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80, 81, 84, 13c, 680b &amp; 683b JN1767\Results\Round Robin\SCC, SARs &amp; CCCs\"/>
    </mc:Choice>
  </mc:AlternateContent>
  <xr:revisionPtr revIDLastSave="0" documentId="13_ncr:1_{B57F89B7-B263-4134-9030-B111DAF143BA}" xr6:coauthVersionLast="47" xr6:coauthVersionMax="47" xr10:uidLastSave="{00000000-0000-0000-0000-000000000000}"/>
  <bookViews>
    <workbookView xWindow="-120" yWindow="-120" windowWidth="29040" windowHeight="15720" tabRatio="862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Homogeneity" sheetId="47895" r:id="rId6"/>
    <sheet name="Fire Assay" sheetId="47896" r:id="rId7"/>
    <sheet name="Fire Assay (NiS)" sheetId="47897" r:id="rId8"/>
    <sheet name="IRC" sheetId="47898" r:id="rId9"/>
    <sheet name="4-Acid" sheetId="47899" r:id="rId10"/>
    <sheet name="Fusion ICP" sheetId="47900" r:id="rId11"/>
    <sheet name="Fusion XRF" sheetId="47901" r:id="rId12"/>
    <sheet name="Thermograv" sheetId="47902" r:id="rId13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47895" l="1"/>
  <c r="I24" i="47895"/>
  <c r="I25" i="47895"/>
  <c r="H23" i="47895"/>
  <c r="I26" i="47895" l="1"/>
  <c r="I27" i="47895" s="1"/>
  <c r="J20" i="47895" s="1"/>
  <c r="J17" i="47895"/>
  <c r="J6" i="47895"/>
  <c r="J3" i="47895"/>
  <c r="J22" i="47895"/>
  <c r="J5" i="47895" l="1"/>
  <c r="J4" i="47895"/>
  <c r="J23" i="47895" s="1"/>
  <c r="J7" i="47895"/>
  <c r="J21" i="47895"/>
  <c r="J19" i="47895"/>
  <c r="J18" i="47895"/>
  <c r="J16" i="47895"/>
  <c r="J8" i="47895"/>
  <c r="J13" i="47895"/>
  <c r="J12" i="47895"/>
  <c r="J11" i="47895"/>
  <c r="J9" i="47895"/>
  <c r="J15" i="47895"/>
  <c r="J14" i="47895"/>
  <c r="J10" i="47895"/>
  <c r="J25" i="47895" l="1"/>
  <c r="J26" i="47895" s="1"/>
  <c r="J24" i="4789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7162D942-AFA6-4DED-9C65-9EE173F1CF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 shapeId="0" xr:uid="{A4F6B6BF-3EC4-4B28-AB4A-ADE1FE6B30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 xr:uid="{9E8ED28F-3936-420B-94C8-E216975BC0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" authorId="0" shapeId="0" xr:uid="{E164262F-CC93-4A91-8FF9-D720BBBADD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" authorId="0" shapeId="0" xr:uid="{1F961B30-9BE1-4404-B5F9-E89C09A2D1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2" authorId="0" shapeId="0" xr:uid="{3D39F411-91A4-4758-9B99-5ED0135D77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6A3428F9-23C2-4229-B654-9554B9B515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 shapeId="0" xr:uid="{E489B926-069C-41DB-84A1-6E2801BE7E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 xr:uid="{25507CEA-0218-4885-9208-342E247A47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" authorId="0" shapeId="0" xr:uid="{24FC5E8C-3155-4D0E-AC3D-638052C9A3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" authorId="0" shapeId="0" xr:uid="{E6718EE4-805B-4B5A-A9F5-160FE3E861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1" authorId="0" shapeId="0" xr:uid="{3D710243-CF60-4F67-B76C-4B80C4E991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2069A662-D233-4D68-B624-DEEE894B45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19F4D457-37A5-4466-A5A0-3E878C59EF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EEB3B684-9A10-44C7-A392-8D6E61CB2D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0A424437-8290-479B-9D84-67AC9DA03E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7ED46A5C-D37B-4F27-81A3-4517BCE76D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92AD4BAE-C6ED-45AF-990E-350DFA0B04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01F27D25-5E68-4F86-9C77-B392F07A66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01A5CF0C-F6CF-49F2-97ED-CEB297C5FF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F4449B76-FF98-4F82-86F9-6579F165A9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A7A64772-0471-4590-AB7F-F1F0822C11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 xr:uid="{21D644FF-18B9-4BBE-A83F-20DEABEEFF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D622652A-0849-48D8-B102-03DAF1D3C0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6E10BA36-E54D-4FA6-A28C-A29B18D5B7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6A5B788D-D681-4C2E-A3D0-761FDD4294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0758D6A5-3ACD-4134-8A7F-EC4649BC5E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 xr:uid="{382BF00C-AA6D-4A08-9454-904C57053C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 xr:uid="{0D5B35F8-85B6-490D-816A-614FED8A14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 shapeId="0" xr:uid="{34DC2557-178C-4504-BB44-0DBE4A55B4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 shapeId="0" xr:uid="{34EDFEF3-52AD-4A29-A0B9-7016B0943A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 shapeId="0" xr:uid="{1043A1BC-D607-4545-B27A-3E0C5B02C0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0" authorId="0" shapeId="0" xr:uid="{FA853316-AA06-441D-BD6A-2A5E19CD0F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8" authorId="0" shapeId="0" xr:uid="{D6DC6A2D-C893-4FE9-BFAD-9869707B4A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6" authorId="0" shapeId="0" xr:uid="{856A698E-21CF-4A17-9FCE-1EB51C511A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4" authorId="0" shapeId="0" xr:uid="{330F822E-CE11-4C54-9863-4802D1E6CA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2" authorId="0" shapeId="0" xr:uid="{81539C03-5369-4DF1-AFB4-603B1B7887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0" authorId="0" shapeId="0" xr:uid="{32705AD4-B3A9-4FDB-AE76-921190F4C1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8" authorId="0" shapeId="0" xr:uid="{122E97EA-6014-45D7-87B8-4F152F42B1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7" authorId="0" shapeId="0" xr:uid="{2FB233DE-C324-49AF-8719-ED9260994E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DA21CC0A-E61E-4A6D-9666-426AC25C39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3" authorId="0" shapeId="0" xr:uid="{185D25DD-66FB-4411-B95B-A7128ACAD1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2" authorId="0" shapeId="0" xr:uid="{9E8FF7CD-F7BC-4E73-B96F-6472623930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0" authorId="0" shapeId="0" xr:uid="{C73516B9-C534-4A80-8913-5695719828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8" authorId="0" shapeId="0" xr:uid="{E53B8A89-AC9A-4B08-A947-C2FD2CB4B8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6" authorId="0" shapeId="0" xr:uid="{42900B21-DDBA-4259-A542-C421A640DF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4" authorId="0" shapeId="0" xr:uid="{6DE8A0CC-3CB8-446A-900A-EDD92C9AEC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3" authorId="0" shapeId="0" xr:uid="{880CC0B9-AAF8-407C-93F0-FA41492F7D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1" authorId="0" shapeId="0" xr:uid="{CE111190-63C9-4E79-B803-955D1950F9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0" authorId="0" shapeId="0" xr:uid="{B0126ADC-5118-4D9D-96CB-F887504A50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8" authorId="0" shapeId="0" xr:uid="{36788A97-CD39-437C-A414-18694839B0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6" authorId="0" shapeId="0" xr:uid="{DB98786D-8930-402C-BEB3-3F697BBF68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4" authorId="0" shapeId="0" xr:uid="{E9649CCA-B1C8-4C73-B47C-A7FCE264DB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2" authorId="0" shapeId="0" xr:uid="{9811168C-BF38-4DE6-A215-5302E594A3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0" authorId="0" shapeId="0" xr:uid="{62E11D00-0281-47AD-AD56-118CAA58C5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8" authorId="0" shapeId="0" xr:uid="{A387DB4A-407F-4B8D-AE71-64E533B5B2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6" authorId="0" shapeId="0" xr:uid="{EF945318-D3CF-4216-B10C-731967D3FE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4" authorId="0" shapeId="0" xr:uid="{0B8719F4-1338-4E61-876E-9103F32B33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2" authorId="0" shapeId="0" xr:uid="{22A00FFE-7C19-4B0D-AA24-7FDBF31D95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1" authorId="0" shapeId="0" xr:uid="{5D66FCF4-74BD-4DC0-96E3-0382F1ED56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9" authorId="0" shapeId="0" xr:uid="{710C00A2-CB54-46FB-8CA1-0903F2570E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7" authorId="0" shapeId="0" xr:uid="{3EBA57E8-899C-489A-AFB6-C1E8AC5E7B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6" authorId="0" shapeId="0" xr:uid="{7A1D2ABE-D15D-4818-9411-75ABFA2255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4" authorId="0" shapeId="0" xr:uid="{59AB8EAF-2886-4DEA-866F-E4A1A98EEC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3" authorId="0" shapeId="0" xr:uid="{53A39421-EBD5-4E3E-9FD6-30A26DEA91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1" authorId="0" shapeId="0" xr:uid="{EDF3C785-C189-4BD3-A4B9-DB22231707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9" authorId="0" shapeId="0" xr:uid="{C123DAF5-E11D-446B-A179-063E911EA0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7" authorId="0" shapeId="0" xr:uid="{0EB9BC38-18B1-4741-9265-4A5C65C193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6" authorId="0" shapeId="0" xr:uid="{31D8FB78-C7B0-4233-BBF5-F63DCA231C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4" authorId="0" shapeId="0" xr:uid="{23E44BE9-BEAE-404E-BCE6-906B497886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2" authorId="0" shapeId="0" xr:uid="{3F7B7B6D-68DB-49A1-B638-A3A1CDE994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0" authorId="0" shapeId="0" xr:uid="{5FCCB622-6636-4445-83E5-DAEC93DA24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8" authorId="0" shapeId="0" xr:uid="{677D9D51-8BD8-4697-B8AD-3B227CEB1D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7" authorId="0" shapeId="0" xr:uid="{2E2A5C42-689F-478A-A1E1-260504DBD7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5" authorId="0" shapeId="0" xr:uid="{422A832B-C981-4389-94C0-EE04605BA7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3" authorId="0" shapeId="0" xr:uid="{2B2C17F0-17CF-46DB-A2A4-982ED9945C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1" authorId="0" shapeId="0" xr:uid="{887EC449-EA9E-403B-AA26-7065A148E7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BCCDE88C-A191-4B79-95A6-E566B06C28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0870B187-4034-474E-8187-EED4202DF6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9E3D2ECA-83E3-4DF3-8912-994107506F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56459F0F-8E5F-4361-B5CF-8D12C42E9F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5425942F-865E-4507-B64C-623C729D29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360A35F4-4A4D-4E52-86E6-47F267D2DC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2A6704FA-4959-4851-959B-24CD1D143F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19AF0DB9-C98E-4123-BCDC-67584727D1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8A4E74E3-FDDC-491D-925A-A2DBE7B38B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63AD391E-98B9-4ED7-A2EE-E2A44E9722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71C7639D-61F0-4DE6-A993-70D23BB009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78153160-E7EA-433F-8367-8E3C69CC47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4A7B5169-4D75-46EC-88DF-AB34509A2A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3" authorId="0" shapeId="0" xr:uid="{1CEF53CE-5D71-4DFE-9DA0-606E7C2131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 shapeId="0" xr:uid="{FFE440E0-076E-408C-9ECF-22E7D723A7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0" authorId="0" shapeId="0" xr:uid="{B7FB49AB-8189-446D-8553-34BA99C081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 shapeId="0" xr:uid="{F7E11CD9-40E0-4DB5-A6F0-0BF2E4D35C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 shapeId="0" xr:uid="{C2DBBA40-3703-4D9F-929C-FDC2A02DF4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6" authorId="0" shapeId="0" xr:uid="{C8C9DB92-94CB-43D1-B71F-B8612038C1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4" authorId="0" shapeId="0" xr:uid="{69B168CD-4DE7-4757-A004-0FC844A382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2" authorId="0" shapeId="0" xr:uid="{5A277797-81F4-4AF7-AC49-E98DBEDDB1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0" authorId="0" shapeId="0" xr:uid="{E78932BC-AD5F-4C33-9AFF-570D7FD0D0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8" authorId="0" shapeId="0" xr:uid="{DF9F6AA1-A602-4E2C-A66F-89AECCA48C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6" authorId="0" shapeId="0" xr:uid="{37F1F5E2-81A7-4409-8F86-FF429B6EAC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5" authorId="0" shapeId="0" xr:uid="{CEFD9D10-FEC2-4391-82ED-7D2D76DD2E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3" authorId="0" shapeId="0" xr:uid="{83C963C0-E363-4915-89B0-949DAC037C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1" authorId="0" shapeId="0" xr:uid="{2015066E-FF50-4889-8F7A-5284371523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0" authorId="0" shapeId="0" xr:uid="{0B106AB0-F717-4C8E-84CF-D8BA47A1A6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8" authorId="0" shapeId="0" xr:uid="{7F6650F5-694F-4EE5-8A6A-8BBE61F86C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7" authorId="0" shapeId="0" xr:uid="{117EAD4D-AD3F-47BD-8D3F-D9AEB7E25C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5" authorId="0" shapeId="0" xr:uid="{66889C78-4FB2-4CEB-9BFB-735CC75172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3" authorId="0" shapeId="0" xr:uid="{11871870-2BAA-4A88-8F50-AA2DDAA661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E011B53C-C72F-4B6F-98C0-B854189120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9" authorId="0" shapeId="0" xr:uid="{7A18CBDF-30D1-4F54-8557-994223F3E5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7" authorId="0" shapeId="0" xr:uid="{A594663C-7D83-411D-B788-B0A70BE56D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6" authorId="0" shapeId="0" xr:uid="{F110FA74-677A-4D7B-A9B2-C3F141761A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4" authorId="0" shapeId="0" xr:uid="{A493704B-8869-4D40-B244-B9AF87C965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2" authorId="0" shapeId="0" xr:uid="{82D479E1-1744-4DE9-B09A-9BD0945A4D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1" authorId="0" shapeId="0" xr:uid="{9B9D1760-81E3-4BDB-9EE8-BBBCBA4FFA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9" authorId="0" shapeId="0" xr:uid="{93A9E0CB-0196-4269-BAF7-FD0B8EBEE2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8" authorId="0" shapeId="0" xr:uid="{1626D8E6-DD34-43F0-B5C0-9E3C427484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6" authorId="0" shapeId="0" xr:uid="{7DBDD028-D59F-4D93-AE73-1E2724A257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4" authorId="0" shapeId="0" xr:uid="{12F223B3-7E51-4458-93B0-45894D518F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3" authorId="0" shapeId="0" xr:uid="{506F4FBD-2476-4686-BCCA-AA199550C9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1" authorId="0" shapeId="0" xr:uid="{BC5A712D-65BF-481E-B052-E12C7D04EF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9" authorId="0" shapeId="0" xr:uid="{1B4A0E7D-7B03-45FF-AA6D-1CC102E586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7" authorId="0" shapeId="0" xr:uid="{578A4FF3-34F1-425D-8841-15CA0B2573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5" authorId="0" shapeId="0" xr:uid="{C4AEEE9C-378A-498B-B166-A8D17C3F91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3" authorId="0" shapeId="0" xr:uid="{594134E6-1A1F-4F30-A90C-BB12541AA0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1" authorId="0" shapeId="0" xr:uid="{7A106356-D44D-46D5-B265-7360BE3D86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9" authorId="0" shapeId="0" xr:uid="{360F3C10-BAE6-4EA7-9F09-ABC2D40754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8" authorId="0" shapeId="0" xr:uid="{5733F51B-BBA1-4727-A611-69135A3C69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6" authorId="0" shapeId="0" xr:uid="{6CB3FBD6-13F1-4145-825F-DD97948815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4" authorId="0" shapeId="0" xr:uid="{3FC000FB-3AB7-49C0-865E-8DECC09E4F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3" authorId="0" shapeId="0" xr:uid="{A35FDF13-085E-414E-A878-5E5148DC2A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1" authorId="0" shapeId="0" xr:uid="{3AE45F96-537A-400A-988C-31D0D61216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9" authorId="0" shapeId="0" xr:uid="{C7716C34-097F-4F73-A7AF-41475594F0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7" authorId="0" shapeId="0" xr:uid="{47B729D5-8AAE-4C1F-A69D-2B7DE56CA9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5" authorId="0" shapeId="0" xr:uid="{14A48F98-C7C6-45ED-A1B3-B87F1334E3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3" authorId="0" shapeId="0" xr:uid="{823CB33A-4F4B-43AA-B464-4AA779774D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1" authorId="0" shapeId="0" xr:uid="{10DA6F21-9DB4-49B3-9EAF-7881D75830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9" authorId="0" shapeId="0" xr:uid="{14F245E6-A9C8-494A-B7B1-708047EA7D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7" authorId="0" shapeId="0" xr:uid="{DE1B0DBB-5068-45BF-8FC3-355BA4452D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8884A21C-955B-4484-87BC-A17A6C17E4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4FAF8682-09D9-40A8-840C-E27DF4BF09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CE17E720-4EFD-4CAF-921B-48DF7C89AA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DDE7FFC1-3F2B-4CEB-9D81-7E1D6B8B4F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DA855174-A5F8-456D-AA0E-40B2A736DF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4A4FFF98-8522-4EBA-B2CE-33764D5B2F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DE8C1837-4D60-4935-932A-1824BF4943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83AF5C3A-7F6E-47D4-91C2-1FA249AE25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ECA5C6C8-A1D9-47FF-A81A-F90FBC122F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161B723F-A3FA-4B4C-9DF2-A439FE7ED4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328C5794-E097-444E-A402-CE86AB9EEA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 shapeId="0" xr:uid="{7213F072-193A-4D44-B860-782AD01DFE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4" authorId="0" shapeId="0" xr:uid="{E1406ABC-30C0-4448-BE80-4273650AFE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2" authorId="0" shapeId="0" xr:uid="{E184A629-2364-47FF-9FDF-CFF07868AA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0" authorId="0" shapeId="0" xr:uid="{CEE6C3F4-3A82-4813-AEDF-6B07276BCC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 shapeId="0" xr:uid="{4E1B400A-D86B-461E-BFDC-347B9AE490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6" authorId="0" shapeId="0" xr:uid="{72996D6E-EC2E-41B4-ACA4-01DF3E070B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4" authorId="0" shapeId="0" xr:uid="{114BF1B8-D314-4C70-853C-FF8E61773A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2" authorId="0" shapeId="0" xr:uid="{7C2C7223-2F56-485E-812D-735F24FB25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0" authorId="0" shapeId="0" xr:uid="{B0131567-9D8C-413E-86D3-84D9C1002B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8" authorId="0" shapeId="0" xr:uid="{555A6B9D-C2EE-492D-8C03-24D3F5A51D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6" authorId="0" shapeId="0" xr:uid="{6BAD71D5-3B11-40FB-A014-9E276B686B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4" authorId="0" shapeId="0" xr:uid="{E74115F5-6233-42CD-867A-A487003366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2" authorId="0" shapeId="0" xr:uid="{738AE507-9A9B-49F8-98FC-314DEAD0F5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0" authorId="0" shapeId="0" xr:uid="{3109AB5F-007D-4C9F-83E9-1F5FD6D845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8" authorId="0" shapeId="0" xr:uid="{9574A610-368A-4721-8381-95D9FCDF68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6" authorId="0" shapeId="0" xr:uid="{A009F3C6-2FA9-4CA5-AE0B-FC3CF26744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4" authorId="0" shapeId="0" xr:uid="{38049D36-9069-4BA8-AA38-38918D2466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2" authorId="0" shapeId="0" xr:uid="{8C62DBB6-5780-4AFB-B617-5090347D37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0" authorId="0" shapeId="0" xr:uid="{02C6B3ED-D9A3-4B95-9092-8F9E4526E2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4408F04A-FFAF-4B1A-87BC-ABD6323615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7" authorId="0" shapeId="0" xr:uid="{6779A03C-B703-46B4-BF96-F396D9FD6E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5" authorId="0" shapeId="0" xr:uid="{F94EDC96-6AC0-4382-94B3-2AF06635F1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4" authorId="0" shapeId="0" xr:uid="{7D0F4AF5-2DFE-4A37-A9B9-6390DB7BCE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ABE6845D-FDE5-49E5-A73F-BEBBAA9171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A7930B9E-30AB-4F2F-A454-1E23C7E4DC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<sst xmlns="http://schemas.openxmlformats.org/spreadsheetml/2006/main" count="12525" uniqueCount="669">
  <si>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</si>
  <si>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</si>
  <si>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</si>
  <si>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</si>
  <si>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</si>
  <si>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</si>
  <si>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</si>
  <si>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</si>
  <si>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</si>
  <si>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</si>
  <si>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</si>
  <si>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</si>
  <si>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</si>
  <si>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</si>
  <si>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</si>
  <si>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</si>
  <si>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</si>
  <si>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</si>
  <si>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</si>
  <si>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</si>
  <si>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</si>
  <si>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</si>
  <si>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</si>
  <si>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</si>
  <si>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</si>
  <si>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</si>
  <si>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</si>
  <si>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</si>
  <si>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</si>
  <si>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</si>
  <si>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</si>
  <si>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</si>
  <si>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</si>
  <si>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</si>
  <si>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</si>
  <si>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</si>
  <si>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</si>
  <si>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</si>
  <si>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</si>
  <si>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</si>
  <si>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</si>
  <si>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</si>
  <si>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</si>
  <si>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</si>
  <si>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</si>
  <si>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</si>
  <si>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</si>
  <si>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</si>
  <si>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</si>
  <si>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</si>
  <si>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</si>
  <si>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</si>
  <si>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</si>
  <si>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</si>
  <si>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</si>
  <si>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</si>
  <si>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</si>
  <si>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</si>
  <si>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</si>
  <si>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</si>
  <si>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</si>
  <si>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</si>
  <si>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</si>
  <si>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</si>
  <si>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</si>
  <si>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</si>
  <si>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</si>
  <si>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</si>
  <si>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</si>
  <si>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</si>
  <si>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</si>
  <si>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</si>
  <si>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</si>
  <si>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</si>
  <si>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</si>
  <si>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</si>
  <si>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</si>
  <si>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</si>
  <si>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</si>
  <si>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</si>
  <si>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</si>
  <si>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</si>
  <si>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</si>
  <si>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</si>
  <si>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</si>
  <si>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</si>
  <si>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</si>
  <si>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</si>
  <si>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</si>
  <si>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</si>
  <si>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</si>
  <si>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</si>
  <si>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</si>
  <si>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</si>
  <si>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</si>
  <si>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</si>
  <si>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</si>
  <si>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</si>
  <si>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Au</t>
  </si>
  <si>
    <t>BF*MS</t>
  </si>
  <si>
    <t>BF*OES/MS</t>
  </si>
  <si>
    <t>BF*XRF</t>
  </si>
  <si>
    <t>IRC</t>
  </si>
  <si>
    <t>PF*MS</t>
  </si>
  <si>
    <t>PF*OES</t>
  </si>
  <si>
    <t>&lt; 80</t>
  </si>
  <si>
    <t>CaO</t>
  </si>
  <si>
    <t>&lt; 50</t>
  </si>
  <si>
    <t>&lt; 1</t>
  </si>
  <si>
    <t>&lt; 2</t>
  </si>
  <si>
    <t>&lt; 5</t>
  </si>
  <si>
    <t>&lt; 0.1</t>
  </si>
  <si>
    <t>&lt; 0.01</t>
  </si>
  <si>
    <t>Ru</t>
  </si>
  <si>
    <t>BaO</t>
  </si>
  <si>
    <t>MgO</t>
  </si>
  <si>
    <t>MnO</t>
  </si>
  <si>
    <t>C</t>
  </si>
  <si>
    <t>Round</t>
  </si>
  <si>
    <t>Replicate</t>
  </si>
  <si>
    <t>INAA</t>
  </si>
  <si>
    <t>4A*OES</t>
  </si>
  <si>
    <t>4A*OES/AAS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</si>
  <si>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</si>
  <si>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</si>
  <si>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</si>
  <si>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</si>
  <si>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</si>
  <si>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</si>
  <si>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</si>
  <si>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</si>
  <si>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</si>
  <si>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</si>
  <si>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</si>
  <si>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</si>
  <si>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</si>
  <si>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</si>
  <si>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</si>
  <si>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Method Codes:</t>
  </si>
  <si>
    <t>indeterminate</t>
  </si>
  <si>
    <t>one relative standard deviation</t>
  </si>
  <si>
    <t>one standard deviation</t>
  </si>
  <si>
    <t>Borate Fusion XRF</t>
  </si>
  <si>
    <t>MgO, wt.%</t>
  </si>
  <si>
    <t>MnO, wt.%</t>
  </si>
  <si>
    <t>U, ppm</t>
  </si>
  <si>
    <t>Borate / Peroxide Fusion ICP</t>
  </si>
  <si>
    <t>Al, wt.%</t>
  </si>
  <si>
    <t>Ba, ppm</t>
  </si>
  <si>
    <t>Be, ppm</t>
  </si>
  <si>
    <t>Ca, wt.%</t>
  </si>
  <si>
    <t>Ce,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</si>
  <si>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</si>
  <si>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</si>
  <si>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</si>
  <si>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</si>
  <si>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</si>
  <si>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</si>
  <si>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</si>
  <si>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</si>
  <si>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</si>
  <si>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</si>
  <si>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</si>
  <si>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</si>
  <si>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</si>
  <si>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</si>
  <si>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</si>
  <si>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</si>
  <si>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</si>
  <si>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</si>
  <si>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</si>
  <si>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</si>
  <si>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</si>
  <si>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</si>
  <si>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</si>
  <si>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</si>
  <si>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</si>
  <si>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</si>
  <si>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</si>
  <si>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</si>
  <si>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</si>
  <si>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</si>
  <si>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</si>
  <si>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</si>
  <si>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</si>
  <si>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</si>
  <si>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</si>
  <si>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</si>
  <si>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</si>
  <si>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</si>
  <si>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</si>
  <si>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</si>
  <si>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</si>
  <si>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</si>
  <si>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</si>
  <si>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</si>
  <si>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</si>
  <si>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</si>
  <si>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</si>
  <si>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</si>
  <si>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</si>
  <si>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</si>
  <si>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</si>
  <si>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</si>
  <si>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</si>
  <si>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</si>
  <si>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</si>
  <si>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</si>
  <si>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</si>
  <si>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</si>
  <si>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</si>
  <si>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Response (ppb)</t>
  </si>
  <si>
    <t>Upscaled
Value (ppb)</t>
  </si>
  <si>
    <t>ANSLu</t>
  </si>
  <si>
    <t>Pb Fire Assay</t>
  </si>
  <si>
    <t>Ir</t>
  </si>
  <si>
    <t>Rh</t>
  </si>
  <si>
    <t>NiS Fire Assay</t>
  </si>
  <si>
    <t>Os</t>
  </si>
  <si>
    <t>&lt; 20</t>
  </si>
  <si>
    <t>Au, ppb</t>
  </si>
  <si>
    <t>Pd, ppb</t>
  </si>
  <si>
    <t>Pt, ppb</t>
  </si>
  <si>
    <t>S, wt.%</t>
  </si>
  <si>
    <t>Ag, ppm</t>
  </si>
  <si>
    <t>As, ppm</t>
  </si>
  <si>
    <t>Bi, ppm</t>
  </si>
  <si>
    <t>Cd, ppm</t>
  </si>
  <si>
    <t>Cr, wt.%</t>
  </si>
  <si>
    <t>Cu, wt.%</t>
  </si>
  <si>
    <t>Er, ppm</t>
  </si>
  <si>
    <t>Ni, wt.%</t>
  </si>
  <si>
    <t>Re, ppm</t>
  </si>
  <si>
    <t>Sb, ppm</t>
  </si>
  <si>
    <t>Se, ppm</t>
  </si>
  <si>
    <t>Te, ppm</t>
  </si>
  <si>
    <t>W, ppm</t>
  </si>
  <si>
    <t>CaO, wt.%</t>
  </si>
  <si>
    <t>Lab</t>
  </si>
  <si>
    <t>No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</si>
  <si>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</si>
  <si>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</si>
  <si>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</si>
  <si>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</si>
  <si>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</si>
  <si>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</si>
  <si>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</si>
  <si>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</si>
  <si>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</si>
  <si>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</si>
  <si>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</si>
  <si>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</si>
  <si>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</si>
  <si>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</si>
  <si>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</si>
  <si>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</si>
  <si>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</si>
  <si>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</si>
  <si>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</si>
  <si>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23</t>
  </si>
  <si>
    <t>FA*MS</t>
  </si>
  <si>
    <t>FA*OES</t>
  </si>
  <si>
    <t>FA*AAS</t>
  </si>
  <si>
    <t>0.085g</t>
  </si>
  <si>
    <t>50g</t>
  </si>
  <si>
    <t>40g</t>
  </si>
  <si>
    <t>Mean</t>
  </si>
  <si>
    <t>Median</t>
  </si>
  <si>
    <t>Std Dev.</t>
  </si>
  <si>
    <t>PDM3</t>
  </si>
  <si>
    <t>Z-Score (Absolute)</t>
  </si>
  <si>
    <t>NA</t>
  </si>
  <si>
    <t>Results from Laboratory 1.18 were excluded due to a low bias observed in the Control sample.</t>
  </si>
  <si>
    <t>Indicative</t>
  </si>
  <si>
    <t>21</t>
  </si>
  <si>
    <t>FA*NAA</t>
  </si>
  <si>
    <t>FA-NS*MS</t>
  </si>
  <si>
    <t>FA-NS*OES/MS</t>
  </si>
  <si>
    <t>FA-NS*OES</t>
  </si>
  <si>
    <t>10g</t>
  </si>
  <si>
    <t>15g</t>
  </si>
  <si>
    <t>200g</t>
  </si>
  <si>
    <t>19</t>
  </si>
  <si>
    <t>22</t>
  </si>
  <si>
    <t>20</t>
  </si>
  <si>
    <t>4A*OES/MS</t>
  </si>
  <si>
    <t>4A*MS</t>
  </si>
  <si>
    <t>Results from laboratories 2, 4, 8, 10 and 13 were removed due to their 10 ppm reading resolution.</t>
  </si>
  <si>
    <t>&lt; 0.5</t>
  </si>
  <si>
    <t>Results from laboratories 3, 9, 13 and 18 were removed due to their 0.1 ppm reading resolution.</t>
  </si>
  <si>
    <t>Results from laboratories 4, 7, 8 and 13 were removed due to their high Z score reading.</t>
  </si>
  <si>
    <t>Results from laboratory 23 were removed due to their 1 ppm reading resolution.</t>
  </si>
  <si>
    <t>Results from laboratory 3 were removed due to their 0.1 ppm reading resolution.</t>
  </si>
  <si>
    <t>&gt; 25</t>
  </si>
  <si>
    <t>&gt; 15</t>
  </si>
  <si>
    <t>&lt; 0.05</t>
  </si>
  <si>
    <t>Results from laboratory 18 were removed due to their 1 ppm reading resolution._x000D_
Results from laboratories 4, 8 and 13 were removed due to their 10 ppm reading resolution.</t>
  </si>
  <si>
    <t>Results from laboratories 3, 4, 8 and 13 were removed due to their 1 ppm reading resolution.</t>
  </si>
  <si>
    <t>Results from laboratory 18 were removed due to their 0.1 ppm reading resolution.</t>
  </si>
  <si>
    <t>&gt; 1</t>
  </si>
  <si>
    <t>&lt; 0.0009</t>
  </si>
  <si>
    <t>&gt; 20</t>
  </si>
  <si>
    <t>&gt; 10</t>
  </si>
  <si>
    <t>Results from laboratories 4, 8, 11 and 13 were removed due to their 1 ppm reading resolution.</t>
  </si>
  <si>
    <t>&lt; 2.5</t>
  </si>
  <si>
    <t>Results from laboratory 3 were removed due to their 1 ppm reading resolution.</t>
  </si>
  <si>
    <t>Results from laboratory 7 were removed due to their 0.01 wt.% reading resolution.</t>
  </si>
  <si>
    <t>Results from laboratories 3 and 23 were removed due to their 1 ppm reading resolution.</t>
  </si>
  <si>
    <t>PF*OES/MS</t>
  </si>
  <si>
    <t>Results from laboratories 2, 4, 8, 10 and 13 were removed due to their 100 ppm reading resolution.</t>
  </si>
  <si>
    <t>&lt; 1000</t>
  </si>
  <si>
    <t>&lt; 3</t>
  </si>
  <si>
    <t>Results from laboratory 21 were removed due to their 100 ppm reading resolution.</t>
  </si>
  <si>
    <t>Results from laboratories 1 and 11 were removed due to their 0.1 ppm reading resolution.</t>
  </si>
  <si>
    <t>&gt; 43</t>
  </si>
  <si>
    <t>&gt; 35.7</t>
  </si>
  <si>
    <t>&lt; 0.7</t>
  </si>
  <si>
    <t>Results from laboratory 11 were removed due to their 0.1 ppm reading resolution.</t>
  </si>
  <si>
    <t>Results from laboratories 5, 7, 18 and 23 were removed due to their 1 ppm reading resolution.</t>
  </si>
  <si>
    <t>Results from laboratory 12 were removed due to their 0.1 ppm reading resolution.</t>
  </si>
  <si>
    <t>N.A.</t>
  </si>
  <si>
    <t>&lt; 2.4</t>
  </si>
  <si>
    <t>Results from laboratory 5 were removed due to their 1 ppm reading resolution.</t>
  </si>
  <si>
    <t>Results from laboratories 2, 4, 8 and 13 were removed due to their 100 ppm reading resolution.</t>
  </si>
  <si>
    <t>Results from laboratories 9 and 20 were removed due to their 1 ppm reading resolution.</t>
  </si>
  <si>
    <t>Results from laboratories 1, 18, 20 and 23 were removed due to their 1 ppm reading resolution.</t>
  </si>
  <si>
    <t>&lt; 0.3</t>
  </si>
  <si>
    <t>Results from laboratory 1 were removed due to their 0.1 ppm reading resolution.</t>
  </si>
  <si>
    <t>&lt; 6</t>
  </si>
  <si>
    <t>Results from laboratory 4 were removed due to their 0.01 wt.% reading resolution.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</si>
  <si>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</si>
  <si>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</si>
  <si>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</si>
  <si>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</si>
  <si>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</si>
  <si>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</si>
  <si>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t>OxBF*XRF</t>
  </si>
  <si>
    <t>Results from laboratories 2, 4, 8, 12 and 13 were removed due to their 100 ppm reading resolution.</t>
  </si>
  <si>
    <t>&lt; 170</t>
  </si>
  <si>
    <t>&lt; 90</t>
  </si>
  <si>
    <t>&gt; 3.95</t>
  </si>
  <si>
    <t>&lt; 40</t>
  </si>
  <si>
    <t>&lt; 160</t>
  </si>
  <si>
    <t>&lt; 42</t>
  </si>
  <si>
    <t>Results from laboratory 20 were removed due to their 100 ppm reading resolution.</t>
  </si>
  <si>
    <t>&lt; 39</t>
  </si>
  <si>
    <t>Results from laboratories 7 and 9 were removed due to their 100 ppm reading resolution.</t>
  </si>
  <si>
    <t>&lt; 150</t>
  </si>
  <si>
    <t>&lt; 70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</si>
  <si>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</si>
  <si>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</si>
  <si>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LOI*TGA</t>
  </si>
  <si>
    <t>LOI*Furnace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</si>
  <si>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</si>
  <si>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</si>
  <si>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</si>
  <si>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AAS or ICP-OES finish</t>
  </si>
  <si>
    <t>4-acid (HF-HNO3-HClO4-HCl) digestion with ICP-OES or ICP-MS finish</t>
  </si>
  <si>
    <t>lithium borate fusion with inductively coupled plasma mass spectroscopy</t>
  </si>
  <si>
    <t>lithium borate fusion with ICP-OES or ICP-MS finish</t>
  </si>
  <si>
    <t>lithium borate fusion with X-ray fluorescence spectroscopy</t>
  </si>
  <si>
    <t>fire assay with atomic absorption spectroscopy</t>
  </si>
  <si>
    <t>fire assay with inductively coupled plasma mass spectroscopy</t>
  </si>
  <si>
    <t>fire assay with neutron activation analysis</t>
  </si>
  <si>
    <t>fire assay with inductively coupled plasma optical emission spectroscopy</t>
  </si>
  <si>
    <t>Fire Assay Nickel Sulphide Collection with Mass Spectrometry: ICP-MS finish</t>
  </si>
  <si>
    <t>Fire Assay Nickel Sulphide Collection with Optical Emmision Spectrometry [aka: A(tomic)ES, ICP-OES] finish</t>
  </si>
  <si>
    <t>Fire Assay Nickel Sulphide Collection with ICP-OES or ICP-MS finish</t>
  </si>
  <si>
    <t>instrumental neutron activation analysis</t>
  </si>
  <si>
    <t>infrared combustion</t>
  </si>
  <si>
    <t>loss on ignition using a muffle furnace</t>
  </si>
  <si>
    <t>loss on ignition by thermogravimetric analysis</t>
  </si>
  <si>
    <t>oxidising lithium borate fusion with X-ray fluorescence spectroscopy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</si>
  <si>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</si>
  <si>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</si>
  <si>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</si>
  <si>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Text Values:</t>
  </si>
  <si>
    <t>Not Applicable (Lab 23)</t>
  </si>
  <si>
    <t>Not Applicable (Lab 11)</t>
  </si>
  <si>
    <t>AGAT Laboratories, Calgary, Alberta, Canada</t>
  </si>
  <si>
    <t>AGAT Laboratories, Thunder Bay, Ontario, Canada</t>
  </si>
  <si>
    <t>Alex Stewart International, Mendoza, Argentina</t>
  </si>
  <si>
    <t>ALS, Johannesburg, South Africa</t>
  </si>
  <si>
    <t>ALS, Lima, Peru</t>
  </si>
  <si>
    <t>ALS, Loughrea, Galway, Ireland</t>
  </si>
  <si>
    <t>ALS, Malaga, WA, Australia</t>
  </si>
  <si>
    <t>American Assay Laboratories, Sparks, Nevada, USA</t>
  </si>
  <si>
    <t>ANSTO, Lucas Heights, NSW, Australia</t>
  </si>
  <si>
    <t>Inspectorate (BV), Shanghai, Bao Shan District, China</t>
  </si>
  <si>
    <t>Intertek, Cupang, Muntinlupa, Philippines</t>
  </si>
  <si>
    <t>Intertek, Perth, WA, Australia</t>
  </si>
  <si>
    <t>MINTEK Analytical Services, Randburg, South Africa</t>
  </si>
  <si>
    <t>PT Geoservices Ltd, Cikarang, Jakarta Raya, Indonesia</t>
  </si>
  <si>
    <t>PT Intertek Utama Services, Jakarta Timur, DKI Jakarta, Indonesia</t>
  </si>
  <si>
    <t>Saskatchewan Research Council, Saskatoon, Saskatchewan, Canada</t>
  </si>
  <si>
    <t>SGS, Ankara, Anatolia, Turkey</t>
  </si>
  <si>
    <t>SGS Australia Mineral Services, Perth, WA, Australia</t>
  </si>
  <si>
    <t>SGS Canada Inc., Vancouver, BC, Canada</t>
  </si>
  <si>
    <t>SGS Geosol Laboratorios Ltda, Vespasiano, Minas Gerais, Brazil</t>
  </si>
  <si>
    <t>Shiva Analyticals Ltd, Bangalore North, Karnataka, India</t>
  </si>
  <si>
    <t>Stewart Assay &amp; Environmental Laboratories LLC, Kara-Balta, Chüy, Kyrgyzstan</t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</si>
  <si>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</si>
  <si>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H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O-</t>
    </r>
  </si>
  <si>
    <t>Au, Gold (ppb)</t>
  </si>
  <si>
    <t>Pd, Palladium (ppb)</t>
  </si>
  <si>
    <t>Pt, Platinum (ppb)</t>
  </si>
  <si>
    <t>S, Sulphur (wt.%)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</si>
  <si>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</si>
  <si>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</si>
  <si>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</si>
  <si>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</si>
  <si>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</si>
  <si>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</si>
  <si>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</si>
  <si>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</si>
  <si>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</si>
  <si>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</si>
  <si>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(wt.%)</t>
  </si>
  <si>
    <t>Cs, Caesium (ppm)</t>
  </si>
  <si>
    <t>Cu, Copper (wt.%)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</si>
  <si>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</si>
  <si>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</si>
  <si>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</si>
  <si>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</si>
  <si>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</si>
  <si>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</si>
  <si>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</si>
  <si>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</si>
  <si>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</si>
  <si>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</si>
  <si>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</si>
  <si>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</si>
  <si>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</si>
  <si>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</si>
  <si>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</si>
  <si>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</si>
  <si>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</si>
  <si>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</si>
  <si>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</si>
  <si>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(wt.%)</t>
  </si>
  <si>
    <t>P, Phosphorus (wt.%)</t>
  </si>
  <si>
    <t>Pb, Lead (ppm)</t>
  </si>
  <si>
    <t>Pr, Praseodymium (ppm)</t>
  </si>
  <si>
    <t>Rb, Rubidium (ppm)</t>
  </si>
  <si>
    <t>Re, Rhenium (ppm)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</si>
  <si>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</si>
  <si>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</si>
  <si>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</si>
  <si>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</si>
  <si>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</si>
  <si>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</si>
  <si>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</si>
  <si>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</si>
  <si>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</si>
  <si>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</si>
  <si>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</si>
  <si>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</si>
  <si>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</si>
  <si>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</si>
  <si>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</si>
  <si>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</si>
  <si>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</si>
  <si>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</si>
  <si>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</si>
  <si>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</si>
  <si>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Aluminium(III) oxide (wt.%)</t>
    </r>
  </si>
  <si>
    <t>CaO, Calcium oxide (wt.%)</t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</si>
  <si>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Iron(III) oxide (wt.%)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</si>
  <si>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Potassium oxide (wt.%)</t>
    </r>
  </si>
  <si>
    <t>MgO, Magnesium oxide (wt.%)</t>
  </si>
  <si>
    <t>MnO, Manganese oxide (wt.%)</t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</si>
  <si>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Phosphorus(V) oxide (wt.%)</t>
    </r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</si>
  <si>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</si>
  <si>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r>
      <t>TiO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Titanium dioxide (wt.%)</t>
    </r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</si>
  <si>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Chromium(III) oxide (wt.%)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</si>
  <si>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Sodium oxide (wt.%)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</si>
  <si>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Vanadium(V) oxide (ppm)</t>
    </r>
  </si>
  <si>
    <r>
      <t>LOI</t>
    </r>
    <r>
      <rPr>
        <vertAlign val="superscript"/>
        <sz val="10"/>
        <color theme="10"/>
        <rFont val="Arial"/>
        <family val="2"/>
      </rPr>
      <t>1000</t>
    </r>
    <r>
      <rPr>
        <sz val="10"/>
        <color theme="10"/>
        <rFont val="Arial"/>
        <family val="2"/>
      </rPr>
      <t>, Loss on ignition @1000 °C (wt.%)</t>
    </r>
  </si>
  <si>
    <r>
      <t>Al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</si>
  <si>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Fe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</si>
  <si>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K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</si>
  <si>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P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wt.%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</si>
  <si>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</si>
  <si>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TiO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</si>
  <si>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Cr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</si>
  <si>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Na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</si>
  <si>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V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ppm</t>
    </r>
  </si>
  <si>
    <r>
      <t>LOI</t>
    </r>
    <r>
      <rPr>
        <vertAlign val="superscript"/>
        <sz val="8.5"/>
        <color theme="10"/>
        <rFont val="Arial"/>
        <family val="2"/>
      </rPr>
      <t>1000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</si>
  <si>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</si>
  <si>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84 (Certified Value 179 ppb)</t>
  </si>
  <si>
    <t>Analytical results for Ir in OREAS 84 (Indicative Value 179 ppb)</t>
  </si>
  <si>
    <t>Analytical results for Pd in OREAS 84 (Certified Value 581 ppb)</t>
  </si>
  <si>
    <t>Analytical results for Pt in OREAS 84 (Certified Value 517 ppb)</t>
  </si>
  <si>
    <t>Analytical results for Rh in OREAS 84 (Indicative Value 243 ppb)</t>
  </si>
  <si>
    <t>Analytical results for Ru in OREAS 84 (Indicative Value 420 ppb)</t>
  </si>
  <si>
    <t>Analytical results for Au in OREAS 84 (Indicative Value 154 ppb)</t>
  </si>
  <si>
    <t>Analytical results for Ir in OREAS 84 (Indicative Value 123 ppb)</t>
  </si>
  <si>
    <t>Analytical results for Os in OREAS 84 (Indicative Value 119 ppb)</t>
  </si>
  <si>
    <t>Analytical results for Pd in OREAS 84 (Certified Value 556 ppb)</t>
  </si>
  <si>
    <t>Analytical results for Pt in OREAS 84 (Certified Value 487 ppb)</t>
  </si>
  <si>
    <t>Analytical results for Rh in OREAS 84 (Indicative Value 120 ppb)</t>
  </si>
  <si>
    <t>Analytical results for Ru in OREAS 84 (Indicative Value 306 ppb)</t>
  </si>
  <si>
    <t>Analytical results for C in OREAS 84 (Indicative Value 0.125 wt.%)</t>
  </si>
  <si>
    <t>Analytical results for S in OREAS 84 (Certified Value 24.21 wt.%)</t>
  </si>
  <si>
    <t>Analytical results for Ag in OREAS 84 (Certified Value 2.38 ppm)</t>
  </si>
  <si>
    <t>Analytical results for Al in OREAS 84 (Certified Value 2.2 wt.%)</t>
  </si>
  <si>
    <t>Analytical results for As in OREAS 84 (Certified Value 167 ppm)</t>
  </si>
  <si>
    <t>Analytical results for B in OREAS 84 (Indicative Value 216 ppm)</t>
  </si>
  <si>
    <t>Analytical results for Ba in OREAS 84 (Certified Value 161 ppm)</t>
  </si>
  <si>
    <t>Analytical results for Be in OREAS 84 (Certified Value 0.45 ppm)</t>
  </si>
  <si>
    <t>Analytical results for Bi in OREAS 84 (Certified Value 1.56 ppm)</t>
  </si>
  <si>
    <t>Analytical results for Ca in OREAS 84 (Certified Value 2.03 wt.%)</t>
  </si>
  <si>
    <t>Analytical results for Cd in OREAS 84 (Certified Value 2.43 ppm)</t>
  </si>
  <si>
    <t>Analytical results for Ce in OREAS 84 (Certified Value 15.8 ppm)</t>
  </si>
  <si>
    <t>Analytical results for Co in OREAS 84 (Certified Value 1578 ppm)</t>
  </si>
  <si>
    <t>Analytical results for Cr in OREAS 84 (Certified Value 0.559 wt.%)</t>
  </si>
  <si>
    <t>Analytical results for Cs in OREAS 84 (Certified Value 1.85 ppm)</t>
  </si>
  <si>
    <t>Analytical results for Cu in OREAS 84 (Certified Value 0.4 wt.%)</t>
  </si>
  <si>
    <t>Analytical results for Dy in OREAS 84 (Certified Value 0.94 ppm)</t>
  </si>
  <si>
    <t>Analytical results for Er in OREAS 84 (Certified Value 0.53 ppm)</t>
  </si>
  <si>
    <t>Analytical results for Eu in OREAS 84 (Certified Value 0.34 ppm)</t>
  </si>
  <si>
    <t>Analytical results for Fe in OREAS 84 (Certified Value 31.51 wt.%)</t>
  </si>
  <si>
    <t>Analytical results for Ga in OREAS 84 (Certified Value 6.58 ppm)</t>
  </si>
  <si>
    <t>Analytical results for Gd in OREAS 84 (Certified Value 1.16 ppm)</t>
  </si>
  <si>
    <t>Analytical results for Ge in OREAS 84 (Indicative Value 0.5 ppm)</t>
  </si>
  <si>
    <t>Analytical results for Hf in OREAS 84 (Certified Value 0.84 ppm)</t>
  </si>
  <si>
    <t>Analytical results for Hg in OREAS 84 (Indicative Value 0.043 ppm)</t>
  </si>
  <si>
    <t>Analytical results for Ho in OREAS 84 (Certified Value 0.18 ppm)</t>
  </si>
  <si>
    <t>Analytical results for In in OREAS 84 (Certified Value 0.13 ppm)</t>
  </si>
  <si>
    <t>Analytical results for K in OREAS 84 (Certified Value 0.368 wt.%)</t>
  </si>
  <si>
    <t>Analytical results for La in OREAS 84 (Certified Value 8.15 ppm)</t>
  </si>
  <si>
    <t>Analytical results for Li in OREAS 84 (Certified Value 10.3 ppm)</t>
  </si>
  <si>
    <t>Analytical results for Lu in OREAS 84 (Certified Value 0.073 ppm)</t>
  </si>
  <si>
    <t>Analytical results for Mg in OREAS 84 (Certified Value 1.51 wt.%)</t>
  </si>
  <si>
    <t>Analytical results for Mn in OREAS 84 (Certified Value 0.064 wt.%)</t>
  </si>
  <si>
    <t>Analytical results for Mo in OREAS 84 (Certified Value 5.05 ppm)</t>
  </si>
  <si>
    <t>Analytical results for Na in OREAS 84 (Certified Value 0.446 wt.%)</t>
  </si>
  <si>
    <t>Analytical results for Nb in OREAS 84 (Certified Value 2.37 ppm)</t>
  </si>
  <si>
    <t>Analytical results for Nd in OREAS 84 (Certified Value 6.72 ppm)</t>
  </si>
  <si>
    <t>Analytical results for Ni in OREAS 84 (Certified Value 10.47 wt.%)</t>
  </si>
  <si>
    <t>Analytical results for P in OREAS 84 (Certified Value 0.022 wt.%)</t>
  </si>
  <si>
    <t>Analytical results for Pb in OREAS 84 (Certified Value 74 ppm)</t>
  </si>
  <si>
    <t>Analytical results for Pr in OREAS 84 (Certified Value 1.82 ppm)</t>
  </si>
  <si>
    <t>Analytical results for Rb in OREAS 84 (Certified Value 21.4 ppm)</t>
  </si>
  <si>
    <t>Analytical results for Re in OREAS 84 (Certified Value 0.029 ppm)</t>
  </si>
  <si>
    <t>Analytical results for S in OREAS 84 (Certified Value 22.14 wt.%)</t>
  </si>
  <si>
    <t>Analytical results for Sb in OREAS 84 (Certified Value 1.52 ppm)</t>
  </si>
  <si>
    <t>Analytical results for Sc in OREAS 84 (Certified Value 5.21 ppm)</t>
  </si>
  <si>
    <t>Analytical results for Se in OREAS 84 (Certified Value 10.7 ppm)</t>
  </si>
  <si>
    <t>Analytical results for Sm in OREAS 84 (Certified Value 1.31 ppm)</t>
  </si>
  <si>
    <t>Analytical results for Sn in OREAS 84 (Certified Value 1.49 ppm)</t>
  </si>
  <si>
    <t>Analytical results for Sr in OREAS 84 (Certified Value 87 ppm)</t>
  </si>
  <si>
    <t>Analytical results for Ta in OREAS 84 (Certified Value 0.21 ppm)</t>
  </si>
  <si>
    <t>Analytical results for Tb in OREAS 84 (Certified Value 0.17 ppm)</t>
  </si>
  <si>
    <t>Analytical results for Te in OREAS 84 (Certified Value 1.27 ppm)</t>
  </si>
  <si>
    <t>Analytical results for Th in OREAS 84 (Certified Value 3.14 ppm)</t>
  </si>
  <si>
    <t>Analytical results for Ti in OREAS 84 (Certified Value 0.117 wt.%)</t>
  </si>
  <si>
    <t>Analytical results for Tl in OREAS 84 (Certified Value 1.24 ppm)</t>
  </si>
  <si>
    <t>Analytical results for Tm in OREAS 84 (Certified Value 0.069 ppm)</t>
  </si>
  <si>
    <t>Analytical results for U in OREAS 84 (Certified Value 0.82 ppm)</t>
  </si>
  <si>
    <t>Analytical results for V in OREAS 84 (Certified Value 100 ppm)</t>
  </si>
  <si>
    <t>Analytical results for W in OREAS 84 (Certified Value 1.31 ppm)</t>
  </si>
  <si>
    <t>Analytical results for Y in OREAS 84 (Certified Value 4.71 ppm)</t>
  </si>
  <si>
    <t>Analytical results for Yb in OREAS 84 (Certified Value 0.47 ppm)</t>
  </si>
  <si>
    <t>Analytical results for Zn in OREAS 84 (Certified Value 814 ppm)</t>
  </si>
  <si>
    <t>Analytical results for Zr in OREAS 84 (Certified Value 28.6 ppm)</t>
  </si>
  <si>
    <t>Analytical results for Ag in OREAS 84 (Indicative Value 1.63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</si>
  <si>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84 (Certified Value 4.17 wt.%)</t>
    </r>
  </si>
  <si>
    <t>Analytical results for As in OREAS 84 (Certified Value 175 ppm)</t>
  </si>
  <si>
    <t>Analytical results for B in OREAS 84 (Indicative Value 24.8 ppm)</t>
  </si>
  <si>
    <t>Analytical results for Ba in OREAS 84 (Certified Value 175 ppm)</t>
  </si>
  <si>
    <t>Analytical results for Be in OREAS 84 (Indicative Value 1.08 ppm)</t>
  </si>
  <si>
    <t>Analytical results for Bi in OREAS 84 (Certified Value 1.39 ppm)</t>
  </si>
  <si>
    <t>Analytical results for CaO in OREAS 84 (Certified Value 2.93 wt.%)</t>
  </si>
  <si>
    <t>Analytical results for Cd in OREAS 84 (Certified Value &lt; 10 ppm)</t>
  </si>
  <si>
    <t>Analytical results for Co in OREAS 84 (Certified Value 1654 ppm)</t>
  </si>
  <si>
    <t>Analytical results for Cr in OREAS 84 (Certified Value 0.747 wt.%)</t>
  </si>
  <si>
    <t>Analytical results for Cs in OREAS 84 (Certified Value 1.73 ppm)</t>
  </si>
  <si>
    <t>Analytical results for Cu in OREAS 84 (Certified Value 0.405 wt.%)</t>
  </si>
  <si>
    <t>Analytical results for Dy in OREAS 84 (Certified Value 0.93 ppm)</t>
  </si>
  <si>
    <t>Analytical results for Er in OREAS 84 (Certified Value 0.5 ppm)</t>
  </si>
  <si>
    <t>Analytical results for Eu in OREAS 84 (Certified Value 0.3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</si>
  <si>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84 (Certified Value 44.64 wt.%)</t>
    </r>
  </si>
  <si>
    <t>Analytical results for Ga in OREAS 84 (Certified Value 7.05 ppm)</t>
  </si>
  <si>
    <t>Analytical results for Gd in OREAS 84 (Certified Value 1.12 ppm)</t>
  </si>
  <si>
    <t>Analytical results for Ge in OREAS 84 (Indicative Value 1.35 ppm)</t>
  </si>
  <si>
    <t>Analytical results for Hf in OREAS 84 (Indicative Value 0.93 ppm)</t>
  </si>
  <si>
    <t>Analytical results for Hg in OREAS 84 (Indicative Value 0.77 ppm)</t>
  </si>
  <si>
    <t>Analytical results for In in OREAS 84 (Indicative Value 0.14 ppm)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</si>
  <si>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84 (Certified Value 0.453 wt.%)</t>
    </r>
  </si>
  <si>
    <t>Analytical results for La in OREAS 84 (Certified Value 8.3 ppm)</t>
  </si>
  <si>
    <t>Analytical results for Li in OREAS 84 (Certified Value 12.8 ppm)</t>
  </si>
  <si>
    <t>Analytical results for Lu in OREAS 84 (Certified Value 0.075 ppm)</t>
  </si>
  <si>
    <t>Analytical results for MgO in OREAS 84 (Certified Value 2.64 wt.%)</t>
  </si>
  <si>
    <t>Analytical results for MnO in OREAS 84 (Certified Value 0.085 wt.%)</t>
  </si>
  <si>
    <t>Analytical results for Mo in OREAS 84 (Certified Value 5.62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</si>
  <si>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84 (Indicative Value 0.636 wt.%)</t>
    </r>
  </si>
  <si>
    <t>Analytical results for Nb in OREAS 84 (Indicative Value 1.99 ppm)</t>
  </si>
  <si>
    <t>Analytical results for Nd in OREAS 84 (Certified Value 6.67 ppm)</t>
  </si>
  <si>
    <t>Analytical results for Ni in OREAS 84 (Certified Value 10.53 wt.%)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</si>
  <si>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84 (Certified Value 0.057 wt.%)</t>
    </r>
  </si>
  <si>
    <t>Analytical results for Pr in OREAS 84 (Certified Value 1.81 ppm)</t>
  </si>
  <si>
    <t>Analytical results for Rb in OREAS 84 (Certified Value 22 ppm)</t>
  </si>
  <si>
    <t>Analytical results for Re in OREAS 84 (Indicative Value &lt; 0.1 ppm)</t>
  </si>
  <si>
    <t>Analytical results for S in OREAS 84 (Certified Value 24.08 wt.%)</t>
  </si>
  <si>
    <t>Analytical results for Sb in OREAS 84 (Certified Value 1.55 ppm)</t>
  </si>
  <si>
    <t>Analytical results for Sc in OREAS 84 (Certified Value 5.01 ppm)</t>
  </si>
  <si>
    <t>Analytical results for Se in OREAS 84 (Certified Value &lt; 20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</si>
  <si>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84 (Certified Value 16.27 wt.%)</t>
    </r>
  </si>
  <si>
    <t>Analytical results for Sm in OREAS 84 (Certified Value 1.26 ppm)</t>
  </si>
  <si>
    <t>Analytical results for Sn in OREAS 84 (Certified Value 1.4 ppm)</t>
  </si>
  <si>
    <t>Analytical results for Sr in OREAS 84 (Certified Value 89 ppm)</t>
  </si>
  <si>
    <t>Analytical results for Ta in OREAS 84 (Indicative Value 0.28 ppm)</t>
  </si>
  <si>
    <t>Analytical results for Tb in OREAS 84 (Certified Value 0.16 ppm)</t>
  </si>
  <si>
    <t>Analytical results for Te in OREAS 84 (Indicative Value 1.05 ppm)</t>
  </si>
  <si>
    <t>Analytical results for Th in OREAS 84 (Certified Value 3.04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</si>
  <si>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84 (Certified Value 0.2 wt.%)</t>
    </r>
  </si>
  <si>
    <t>Analytical results for Tl in OREAS 84 (Certified Value 1.2 ppm)</t>
  </si>
  <si>
    <t>Analytical results for Tm in OREAS 84 (Certified Value 0.075 ppm)</t>
  </si>
  <si>
    <t>Analytical results for U in OREAS 84 (Certified Value 0.78 ppm)</t>
  </si>
  <si>
    <t>Analytical results for W in OREAS 84 (Indicative Value 1.21 ppm)</t>
  </si>
  <si>
    <t>Analytical results for Y in OREAS 84 (Certified Value 4.9 ppm)</t>
  </si>
  <si>
    <t>Analytical results for Yb in OREAS 84 (Certified Value 0.46 ppm)</t>
  </si>
  <si>
    <t>Analytical results for Zn in OREAS 84 (Certified Value 820 ppm)</t>
  </si>
  <si>
    <t>Analytical results for Zr in OREAS 84 (Certified Value 34.7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</si>
  <si>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84 (Certified Value 4.15 wt.%)</t>
    </r>
  </si>
  <si>
    <t>Analytical results for As in OREAS 84 (Indicative Value 123 ppm)</t>
  </si>
  <si>
    <t>Analytical results for BaO in OREAS 84 (Indicative Value 249 ppm)</t>
  </si>
  <si>
    <t>Analytical results for Bi in OREAS 84 (Indicative Value &lt; 100 ppm)</t>
  </si>
  <si>
    <t>Analytical results for CaO in OREAS 84 (Certified Value 2.91 wt.%)</t>
  </si>
  <si>
    <t>Analytical results for Ce in OREAS 84 (Indicative Value 112 ppm)</t>
  </si>
  <si>
    <t>Analytical results for Co in OREAS 84 (Certified Value 1615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</si>
  <si>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84 (Certified Value 1.1 wt.%)</t>
    </r>
  </si>
  <si>
    <t>Analytical results for Cu in OREAS 84 (Certified Value 0.398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</si>
  <si>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84 (Certified Value 44.93 wt.%)</t>
    </r>
  </si>
  <si>
    <t>Analytical results for Hf in OREAS 84 (Certified Value &lt; 80 ppm)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</si>
  <si>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84 (Certified Value 0.433 wt.%)</t>
    </r>
  </si>
  <si>
    <t>Analytical results for La in OREAS 84 (Indicative Value 94 ppm)</t>
  </si>
  <si>
    <t>Analytical results for MgO in OREAS 84 (Certified Value 2.7 wt.%)</t>
  </si>
  <si>
    <t>Analytical results for MnO in OREAS 84 (Certified Value 0.087 wt.%)</t>
  </si>
  <si>
    <t>Analytical results for Mo in OREAS 84 (Indicative Value &lt; 50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</si>
  <si>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84 (Certified Value 0.461 wt.%)</t>
    </r>
  </si>
  <si>
    <t>Analytical results for Nb in OREAS 84 (Indicative Value 146 ppm)</t>
  </si>
  <si>
    <t>Analytical results for Ni in OREAS 84 (Certified Value 10.37 wt.%)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</si>
  <si>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84 (Certified Value 0.061 wt.%)</t>
    </r>
  </si>
  <si>
    <t>Analytical results for Pb in OREAS 84 (Indicative Value 177 ppm)</t>
  </si>
  <si>
    <t>Analytical results for Rb in OREAS 84 (Indicative Value 50 ppm)</t>
  </si>
  <si>
    <t>Analytical results for S in OREAS 84 (Certified Value 22.63 wt.%)</t>
  </si>
  <si>
    <t>Analytical results for Sb in OREAS 84 (Indicative Value 49.8 ppm)</t>
  </si>
  <si>
    <t>Analytical results for Sc in OREAS 84 (Indicative Value &lt; 1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</si>
  <si>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84 (Certified Value 16.07 wt.%)</t>
    </r>
  </si>
  <si>
    <t>Analytical results for Sn in OREAS 84 (Indicative Value &lt; 50 ppm)</t>
  </si>
  <si>
    <t>Analytical results for Sr in OREAS 84 (Indicative Value 84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</si>
  <si>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84 (Certified Value 0.199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</si>
  <si>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84 (Certified Value 250 ppm)</t>
    </r>
  </si>
  <si>
    <t>Analytical results for W in OREAS 84 (Indicative Value 22.5 ppm)</t>
  </si>
  <si>
    <t>Analytical results for Y in OREAS 84 (Indicative Value 41.7 ppm)</t>
  </si>
  <si>
    <t>Analytical results for Zn in OREAS 84 (Certified Value 805 ppm)</t>
  </si>
  <si>
    <t>Analytical results for Zr in OREAS 84 (Indicative Value 272 ppm)</t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</si>
  <si>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84 (Indicative Value 0.212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</si>
  <si>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84 (Certified Value 12.31 wt.%)</t>
    </r>
  </si>
  <si>
    <t/>
  </si>
  <si>
    <t>Table 5. Participating Laboratory List used for OREAS 84</t>
  </si>
  <si>
    <t>Table 4. Abbreviations used for OREAS 84</t>
  </si>
  <si>
    <t>Table 3. Certified Values and Performance Gates for OREAS 84</t>
  </si>
  <si>
    <t>Table 2. Indicative Values for OREAS 84</t>
  </si>
  <si>
    <t>Table 1. Certified Values, Expanded Uncertainty and Tolerance Limits for OREAS 84</t>
  </si>
  <si>
    <t>SI unit equivalents: ppb (parts per billion; 1 x 10-⁹) ≡ µg/kg; ppm (parts per million; 1 x 10-⁶) ≡ mg/kg; wt.% (weight per cent) ≡ % (mass fraction)</t>
  </si>
  <si>
    <t>ORE - Lab-Upscaled RSD Results for CRM: OREAS 84 (Execution: 1) - Analyte Au - (Gold) by INAA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</si>
</sst>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</numFmts>
  <fonts count="58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6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98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8" xfId="0" applyFont="1" applyFill="1" applyBorder="1" applyAlignment="1">
      <alignment vertical="center" wrapText="1"/>
    </xf>
    <xf numFmtId="0" fontId="4" fillId="27" borderId="49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50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51" xfId="0" applyNumberFormat="1" applyFont="1" applyFill="1" applyBorder="1" applyAlignment="1">
      <alignment horizontal="center" vertical="center"/>
    </xf>
    <xf numFmtId="164" fontId="4" fillId="30" borderId="52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5" xfId="0" applyFont="1" applyBorder="1" applyAlignment="1">
      <alignment horizontal="centerContinuous" vertical="center"/>
    </xf>
    <xf numFmtId="10" fontId="38" fillId="0" borderId="17" xfId="43" applyNumberFormat="1" applyFont="1" applyFill="1" applyBorder="1" applyAlignment="1">
      <alignment horizontal="center" vertical="center"/>
    </xf>
    <xf numFmtId="10" fontId="38" fillId="0" borderId="12" xfId="43" applyNumberFormat="1" applyFont="1" applyFill="1" applyBorder="1" applyAlignment="1">
      <alignment horizontal="center" vertical="center"/>
    </xf>
    <xf numFmtId="10" fontId="38" fillId="0" borderId="16" xfId="43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0" fontId="3" fillId="0" borderId="0" xfId="47" applyFont="1" applyAlignment="1">
      <alignment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5" xfId="47" applyFont="1" applyBorder="1" applyAlignment="1">
      <alignment horizontal="center" vertical="center"/>
    </xf>
    <xf numFmtId="0" fontId="3" fillId="0" borderId="54" xfId="47" applyFont="1" applyBorder="1" applyAlignment="1">
      <alignment horizontal="center" vertical="center"/>
    </xf>
    <xf numFmtId="0" fontId="3" fillId="0" borderId="54" xfId="47" applyFont="1" applyBorder="1" applyAlignment="1">
      <alignment vertical="center"/>
    </xf>
    <xf numFmtId="2" fontId="3" fillId="0" borderId="54" xfId="47" applyNumberFormat="1" applyFont="1" applyBorder="1" applyAlignment="1">
      <alignment horizontal="center" vertical="center"/>
    </xf>
    <xf numFmtId="2" fontId="3" fillId="34" borderId="54" xfId="53" applyNumberFormat="1" applyFont="1" applyFill="1" applyBorder="1" applyAlignment="1">
      <alignment vertical="center"/>
    </xf>
    <xf numFmtId="165" fontId="3" fillId="0" borderId="54" xfId="47" applyNumberFormat="1" applyFont="1" applyBorder="1" applyAlignment="1">
      <alignment vertical="center"/>
    </xf>
    <xf numFmtId="0" fontId="3" fillId="0" borderId="53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2" fontId="3" fillId="34" borderId="0" xfId="53" applyNumberFormat="1" applyFont="1" applyFill="1" applyAlignment="1">
      <alignment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6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0" fontId="49" fillId="35" borderId="56" xfId="53" applyFont="1" applyFill="1" applyBorder="1" applyAlignment="1">
      <alignment horizontal="right" vertical="center" wrapText="1"/>
    </xf>
    <xf numFmtId="2" fontId="4" fillId="31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32" borderId="10" xfId="0" applyNumberFormat="1" applyFont="1" applyFill="1" applyBorder="1" applyAlignment="1">
      <alignment horizontal="center"/>
    </xf>
    <xf numFmtId="2" fontId="4" fillId="32" borderId="32" xfId="0" applyNumberFormat="1" applyFont="1" applyFill="1" applyBorder="1" applyAlignment="1">
      <alignment horizontal="center"/>
    </xf>
    <xf numFmtId="0" fontId="37" fillId="0" borderId="18" xfId="0" applyFont="1" applyBorder="1" applyAlignment="1"/>
    <xf numFmtId="2" fontId="4" fillId="0" borderId="41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0" fontId="4" fillId="27" borderId="36" xfId="0" applyFont="1" applyFill="1" applyBorder="1" applyAlignment="1">
      <alignment vertical="center" wrapText="1"/>
    </xf>
    <xf numFmtId="0" fontId="4" fillId="27" borderId="40" xfId="0" applyFont="1" applyFill="1" applyBorder="1" applyAlignment="1">
      <alignment vertical="center" wrapText="1"/>
    </xf>
    <xf numFmtId="164" fontId="4" fillId="0" borderId="57" xfId="0" applyNumberFormat="1" applyFont="1" applyBorder="1" applyAlignment="1">
      <alignment horizontal="center" vertical="center"/>
    </xf>
    <xf numFmtId="0" fontId="6" fillId="29" borderId="51" xfId="0" applyFont="1" applyFill="1" applyBorder="1" applyAlignment="1">
      <alignment horizontal="left" vertical="center"/>
    </xf>
    <xf numFmtId="164" fontId="4" fillId="33" borderId="43" xfId="0" applyNumberFormat="1" applyFont="1" applyFill="1" applyBorder="1" applyAlignment="1">
      <alignment horizontal="center" vertical="center"/>
    </xf>
    <xf numFmtId="164" fontId="4" fillId="30" borderId="58" xfId="0" applyNumberFormat="1" applyFont="1" applyFill="1" applyBorder="1" applyAlignment="1">
      <alignment horizontal="center" vertical="center"/>
    </xf>
    <xf numFmtId="164" fontId="4" fillId="30" borderId="43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0" fontId="6" fillId="30" borderId="46" xfId="0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1" fontId="6" fillId="29" borderId="19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164" fontId="38" fillId="0" borderId="10" xfId="44" applyNumberFormat="1" applyFont="1" applyBorder="1" applyAlignment="1">
      <alignment horizontal="center"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0" fontId="6" fillId="29" borderId="19" xfId="43" applyNumberFormat="1" applyFont="1" applyFill="1" applyBorder="1" applyAlignment="1">
      <alignment horizontal="center" vertical="center"/>
    </xf>
    <xf numFmtId="164" fontId="6" fillId="29" borderId="19" xfId="44" applyNumberFormat="1" applyFont="1" applyFill="1" applyBorder="1" applyAlignment="1">
      <alignment horizontal="center" vertical="center"/>
    </xf>
    <xf numFmtId="1" fontId="6" fillId="29" borderId="19" xfId="44" applyNumberFormat="1" applyFont="1" applyFill="1" applyBorder="1" applyAlignment="1">
      <alignment horizontal="center" vertical="center"/>
    </xf>
    <xf numFmtId="1" fontId="6" fillId="29" borderId="17" xfId="44" applyNumberFormat="1" applyFont="1" applyFill="1" applyBorder="1" applyAlignment="1">
      <alignment horizontal="center" vertical="center"/>
    </xf>
    <xf numFmtId="2" fontId="4" fillId="0" borderId="13" xfId="0" quotePrefix="1" applyNumberFormat="1" applyFont="1" applyBorder="1" applyAlignment="1">
      <alignment horizontal="center" vertical="center" wrapText="1"/>
    </xf>
    <xf numFmtId="164" fontId="6" fillId="29" borderId="18" xfId="0" applyNumberFormat="1" applyFont="1" applyFill="1" applyBorder="1" applyAlignment="1">
      <alignment horizontal="center" vertical="center"/>
    </xf>
    <xf numFmtId="164" fontId="43" fillId="0" borderId="16" xfId="46" applyNumberFormat="1" applyBorder="1" applyAlignment="1">
      <alignment horizontal="center" vertical="center"/>
    </xf>
    <xf numFmtId="164" fontId="4" fillId="0" borderId="42" xfId="0" applyNumberFormat="1" applyFont="1" applyBorder="1" applyAlignment="1">
      <alignment horizontal="center" vertical="center"/>
    </xf>
    <xf numFmtId="165" fontId="29" fillId="0" borderId="19" xfId="0" applyNumberFormat="1" applyFont="1" applyBorder="1" applyAlignment="1">
      <alignment horizontal="center" vertical="center"/>
    </xf>
    <xf numFmtId="164" fontId="4" fillId="0" borderId="16" xfId="0" applyNumberFormat="1" applyFont="1" applyBorder="1" applyAlignment="1">
      <alignment horizontal="center" vertical="center"/>
    </xf>
    <xf numFmtId="164" fontId="29" fillId="0" borderId="17" xfId="0" applyNumberFormat="1" applyFont="1" applyBorder="1" applyAlignment="1">
      <alignment horizontal="center" vertical="center"/>
    </xf>
    <xf numFmtId="164" fontId="4" fillId="0" borderId="19" xfId="0" applyNumberFormat="1" applyFont="1" applyBorder="1" applyAlignment="1">
      <alignment horizontal="center" vertical="center"/>
    </xf>
    <xf numFmtId="1" fontId="29" fillId="0" borderId="17" xfId="0" applyNumberFormat="1" applyFont="1" applyBorder="1" applyAlignment="1">
      <alignment horizontal="center" vertical="center"/>
    </xf>
    <xf numFmtId="164" fontId="6" fillId="29" borderId="51" xfId="0" applyNumberFormat="1" applyFont="1" applyFill="1" applyBorder="1" applyAlignment="1">
      <alignment horizontal="left" vertical="center" indent="1"/>
    </xf>
    <xf numFmtId="2" fontId="51" fillId="29" borderId="18" xfId="0" applyNumberFormat="1" applyFont="1" applyFill="1" applyBorder="1" applyAlignment="1">
      <alignment horizontal="center" vertical="center"/>
    </xf>
    <xf numFmtId="164" fontId="51" fillId="29" borderId="18" xfId="0" applyNumberFormat="1" applyFont="1" applyFill="1" applyBorder="1" applyAlignment="1">
      <alignment horizontal="center" vertical="center"/>
    </xf>
    <xf numFmtId="1" fontId="51" fillId="29" borderId="52" xfId="0" applyNumberFormat="1" applyFont="1" applyFill="1" applyBorder="1" applyAlignment="1">
      <alignment horizontal="center" vertical="center"/>
    </xf>
    <xf numFmtId="1" fontId="6" fillId="29" borderId="18" xfId="0" applyNumberFormat="1" applyFont="1" applyFill="1" applyBorder="1" applyAlignment="1">
      <alignment horizontal="center" vertical="center"/>
    </xf>
    <xf numFmtId="0" fontId="43" fillId="0" borderId="12" xfId="46" applyFill="1" applyBorder="1" applyAlignment="1">
      <alignment vertical="center"/>
    </xf>
    <xf numFmtId="10" fontId="6" fillId="29" borderId="18" xfId="43" applyNumberFormat="1" applyFont="1" applyFill="1" applyBorder="1" applyAlignment="1">
      <alignment horizontal="center" vertical="center"/>
    </xf>
    <xf numFmtId="0" fontId="54" fillId="0" borderId="16" xfId="46" applyFont="1" applyFill="1" applyBorder="1" applyAlignment="1">
      <alignment vertical="center"/>
    </xf>
    <xf numFmtId="164" fontId="6" fillId="29" borderId="18" xfId="44" applyNumberFormat="1" applyFont="1" applyFill="1" applyBorder="1" applyAlignment="1">
      <alignment horizontal="center" vertical="center"/>
    </xf>
    <xf numFmtId="1" fontId="6" fillId="29" borderId="18" xfId="44" applyNumberFormat="1" applyFont="1" applyFill="1" applyBorder="1" applyAlignment="1">
      <alignment horizontal="center" vertical="center"/>
    </xf>
    <xf numFmtId="1" fontId="6" fillId="29" borderId="52" xfId="44" applyNumberFormat="1" applyFont="1" applyFill="1" applyBorder="1" applyAlignment="1">
      <alignment horizontal="center" vertical="center"/>
    </xf>
    <xf numFmtId="1" fontId="4" fillId="0" borderId="31" xfId="0" applyNumberFormat="1" applyFont="1" applyBorder="1" applyAlignment="1">
      <alignment horizontal="center"/>
    </xf>
    <xf numFmtId="1" fontId="4" fillId="0" borderId="32" xfId="0" applyNumberFormat="1" applyFont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1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/>
    <xf numFmtId="1" fontId="4" fillId="32" borderId="10" xfId="0" applyNumberFormat="1" applyFont="1" applyFill="1" applyBorder="1" applyAlignment="1">
      <alignment horizontal="center"/>
    </xf>
    <xf numFmtId="165" fontId="4" fillId="0" borderId="32" xfId="0" applyNumberFormat="1" applyFont="1" applyBorder="1" applyAlignment="1">
      <alignment horizont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65" fontId="36" fillId="0" borderId="0" xfId="0" applyNumberFormat="1" applyFont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36" fillId="0" borderId="0" xfId="0" applyNumberFormat="1" applyFont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4" fontId="4" fillId="0" borderId="24" xfId="0" applyNumberFormat="1" applyFont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" fontId="0" fillId="0" borderId="47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6" fillId="29" borderId="17" xfId="0" applyNumberFormat="1" applyFont="1" applyFill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2" fontId="0" fillId="0" borderId="10" xfId="0" applyNumberFormat="1" applyBorder="1" applyAlignment="1">
      <alignment horizontal="center" vertical="center"/>
    </xf>
    <xf numFmtId="2" fontId="0" fillId="0" borderId="47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2" fontId="38" fillId="0" borderId="36" xfId="0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165" fontId="38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7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165" fontId="0" fillId="0" borderId="47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2" fontId="38" fillId="0" borderId="16" xfId="0" applyNumberFormat="1" applyFont="1" applyBorder="1" applyAlignment="1">
      <alignment horizontal="center" vertical="center"/>
    </xf>
    <xf numFmtId="2" fontId="38" fillId="0" borderId="12" xfId="44" applyNumberFormat="1" applyFont="1" applyBorder="1" applyAlignment="1">
      <alignment horizontal="center" vertical="center"/>
    </xf>
    <xf numFmtId="165" fontId="38" fillId="0" borderId="12" xfId="44" applyNumberFormat="1" applyFont="1" applyBorder="1" applyAlignment="1">
      <alignment horizontal="center" vertical="center"/>
    </xf>
    <xf numFmtId="2" fontId="0" fillId="0" borderId="12" xfId="0" applyNumberFormat="1" applyBorder="1" applyAlignment="1">
      <alignment horizontal="center" vertical="center"/>
    </xf>
    <xf numFmtId="2" fontId="0" fillId="0" borderId="44" xfId="0" applyNumberFormat="1" applyBorder="1" applyAlignment="1">
      <alignment horizontal="center" vertical="center"/>
    </xf>
    <xf numFmtId="2" fontId="0" fillId="0" borderId="17" xfId="0" applyNumberFormat="1" applyBorder="1" applyAlignment="1">
      <alignment horizontal="center" vertical="center"/>
    </xf>
    <xf numFmtId="0" fontId="6" fillId="29" borderId="51" xfId="46" applyFont="1" applyFill="1" applyBorder="1" applyAlignment="1">
      <alignment horizontal="left" vertical="center"/>
    </xf>
    <xf numFmtId="1" fontId="6" fillId="29" borderId="59" xfId="0" applyNumberFormat="1" applyFont="1" applyFill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50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  <xf numFmtId="2" fontId="3" fillId="24" borderId="54" xfId="47" applyNumberFormat="1" applyFont="1" applyFill="1" applyBorder="1" applyAlignment="1">
      <alignment horizontal="right" vertical="center"/>
    </xf>
    <xf numFmtId="2" fontId="3" fillId="24" borderId="0" xfId="47" applyNumberFormat="1" applyFont="1" applyFill="1" applyAlignment="1">
      <alignment horizontal="right" vertical="center"/>
    </xf>
    <xf numFmtId="2" fontId="3" fillId="34" borderId="25" xfId="47" applyNumberFormat="1" applyFont="1" applyFill="1" applyBorder="1" applyAlignment="1">
      <alignment vertical="center"/>
    </xf>
    <xf numFmtId="2" fontId="3" fillId="24" borderId="25" xfId="47" applyNumberFormat="1" applyFont="1" applyFill="1" applyBorder="1" applyAlignment="1">
      <alignment vertical="center"/>
    </xf>
    <xf numFmtId="2" fontId="3" fillId="34" borderId="0" xfId="47" applyNumberFormat="1" applyFont="1" applyFill="1" applyAlignment="1">
      <alignment vertical="center"/>
    </xf>
    <xf numFmtId="2" fontId="3" fillId="24" borderId="0" xfId="47" applyNumberFormat="1" applyFont="1" applyFill="1" applyAlignment="1">
      <alignment vertical="center"/>
    </xf>
    <xf numFmtId="10" fontId="3" fillId="34" borderId="0" xfId="48" applyNumberFormat="1" applyFont="1" applyFill="1" applyBorder="1" applyAlignment="1">
      <alignment vertical="center"/>
    </xf>
    <xf numFmtId="10" fontId="3" fillId="24" borderId="0" xfId="48" applyNumberFormat="1" applyFont="1" applyFill="1" applyBorder="1" applyAlignment="1">
      <alignment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29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71" formatCode="0.0%"/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147</xdr:row>
      <xdr:rowOff>0</xdr:rowOff>
    </xdr:from>
    <xdr:to>
      <xdr:col>7</xdr:col>
      <xdr:colOff>353727</xdr:colOff>
      <xdr:row>151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60325BC-1AE2-6496-4C7F-E68727EE4B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9460825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1133</xdr:row>
      <xdr:rowOff>0</xdr:rowOff>
    </xdr:from>
    <xdr:to>
      <xdr:col>9</xdr:col>
      <xdr:colOff>355231</xdr:colOff>
      <xdr:row>1138</xdr:row>
      <xdr:rowOff>81892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9E40E16-4F63-B673-E8F8-17B988A68B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47" y="185486842"/>
          <a:ext cx="623065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1149</xdr:row>
      <xdr:rowOff>0</xdr:rowOff>
    </xdr:from>
    <xdr:to>
      <xdr:col>9</xdr:col>
      <xdr:colOff>355231</xdr:colOff>
      <xdr:row>1154</xdr:row>
      <xdr:rowOff>81891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12BC092-D09D-B58B-2AC2-86C85C508C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47" y="188955947"/>
          <a:ext cx="623065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616</xdr:row>
      <xdr:rowOff>0</xdr:rowOff>
    </xdr:from>
    <xdr:to>
      <xdr:col>9</xdr:col>
      <xdr:colOff>371577</xdr:colOff>
      <xdr:row>621</xdr:row>
      <xdr:rowOff>83577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EA3B5EC-C82E-1FEC-7030-4888B7CA92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391" y="101797437"/>
          <a:ext cx="623065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371577</xdr:colOff>
      <xdr:row>42</xdr:row>
      <xdr:rowOff>83577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F144566-2EF5-917D-064A-974CC14763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391" y="6243277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</xdr:row>
      <xdr:rowOff>0</xdr:rowOff>
    </xdr:from>
    <xdr:to>
      <xdr:col>10</xdr:col>
      <xdr:colOff>401352</xdr:colOff>
      <xdr:row>33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8FF8B47-0EB8-7FC1-1E8B-38F12C54BB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010275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147</xdr:row>
      <xdr:rowOff>0</xdr:rowOff>
    </xdr:from>
    <xdr:to>
      <xdr:col>13</xdr:col>
      <xdr:colOff>144177</xdr:colOff>
      <xdr:row>151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4BB3CA-D03D-F911-7D96-E601526E67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80797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42</xdr:row>
      <xdr:rowOff>0</xdr:rowOff>
    </xdr:from>
    <xdr:to>
      <xdr:col>2</xdr:col>
      <xdr:colOff>5116227</xdr:colOff>
      <xdr:row>47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59CB60D-1741-60FF-9303-251EE4FD13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80962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28</xdr:row>
      <xdr:rowOff>0</xdr:rowOff>
    </xdr:from>
    <xdr:to>
      <xdr:col>2</xdr:col>
      <xdr:colOff>5116227</xdr:colOff>
      <xdr:row>33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FD19139-7471-D4CD-17B7-70C6EBD905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5435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638916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C860EAD-52CC-4403-EDE1-F62B1865E4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124</xdr:row>
      <xdr:rowOff>0</xdr:rowOff>
    </xdr:from>
    <xdr:to>
      <xdr:col>9</xdr:col>
      <xdr:colOff>390576</xdr:colOff>
      <xdr:row>129</xdr:row>
      <xdr:rowOff>66194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2DCB0A2-EC87-28EA-EE02-C80F673F9E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0627879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141</xdr:row>
      <xdr:rowOff>0</xdr:rowOff>
    </xdr:from>
    <xdr:to>
      <xdr:col>9</xdr:col>
      <xdr:colOff>376397</xdr:colOff>
      <xdr:row>146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ED155B5-F770-56F9-6546-A4C1AB4277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3166360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355231</xdr:colOff>
      <xdr:row>42</xdr:row>
      <xdr:rowOff>81892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496127E-A60A-42D7-B677-E46D081986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47" y="6055895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47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91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7" t="s">
        <v>666</v>
      </c>
      <c r="C1" s="87"/>
      <c r="D1" s="87"/>
      <c r="E1" s="87"/>
      <c r="F1" s="87"/>
      <c r="G1" s="87"/>
      <c r="H1" s="71"/>
    </row>
    <row r="2" spans="1:8" ht="15.75" customHeight="1">
      <c r="A2" s="276"/>
      <c r="B2" s="274" t="s">
        <v>2</v>
      </c>
      <c r="C2" s="72" t="s">
        <v>66</v>
      </c>
      <c r="D2" s="272" t="s">
        <v>194</v>
      </c>
      <c r="E2" s="273"/>
      <c r="F2" s="272" t="s">
        <v>93</v>
      </c>
      <c r="G2" s="273"/>
      <c r="H2" s="79"/>
    </row>
    <row r="3" spans="1:8" ht="12.75">
      <c r="A3" s="276"/>
      <c r="B3" s="275"/>
      <c r="C3" s="70" t="s">
        <v>47</v>
      </c>
      <c r="D3" s="173" t="s">
        <v>67</v>
      </c>
      <c r="E3" s="38" t="s">
        <v>68</v>
      </c>
      <c r="F3" s="173" t="s">
        <v>67</v>
      </c>
      <c r="G3" s="38" t="s">
        <v>68</v>
      </c>
      <c r="H3" s="80"/>
    </row>
    <row r="4" spans="1:8" ht="15.75" customHeight="1">
      <c r="A4" s="92"/>
      <c r="B4" s="39" t="s">
        <v>214</v>
      </c>
      <c r="C4" s="176"/>
      <c r="D4" s="176"/>
      <c r="E4" s="176"/>
      <c r="F4" s="176"/>
      <c r="G4" s="174"/>
      <c r="H4" s="81"/>
    </row>
    <row r="5" spans="1:8" ht="15.75" customHeight="1">
      <c r="A5" s="92"/>
      <c r="B5" s="177" t="s">
        <v>403</v>
      </c>
      <c r="C5" s="244">
        <v>178.71697965711698</v>
      </c>
      <c r="D5" s="245">
        <v>168.53491585281228</v>
      </c>
      <c r="E5" s="246">
        <v>188.89904346142168</v>
      </c>
      <c r="F5" s="245">
        <v>177.4899472677514</v>
      </c>
      <c r="G5" s="246">
        <v>179.94401204648256</v>
      </c>
      <c r="H5" s="81"/>
    </row>
    <row r="6" spans="1:8" ht="15.75" customHeight="1">
      <c r="A6" s="92"/>
      <c r="B6" s="177" t="s">
        <v>404</v>
      </c>
      <c r="C6" s="244">
        <v>581.10813958366668</v>
      </c>
      <c r="D6" s="245">
        <v>548.23508327720924</v>
      </c>
      <c r="E6" s="246">
        <v>613.98119589012413</v>
      </c>
      <c r="F6" s="245">
        <v>569.47083708685091</v>
      </c>
      <c r="G6" s="246">
        <v>592.74544208048246</v>
      </c>
      <c r="H6" s="81"/>
    </row>
    <row r="7" spans="1:8" ht="15.75" customHeight="1">
      <c r="A7" s="92"/>
      <c r="B7" s="177" t="s">
        <v>405</v>
      </c>
      <c r="C7" s="244">
        <v>517.00145833333329</v>
      </c>
      <c r="D7" s="245">
        <v>485.59936768809183</v>
      </c>
      <c r="E7" s="246">
        <v>548.4035489785748</v>
      </c>
      <c r="F7" s="245">
        <v>504.9622464979542</v>
      </c>
      <c r="G7" s="246">
        <v>529.04067016871238</v>
      </c>
      <c r="H7" s="81"/>
    </row>
    <row r="8" spans="1:8" ht="15.75" customHeight="1">
      <c r="A8" s="92"/>
      <c r="B8" s="248" t="s">
        <v>217</v>
      </c>
      <c r="C8" s="175"/>
      <c r="D8" s="175"/>
      <c r="E8" s="175"/>
      <c r="F8" s="175"/>
      <c r="G8" s="247"/>
      <c r="H8" s="81"/>
    </row>
    <row r="9" spans="1:8" ht="15.75" customHeight="1">
      <c r="A9" s="92"/>
      <c r="B9" s="177" t="s">
        <v>404</v>
      </c>
      <c r="C9" s="244">
        <v>556.22</v>
      </c>
      <c r="D9" s="245">
        <v>494.29800383929904</v>
      </c>
      <c r="E9" s="246">
        <v>618.14199616070107</v>
      </c>
      <c r="F9" s="245">
        <v>539.89060959076323</v>
      </c>
      <c r="G9" s="246">
        <v>572.54939040923682</v>
      </c>
      <c r="H9" s="81"/>
    </row>
    <row r="10" spans="1:8" ht="15.75" customHeight="1">
      <c r="A10" s="92"/>
      <c r="B10" s="177" t="s">
        <v>405</v>
      </c>
      <c r="C10" s="244">
        <v>486.86666666666662</v>
      </c>
      <c r="D10" s="245">
        <v>392.26358232302152</v>
      </c>
      <c r="E10" s="246">
        <v>581.46975101031171</v>
      </c>
      <c r="F10" s="245">
        <v>418.35410177260621</v>
      </c>
      <c r="G10" s="246">
        <v>555.37923156072702</v>
      </c>
      <c r="H10" s="81"/>
    </row>
    <row r="11" spans="1:8" ht="15.75" customHeight="1">
      <c r="A11" s="92"/>
      <c r="B11" s="248" t="s">
        <v>190</v>
      </c>
      <c r="C11" s="175"/>
      <c r="D11" s="175"/>
      <c r="E11" s="175"/>
      <c r="F11" s="175"/>
      <c r="G11" s="247"/>
      <c r="H11" s="81"/>
    </row>
    <row r="12" spans="1:8" ht="15.75" customHeight="1">
      <c r="A12" s="92"/>
      <c r="B12" s="177" t="s">
        <v>406</v>
      </c>
      <c r="C12" s="249">
        <v>24.213375516194443</v>
      </c>
      <c r="D12" s="250">
        <v>23.739126528299796</v>
      </c>
      <c r="E12" s="251">
        <v>24.68762450408909</v>
      </c>
      <c r="F12" s="250">
        <v>23.945059515174254</v>
      </c>
      <c r="G12" s="251">
        <v>24.481691517214632</v>
      </c>
      <c r="H12" s="81"/>
    </row>
    <row r="13" spans="1:8" ht="15.75" customHeight="1">
      <c r="A13" s="92"/>
      <c r="B13" s="248" t="s">
        <v>192</v>
      </c>
      <c r="C13" s="175"/>
      <c r="D13" s="175"/>
      <c r="E13" s="175"/>
      <c r="F13" s="175"/>
      <c r="G13" s="247"/>
      <c r="H13" s="81"/>
    </row>
    <row r="14" spans="1:8" ht="15.75" customHeight="1">
      <c r="A14" s="92"/>
      <c r="B14" s="177" t="s">
        <v>407</v>
      </c>
      <c r="C14" s="249">
        <v>2.3764550941813996</v>
      </c>
      <c r="D14" s="250">
        <v>2.2804195552844972</v>
      </c>
      <c r="E14" s="251">
        <v>2.4724906330783019</v>
      </c>
      <c r="F14" s="250">
        <v>2.2687924387742737</v>
      </c>
      <c r="G14" s="251">
        <v>2.4841177495885254</v>
      </c>
      <c r="H14" s="81"/>
    </row>
    <row r="15" spans="1:8" ht="15.75" customHeight="1">
      <c r="A15" s="92"/>
      <c r="B15" s="177" t="s">
        <v>408</v>
      </c>
      <c r="C15" s="249">
        <v>2.1999614148720017</v>
      </c>
      <c r="D15" s="250">
        <v>2.1256806619428894</v>
      </c>
      <c r="E15" s="251">
        <v>2.274242167801114</v>
      </c>
      <c r="F15" s="250">
        <v>2.1546698946056591</v>
      </c>
      <c r="G15" s="251">
        <v>2.2452529351383443</v>
      </c>
      <c r="H15" s="81"/>
    </row>
    <row r="16" spans="1:8" ht="15.75" customHeight="1">
      <c r="A16" s="92"/>
      <c r="B16" s="177" t="s">
        <v>409</v>
      </c>
      <c r="C16" s="244">
        <v>167.1960617323322</v>
      </c>
      <c r="D16" s="245">
        <v>160.68376413796005</v>
      </c>
      <c r="E16" s="246">
        <v>173.70835932670434</v>
      </c>
      <c r="F16" s="245">
        <v>162.8649851854062</v>
      </c>
      <c r="G16" s="246">
        <v>171.5271382792582</v>
      </c>
      <c r="H16" s="81"/>
    </row>
    <row r="17" spans="1:8" ht="15.75" customHeight="1">
      <c r="A17" s="92"/>
      <c r="B17" s="177" t="s">
        <v>410</v>
      </c>
      <c r="C17" s="244">
        <v>161.10923423243554</v>
      </c>
      <c r="D17" s="245">
        <v>151.1492302837184</v>
      </c>
      <c r="E17" s="246">
        <v>171.06923818115268</v>
      </c>
      <c r="F17" s="245">
        <v>157.1177233717917</v>
      </c>
      <c r="G17" s="246">
        <v>165.10074509307938</v>
      </c>
      <c r="H17" s="81"/>
    </row>
    <row r="18" spans="1:8" ht="15.75" customHeight="1">
      <c r="A18" s="92"/>
      <c r="B18" s="177" t="s">
        <v>411</v>
      </c>
      <c r="C18" s="249">
        <v>0.44542512093821146</v>
      </c>
      <c r="D18" s="250">
        <v>0.39214535699723108</v>
      </c>
      <c r="E18" s="251">
        <v>0.49870488487919185</v>
      </c>
      <c r="F18" s="250">
        <v>0.41660763182491539</v>
      </c>
      <c r="G18" s="251">
        <v>0.47424261005150753</v>
      </c>
      <c r="H18" s="81"/>
    </row>
    <row r="19" spans="1:8" ht="15.75" customHeight="1">
      <c r="A19" s="92"/>
      <c r="B19" s="177" t="s">
        <v>412</v>
      </c>
      <c r="C19" s="249">
        <v>1.5615515147852235</v>
      </c>
      <c r="D19" s="250">
        <v>1.4819008917072509</v>
      </c>
      <c r="E19" s="251">
        <v>1.641202137863196</v>
      </c>
      <c r="F19" s="250">
        <v>1.5100852579721766</v>
      </c>
      <c r="G19" s="251">
        <v>1.6130177715982703</v>
      </c>
      <c r="H19" s="81"/>
    </row>
    <row r="20" spans="1:8" ht="15.75" customHeight="1">
      <c r="A20" s="92"/>
      <c r="B20" s="177" t="s">
        <v>413</v>
      </c>
      <c r="C20" s="249">
        <v>2.03438999517049</v>
      </c>
      <c r="D20" s="250">
        <v>1.9728034499731013</v>
      </c>
      <c r="E20" s="251">
        <v>2.0959765403678787</v>
      </c>
      <c r="F20" s="250">
        <v>2.0003765853002755</v>
      </c>
      <c r="G20" s="251">
        <v>2.0684034050407045</v>
      </c>
      <c r="H20" s="81"/>
    </row>
    <row r="21" spans="1:8" ht="15.75" customHeight="1">
      <c r="A21" s="92"/>
      <c r="B21" s="177" t="s">
        <v>414</v>
      </c>
      <c r="C21" s="249">
        <v>2.4285418636170855</v>
      </c>
      <c r="D21" s="250">
        <v>2.2466914774486368</v>
      </c>
      <c r="E21" s="251">
        <v>2.6103922497855341</v>
      </c>
      <c r="F21" s="250">
        <v>2.2936752695512204</v>
      </c>
      <c r="G21" s="251">
        <v>2.5634084576829506</v>
      </c>
      <c r="H21" s="81"/>
    </row>
    <row r="22" spans="1:8" ht="15.75" customHeight="1">
      <c r="A22" s="92"/>
      <c r="B22" s="177" t="s">
        <v>415</v>
      </c>
      <c r="C22" s="255">
        <v>15.798809376884167</v>
      </c>
      <c r="D22" s="256">
        <v>15.037585972625044</v>
      </c>
      <c r="E22" s="257">
        <v>16.560032781143288</v>
      </c>
      <c r="F22" s="256">
        <v>15.322779211744317</v>
      </c>
      <c r="G22" s="257">
        <v>16.274839542024019</v>
      </c>
      <c r="H22" s="81"/>
    </row>
    <row r="23" spans="1:8" ht="15.75" customHeight="1">
      <c r="A23" s="92"/>
      <c r="B23" s="177" t="s">
        <v>416</v>
      </c>
      <c r="C23" s="244">
        <v>1578.0700515733822</v>
      </c>
      <c r="D23" s="245">
        <v>1519.4530059378724</v>
      </c>
      <c r="E23" s="246">
        <v>1636.6870972088921</v>
      </c>
      <c r="F23" s="245">
        <v>1543.1176459605704</v>
      </c>
      <c r="G23" s="246">
        <v>1613.0224571861941</v>
      </c>
      <c r="H23" s="81"/>
    </row>
    <row r="24" spans="1:8" ht="15.75" customHeight="1">
      <c r="A24" s="92"/>
      <c r="B24" s="177" t="s">
        <v>417</v>
      </c>
      <c r="C24" s="243">
        <v>0.55883634107825775</v>
      </c>
      <c r="D24" s="259">
        <v>0.48627447676653912</v>
      </c>
      <c r="E24" s="260">
        <v>0.63139820538997637</v>
      </c>
      <c r="F24" s="259">
        <v>0.53475018253924866</v>
      </c>
      <c r="G24" s="260">
        <v>0.58292249961726683</v>
      </c>
      <c r="H24" s="81"/>
    </row>
    <row r="25" spans="1:8" ht="15.75" customHeight="1">
      <c r="A25" s="92"/>
      <c r="B25" s="177" t="s">
        <v>418</v>
      </c>
      <c r="C25" s="249">
        <v>1.8483953103229027</v>
      </c>
      <c r="D25" s="250">
        <v>1.727840736561107</v>
      </c>
      <c r="E25" s="251">
        <v>1.9689498840846984</v>
      </c>
      <c r="F25" s="250">
        <v>1.7677125169675043</v>
      </c>
      <c r="G25" s="251">
        <v>1.9290781036783011</v>
      </c>
      <c r="H25" s="81"/>
    </row>
    <row r="26" spans="1:8" ht="15.75" customHeight="1">
      <c r="A26" s="92"/>
      <c r="B26" s="177" t="s">
        <v>419</v>
      </c>
      <c r="C26" s="243">
        <v>0.39955038407271531</v>
      </c>
      <c r="D26" s="259">
        <v>0.38695580978072541</v>
      </c>
      <c r="E26" s="260">
        <v>0.41214495836470522</v>
      </c>
      <c r="F26" s="259">
        <v>0.39287126569753489</v>
      </c>
      <c r="G26" s="260">
        <v>0.40622950244789574</v>
      </c>
      <c r="H26" s="81"/>
    </row>
    <row r="27" spans="1:8" ht="15.75" customHeight="1">
      <c r="A27" s="92"/>
      <c r="B27" s="177" t="s">
        <v>420</v>
      </c>
      <c r="C27" s="249">
        <v>0.93844922143178866</v>
      </c>
      <c r="D27" s="250">
        <v>0.88184059687165506</v>
      </c>
      <c r="E27" s="251">
        <v>0.99505784599192226</v>
      </c>
      <c r="F27" s="250">
        <v>0.90000633924634676</v>
      </c>
      <c r="G27" s="251">
        <v>0.97689210361723056</v>
      </c>
      <c r="H27" s="81"/>
    </row>
    <row r="28" spans="1:8" ht="15.75" customHeight="1">
      <c r="A28" s="92"/>
      <c r="B28" s="177" t="s">
        <v>421</v>
      </c>
      <c r="C28" s="249">
        <v>0.52574506004022137</v>
      </c>
      <c r="D28" s="250">
        <v>0.47152406072894809</v>
      </c>
      <c r="E28" s="251">
        <v>0.5799660593514947</v>
      </c>
      <c r="F28" s="250">
        <v>0.49900546283836011</v>
      </c>
      <c r="G28" s="251">
        <v>0.55248465724208262</v>
      </c>
      <c r="H28" s="81"/>
    </row>
    <row r="29" spans="1:8" ht="15.75" customHeight="1">
      <c r="A29" s="92"/>
      <c r="B29" s="177" t="s">
        <v>422</v>
      </c>
      <c r="C29" s="249">
        <v>0.33739459352855955</v>
      </c>
      <c r="D29" s="250">
        <v>0.29135117110267145</v>
      </c>
      <c r="E29" s="251">
        <v>0.38343801595444765</v>
      </c>
      <c r="F29" s="250">
        <v>0.31601983873424389</v>
      </c>
      <c r="G29" s="251">
        <v>0.35876934832287521</v>
      </c>
      <c r="H29" s="82"/>
    </row>
    <row r="30" spans="1:8" ht="15.75" customHeight="1">
      <c r="A30" s="92"/>
      <c r="B30" s="177" t="s">
        <v>423</v>
      </c>
      <c r="C30" s="249">
        <v>31.512450011978338</v>
      </c>
      <c r="D30" s="250">
        <v>30.605185083939581</v>
      </c>
      <c r="E30" s="251">
        <v>32.419714940017094</v>
      </c>
      <c r="F30" s="250">
        <v>31.06149320627042</v>
      </c>
      <c r="G30" s="251">
        <v>31.963406817686256</v>
      </c>
      <c r="H30" s="81"/>
    </row>
    <row r="31" spans="1:8" ht="15.75" customHeight="1">
      <c r="A31" s="92"/>
      <c r="B31" s="177" t="s">
        <v>424</v>
      </c>
      <c r="C31" s="249">
        <v>6.5810963518465924</v>
      </c>
      <c r="D31" s="250">
        <v>6.0586578267160327</v>
      </c>
      <c r="E31" s="251">
        <v>7.103534876977152</v>
      </c>
      <c r="F31" s="250">
        <v>6.3154638027377947</v>
      </c>
      <c r="G31" s="251">
        <v>6.84672890095539</v>
      </c>
      <c r="H31" s="81"/>
    </row>
    <row r="32" spans="1:8" ht="15.75" customHeight="1">
      <c r="A32" s="92"/>
      <c r="B32" s="177" t="s">
        <v>425</v>
      </c>
      <c r="C32" s="249">
        <v>1.1617514227040564</v>
      </c>
      <c r="D32" s="250">
        <v>1.0333995306685106</v>
      </c>
      <c r="E32" s="251">
        <v>1.2901033147396022</v>
      </c>
      <c r="F32" s="250">
        <v>1.1114220058276791</v>
      </c>
      <c r="G32" s="251">
        <v>1.2120808395804337</v>
      </c>
      <c r="H32" s="81"/>
    </row>
    <row r="33" spans="1:8" ht="15.75" customHeight="1">
      <c r="A33" s="92"/>
      <c r="B33" s="177" t="s">
        <v>426</v>
      </c>
      <c r="C33" s="249">
        <v>0.83852455571436302</v>
      </c>
      <c r="D33" s="250">
        <v>0.75182777914149346</v>
      </c>
      <c r="E33" s="251">
        <v>0.92522133228723258</v>
      </c>
      <c r="F33" s="250">
        <v>0.79013081120086448</v>
      </c>
      <c r="G33" s="251">
        <v>0.88691830022786156</v>
      </c>
      <c r="H33" s="81"/>
    </row>
    <row r="34" spans="1:8" ht="15.75" customHeight="1">
      <c r="A34" s="92"/>
      <c r="B34" s="177" t="s">
        <v>427</v>
      </c>
      <c r="C34" s="249">
        <v>0.18466917347721362</v>
      </c>
      <c r="D34" s="250">
        <v>0.15965073991115339</v>
      </c>
      <c r="E34" s="251">
        <v>0.20968760704327385</v>
      </c>
      <c r="F34" s="250">
        <v>0.16191131658777397</v>
      </c>
      <c r="G34" s="251">
        <v>0.20742703036665328</v>
      </c>
      <c r="H34" s="81"/>
    </row>
    <row r="35" spans="1:8" ht="15.75" customHeight="1">
      <c r="A35" s="92"/>
      <c r="B35" s="177" t="s">
        <v>428</v>
      </c>
      <c r="C35" s="249">
        <v>0.13206035679869638</v>
      </c>
      <c r="D35" s="250">
        <v>0.11686034928305296</v>
      </c>
      <c r="E35" s="251">
        <v>0.14726036431433978</v>
      </c>
      <c r="F35" s="250">
        <v>0.12354180989302849</v>
      </c>
      <c r="G35" s="251">
        <v>0.14057890370436427</v>
      </c>
      <c r="H35" s="81"/>
    </row>
    <row r="36" spans="1:8" ht="15.75" customHeight="1">
      <c r="A36" s="92"/>
      <c r="B36" s="177" t="s">
        <v>429</v>
      </c>
      <c r="C36" s="243">
        <v>0.36758423690574482</v>
      </c>
      <c r="D36" s="259">
        <v>0.35482371809719643</v>
      </c>
      <c r="E36" s="260">
        <v>0.38034475571429321</v>
      </c>
      <c r="F36" s="259">
        <v>0.35868202193223836</v>
      </c>
      <c r="G36" s="260">
        <v>0.37648645187925128</v>
      </c>
      <c r="H36" s="81"/>
    </row>
    <row r="37" spans="1:8" ht="15.75" customHeight="1">
      <c r="A37" s="92"/>
      <c r="B37" s="177" t="s">
        <v>430</v>
      </c>
      <c r="C37" s="249">
        <v>8.1497506851816173</v>
      </c>
      <c r="D37" s="250">
        <v>7.6405438978161975</v>
      </c>
      <c r="E37" s="251">
        <v>8.6589574725470371</v>
      </c>
      <c r="F37" s="250">
        <v>7.8557663350009515</v>
      </c>
      <c r="G37" s="251">
        <v>8.443735035362284</v>
      </c>
      <c r="H37" s="81"/>
    </row>
    <row r="38" spans="1:8" ht="15.75" customHeight="1">
      <c r="A38" s="92"/>
      <c r="B38" s="177" t="s">
        <v>431</v>
      </c>
      <c r="C38" s="255">
        <v>10.277021334947325</v>
      </c>
      <c r="D38" s="256">
        <v>9.5915456883496777</v>
      </c>
      <c r="E38" s="257">
        <v>10.962496981544971</v>
      </c>
      <c r="F38" s="256">
        <v>9.9333411235709423</v>
      </c>
      <c r="G38" s="257">
        <v>10.620701546323707</v>
      </c>
      <c r="H38" s="81"/>
    </row>
    <row r="39" spans="1:8" ht="15.75" customHeight="1">
      <c r="A39" s="92"/>
      <c r="B39" s="177" t="s">
        <v>432</v>
      </c>
      <c r="C39" s="243">
        <v>7.2909549164167559E-2</v>
      </c>
      <c r="D39" s="259">
        <v>6.1076840309791235E-2</v>
      </c>
      <c r="E39" s="260">
        <v>8.4742258018543876E-2</v>
      </c>
      <c r="F39" s="259" t="s">
        <v>94</v>
      </c>
      <c r="G39" s="260" t="s">
        <v>94</v>
      </c>
      <c r="H39" s="81"/>
    </row>
    <row r="40" spans="1:8" ht="15.75" customHeight="1">
      <c r="A40" s="92"/>
      <c r="B40" s="177" t="s">
        <v>433</v>
      </c>
      <c r="C40" s="249">
        <v>1.5127677564037012</v>
      </c>
      <c r="D40" s="250">
        <v>1.4593903853053418</v>
      </c>
      <c r="E40" s="251">
        <v>1.5661451275020606</v>
      </c>
      <c r="F40" s="250">
        <v>1.4911101654334993</v>
      </c>
      <c r="G40" s="251">
        <v>1.5344253473739031</v>
      </c>
      <c r="H40" s="81"/>
    </row>
    <row r="41" spans="1:8" ht="15.75" customHeight="1">
      <c r="A41" s="92"/>
      <c r="B41" s="177" t="s">
        <v>434</v>
      </c>
      <c r="C41" s="243">
        <v>6.3789288691239857E-2</v>
      </c>
      <c r="D41" s="259">
        <v>6.1721834416400161E-2</v>
      </c>
      <c r="E41" s="260">
        <v>6.5856742966079546E-2</v>
      </c>
      <c r="F41" s="259">
        <v>6.2585586526818296E-2</v>
      </c>
      <c r="G41" s="260">
        <v>6.4992990855661417E-2</v>
      </c>
      <c r="H41" s="81"/>
    </row>
    <row r="42" spans="1:8" ht="15.75" customHeight="1">
      <c r="A42" s="92"/>
      <c r="B42" s="177" t="s">
        <v>435</v>
      </c>
      <c r="C42" s="249">
        <v>5.0522083044568582</v>
      </c>
      <c r="D42" s="250">
        <v>4.6532018775077182</v>
      </c>
      <c r="E42" s="251">
        <v>5.4512147314059982</v>
      </c>
      <c r="F42" s="250">
        <v>4.7030845316526637</v>
      </c>
      <c r="G42" s="251">
        <v>5.4013320772610527</v>
      </c>
      <c r="H42" s="81"/>
    </row>
    <row r="43" spans="1:8" ht="15.75" customHeight="1">
      <c r="A43" s="92"/>
      <c r="B43" s="177" t="s">
        <v>436</v>
      </c>
      <c r="C43" s="243">
        <v>0.44587033847542018</v>
      </c>
      <c r="D43" s="259">
        <v>0.43254381125864977</v>
      </c>
      <c r="E43" s="260">
        <v>0.45919686569219059</v>
      </c>
      <c r="F43" s="259">
        <v>0.43592221244961338</v>
      </c>
      <c r="G43" s="260">
        <v>0.45581846450122698</v>
      </c>
      <c r="H43" s="81"/>
    </row>
    <row r="44" spans="1:8" ht="15.75" customHeight="1">
      <c r="A44" s="92"/>
      <c r="B44" s="177" t="s">
        <v>437</v>
      </c>
      <c r="C44" s="249">
        <v>2.3659155143306512</v>
      </c>
      <c r="D44" s="250">
        <v>2.1728327696632816</v>
      </c>
      <c r="E44" s="251">
        <v>2.5589982589980207</v>
      </c>
      <c r="F44" s="250">
        <v>2.2277113410235256</v>
      </c>
      <c r="G44" s="251">
        <v>2.5041196876377767</v>
      </c>
      <c r="H44" s="81"/>
    </row>
    <row r="45" spans="1:8" ht="15.75" customHeight="1">
      <c r="A45" s="92"/>
      <c r="B45" s="177" t="s">
        <v>438</v>
      </c>
      <c r="C45" s="249">
        <v>6.7201448308060359</v>
      </c>
      <c r="D45" s="250">
        <v>6.3349881898807361</v>
      </c>
      <c r="E45" s="251">
        <v>7.1053014717313356</v>
      </c>
      <c r="F45" s="250">
        <v>6.4939570646085318</v>
      </c>
      <c r="G45" s="251">
        <v>6.9463325970035399</v>
      </c>
      <c r="H45" s="81"/>
    </row>
    <row r="46" spans="1:8" ht="15.75" customHeight="1">
      <c r="A46" s="92"/>
      <c r="B46" s="177" t="s">
        <v>439</v>
      </c>
      <c r="C46" s="249">
        <v>10.466321932048427</v>
      </c>
      <c r="D46" s="250">
        <v>10.180215301634492</v>
      </c>
      <c r="E46" s="251">
        <v>10.752428562462361</v>
      </c>
      <c r="F46" s="250">
        <v>10.251218455644569</v>
      </c>
      <c r="G46" s="251">
        <v>10.681425408452284</v>
      </c>
      <c r="H46" s="83"/>
    </row>
    <row r="47" spans="1:8" ht="15.75" customHeight="1">
      <c r="A47" s="92"/>
      <c r="B47" s="177" t="s">
        <v>440</v>
      </c>
      <c r="C47" s="243">
        <v>2.1907354867284033E-2</v>
      </c>
      <c r="D47" s="259">
        <v>2.0865554336063453E-2</v>
      </c>
      <c r="E47" s="260">
        <v>2.2949155398504614E-2</v>
      </c>
      <c r="F47" s="259">
        <v>2.1365954396881593E-2</v>
      </c>
      <c r="G47" s="260">
        <v>2.2448755337686473E-2</v>
      </c>
      <c r="H47" s="83"/>
    </row>
    <row r="48" spans="1:8" ht="15.75" customHeight="1">
      <c r="A48" s="92"/>
      <c r="B48" s="177" t="s">
        <v>441</v>
      </c>
      <c r="C48" s="244">
        <v>74.407667843966919</v>
      </c>
      <c r="D48" s="245">
        <v>71.246953140285925</v>
      </c>
      <c r="E48" s="246">
        <v>77.568382547647914</v>
      </c>
      <c r="F48" s="245">
        <v>72.500728939480624</v>
      </c>
      <c r="G48" s="246">
        <v>76.314606748453215</v>
      </c>
      <c r="H48" s="81"/>
    </row>
    <row r="49" spans="1:8" ht="15.75" customHeight="1">
      <c r="A49" s="92"/>
      <c r="B49" s="177" t="s">
        <v>442</v>
      </c>
      <c r="C49" s="249">
        <v>1.8211912917579447</v>
      </c>
      <c r="D49" s="250">
        <v>1.6701604232827287</v>
      </c>
      <c r="E49" s="251">
        <v>1.9722221602331607</v>
      </c>
      <c r="F49" s="250">
        <v>1.7245721246639429</v>
      </c>
      <c r="G49" s="251">
        <v>1.9178104588519465</v>
      </c>
      <c r="H49" s="81"/>
    </row>
    <row r="50" spans="1:8" ht="15.75" customHeight="1">
      <c r="A50" s="92"/>
      <c r="B50" s="177" t="s">
        <v>443</v>
      </c>
      <c r="C50" s="255">
        <v>21.419613188204529</v>
      </c>
      <c r="D50" s="256">
        <v>20.073915462696903</v>
      </c>
      <c r="E50" s="257">
        <v>22.765310913712156</v>
      </c>
      <c r="F50" s="256">
        <v>20.857836568660908</v>
      </c>
      <c r="G50" s="257">
        <v>21.981389807748151</v>
      </c>
      <c r="H50" s="81"/>
    </row>
    <row r="51" spans="1:8" ht="15.75" customHeight="1">
      <c r="A51" s="92"/>
      <c r="B51" s="177" t="s">
        <v>444</v>
      </c>
      <c r="C51" s="243">
        <v>2.9452380952380952E-2</v>
      </c>
      <c r="D51" s="259">
        <v>2.3439491023002659E-2</v>
      </c>
      <c r="E51" s="260">
        <v>3.5465270881759242E-2</v>
      </c>
      <c r="F51" s="259">
        <v>2.5365351499691019E-2</v>
      </c>
      <c r="G51" s="260">
        <v>3.3539410405070885E-2</v>
      </c>
      <c r="H51" s="81"/>
    </row>
    <row r="52" spans="1:8" ht="15.75" customHeight="1">
      <c r="A52" s="92"/>
      <c r="B52" s="177" t="s">
        <v>406</v>
      </c>
      <c r="C52" s="249">
        <v>22.141715275878774</v>
      </c>
      <c r="D52" s="250">
        <v>20.977987127951867</v>
      </c>
      <c r="E52" s="251">
        <v>23.305443423805681</v>
      </c>
      <c r="F52" s="250">
        <v>21.690862269246278</v>
      </c>
      <c r="G52" s="251">
        <v>22.592568282511269</v>
      </c>
      <c r="H52" s="81"/>
    </row>
    <row r="53" spans="1:8" ht="15.75" customHeight="1">
      <c r="A53" s="92"/>
      <c r="B53" s="177" t="s">
        <v>445</v>
      </c>
      <c r="C53" s="249">
        <v>1.5204070717126714</v>
      </c>
      <c r="D53" s="250">
        <v>1.3825369728289389</v>
      </c>
      <c r="E53" s="251">
        <v>1.6582771705964039</v>
      </c>
      <c r="F53" s="250">
        <v>1.4118510194929055</v>
      </c>
      <c r="G53" s="251">
        <v>1.6289631239324374</v>
      </c>
      <c r="H53" s="81"/>
    </row>
    <row r="54" spans="1:8" ht="15.75" customHeight="1">
      <c r="A54" s="92"/>
      <c r="B54" s="177" t="s">
        <v>446</v>
      </c>
      <c r="C54" s="249">
        <v>5.2099054825106501</v>
      </c>
      <c r="D54" s="250">
        <v>4.8528144184520707</v>
      </c>
      <c r="E54" s="251">
        <v>5.5669965465692295</v>
      </c>
      <c r="F54" s="250">
        <v>4.9921096882749083</v>
      </c>
      <c r="G54" s="251">
        <v>5.4277012767463919</v>
      </c>
      <c r="H54" s="81"/>
    </row>
    <row r="55" spans="1:8" ht="15.75" customHeight="1">
      <c r="A55" s="92"/>
      <c r="B55" s="177" t="s">
        <v>447</v>
      </c>
      <c r="C55" s="255">
        <v>10.709402610276076</v>
      </c>
      <c r="D55" s="256">
        <v>9.520503605726951</v>
      </c>
      <c r="E55" s="257">
        <v>11.898301614825201</v>
      </c>
      <c r="F55" s="256">
        <v>9.9012233892049579</v>
      </c>
      <c r="G55" s="257">
        <v>11.517581831347194</v>
      </c>
      <c r="H55" s="81"/>
    </row>
    <row r="56" spans="1:8" ht="15.75" customHeight="1">
      <c r="A56" s="92"/>
      <c r="B56" s="177" t="s">
        <v>448</v>
      </c>
      <c r="C56" s="249">
        <v>1.3108251887005307</v>
      </c>
      <c r="D56" s="250">
        <v>1.1444366846342175</v>
      </c>
      <c r="E56" s="251">
        <v>1.4772136927668438</v>
      </c>
      <c r="F56" s="250">
        <v>1.2395360921888756</v>
      </c>
      <c r="G56" s="251">
        <v>1.3821142852121857</v>
      </c>
      <c r="H56" s="81"/>
    </row>
    <row r="57" spans="1:8" ht="15.75" customHeight="1">
      <c r="A57" s="92"/>
      <c r="B57" s="177" t="s">
        <v>449</v>
      </c>
      <c r="C57" s="249">
        <v>1.4942725728920105</v>
      </c>
      <c r="D57" s="250">
        <v>1.332315759814612</v>
      </c>
      <c r="E57" s="251">
        <v>1.6562293859694091</v>
      </c>
      <c r="F57" s="250" t="s">
        <v>94</v>
      </c>
      <c r="G57" s="251" t="s">
        <v>94</v>
      </c>
      <c r="H57" s="81"/>
    </row>
    <row r="58" spans="1:8" ht="15.75" customHeight="1">
      <c r="A58" s="92"/>
      <c r="B58" s="177" t="s">
        <v>450</v>
      </c>
      <c r="C58" s="244">
        <v>86.866395956474179</v>
      </c>
      <c r="D58" s="245">
        <v>82.792564921310998</v>
      </c>
      <c r="E58" s="246">
        <v>90.94022699163736</v>
      </c>
      <c r="F58" s="245">
        <v>85.095227589523049</v>
      </c>
      <c r="G58" s="246">
        <v>88.637564323425309</v>
      </c>
      <c r="H58" s="81"/>
    </row>
    <row r="59" spans="1:8" ht="15.75" customHeight="1">
      <c r="A59" s="92"/>
      <c r="B59" s="177" t="s">
        <v>451</v>
      </c>
      <c r="C59" s="249">
        <v>0.20525291323582837</v>
      </c>
      <c r="D59" s="250">
        <v>0.17251431553447699</v>
      </c>
      <c r="E59" s="251">
        <v>0.23799151093717974</v>
      </c>
      <c r="F59" s="250">
        <v>0.18543603232919303</v>
      </c>
      <c r="G59" s="251">
        <v>0.2250697941424637</v>
      </c>
      <c r="H59" s="81"/>
    </row>
    <row r="60" spans="1:8" ht="15.75" customHeight="1">
      <c r="A60" s="92"/>
      <c r="B60" s="177" t="s">
        <v>452</v>
      </c>
      <c r="C60" s="249">
        <v>0.17499760782617618</v>
      </c>
      <c r="D60" s="250">
        <v>0.15946263703868449</v>
      </c>
      <c r="E60" s="251">
        <v>0.19053257861366787</v>
      </c>
      <c r="F60" s="250" t="s">
        <v>94</v>
      </c>
      <c r="G60" s="251" t="s">
        <v>94</v>
      </c>
      <c r="H60" s="81"/>
    </row>
    <row r="61" spans="1:8" ht="15.75" customHeight="1">
      <c r="A61" s="92"/>
      <c r="B61" s="177" t="s">
        <v>453</v>
      </c>
      <c r="C61" s="249">
        <v>1.2653167537628478</v>
      </c>
      <c r="D61" s="250">
        <v>1.1111563178873338</v>
      </c>
      <c r="E61" s="251">
        <v>1.4194771896383618</v>
      </c>
      <c r="F61" s="250">
        <v>1.1198674435431701</v>
      </c>
      <c r="G61" s="251">
        <v>1.4107660639825255</v>
      </c>
      <c r="H61" s="81"/>
    </row>
    <row r="62" spans="1:8" ht="15.75" customHeight="1">
      <c r="A62" s="92"/>
      <c r="B62" s="177" t="s">
        <v>454</v>
      </c>
      <c r="C62" s="249">
        <v>3.13847461518586</v>
      </c>
      <c r="D62" s="250">
        <v>2.9193027746138256</v>
      </c>
      <c r="E62" s="251">
        <v>3.3576464557578944</v>
      </c>
      <c r="F62" s="250">
        <v>2.9868975854084527</v>
      </c>
      <c r="G62" s="251">
        <v>3.2900516449632673</v>
      </c>
      <c r="H62" s="81"/>
    </row>
    <row r="63" spans="1:8" ht="15.75" customHeight="1">
      <c r="A63" s="92"/>
      <c r="B63" s="177" t="s">
        <v>455</v>
      </c>
      <c r="C63" s="243">
        <v>0.11711691753893622</v>
      </c>
      <c r="D63" s="259">
        <v>0.11047713085688547</v>
      </c>
      <c r="E63" s="260">
        <v>0.12375670422098696</v>
      </c>
      <c r="F63" s="259">
        <v>0.11441574273437698</v>
      </c>
      <c r="G63" s="260">
        <v>0.11981809234349546</v>
      </c>
      <c r="H63" s="81"/>
    </row>
    <row r="64" spans="1:8" ht="15.75" customHeight="1">
      <c r="A64" s="92"/>
      <c r="B64" s="177" t="s">
        <v>456</v>
      </c>
      <c r="C64" s="249">
        <v>1.2380923993958504</v>
      </c>
      <c r="D64" s="250">
        <v>1.1853017370325194</v>
      </c>
      <c r="E64" s="251">
        <v>1.2908830617591813</v>
      </c>
      <c r="F64" s="250">
        <v>1.1997166335693956</v>
      </c>
      <c r="G64" s="251">
        <v>1.2764681652223051</v>
      </c>
      <c r="H64" s="81"/>
    </row>
    <row r="65" spans="1:8" ht="15.75" customHeight="1">
      <c r="A65" s="92"/>
      <c r="B65" s="177" t="s">
        <v>457</v>
      </c>
      <c r="C65" s="243">
        <v>6.855500026323047E-2</v>
      </c>
      <c r="D65" s="259">
        <v>4.9799991081309031E-2</v>
      </c>
      <c r="E65" s="260">
        <v>8.7310009445151909E-2</v>
      </c>
      <c r="F65" s="259" t="s">
        <v>94</v>
      </c>
      <c r="G65" s="260" t="s">
        <v>94</v>
      </c>
      <c r="H65" s="81"/>
    </row>
    <row r="66" spans="1:8" ht="15.75" customHeight="1">
      <c r="A66" s="92"/>
      <c r="B66" s="177" t="s">
        <v>458</v>
      </c>
      <c r="C66" s="249">
        <v>0.8227128088196497</v>
      </c>
      <c r="D66" s="250">
        <v>0.75215245467351732</v>
      </c>
      <c r="E66" s="251">
        <v>0.89327316296578207</v>
      </c>
      <c r="F66" s="250">
        <v>0.79233047590133743</v>
      </c>
      <c r="G66" s="251">
        <v>0.85309514173796197</v>
      </c>
      <c r="H66" s="81"/>
    </row>
    <row r="67" spans="1:8" ht="15.75" customHeight="1">
      <c r="A67" s="92"/>
      <c r="B67" s="177" t="s">
        <v>459</v>
      </c>
      <c r="C67" s="244">
        <v>100.23021104887695</v>
      </c>
      <c r="D67" s="245">
        <v>95.413120079715014</v>
      </c>
      <c r="E67" s="246">
        <v>105.04730201803889</v>
      </c>
      <c r="F67" s="245">
        <v>96.998867562391155</v>
      </c>
      <c r="G67" s="246">
        <v>103.46155453536275</v>
      </c>
      <c r="H67" s="81"/>
    </row>
    <row r="68" spans="1:8" ht="15.75" customHeight="1">
      <c r="A68" s="92"/>
      <c r="B68" s="177" t="s">
        <v>460</v>
      </c>
      <c r="C68" s="249">
        <v>1.305905488946719</v>
      </c>
      <c r="D68" s="250">
        <v>1.1765098490987413</v>
      </c>
      <c r="E68" s="251">
        <v>1.4353011287946966</v>
      </c>
      <c r="F68" s="250" t="s">
        <v>94</v>
      </c>
      <c r="G68" s="251" t="s">
        <v>94</v>
      </c>
      <c r="H68" s="81"/>
    </row>
    <row r="69" spans="1:8" ht="15.75" customHeight="1">
      <c r="A69" s="92"/>
      <c r="B69" s="177" t="s">
        <v>461</v>
      </c>
      <c r="C69" s="249">
        <v>4.7093165360960745</v>
      </c>
      <c r="D69" s="250">
        <v>4.3598519680014656</v>
      </c>
      <c r="E69" s="251">
        <v>5.0587811041906834</v>
      </c>
      <c r="F69" s="250">
        <v>4.5260233593380352</v>
      </c>
      <c r="G69" s="251">
        <v>4.8926097128541137</v>
      </c>
      <c r="H69" s="81"/>
    </row>
    <row r="70" spans="1:8" ht="15.75" customHeight="1">
      <c r="A70" s="92"/>
      <c r="B70" s="177" t="s">
        <v>462</v>
      </c>
      <c r="C70" s="249">
        <v>0.47047210476296231</v>
      </c>
      <c r="D70" s="250">
        <v>0.41645704422028124</v>
      </c>
      <c r="E70" s="251">
        <v>0.52448716530564343</v>
      </c>
      <c r="F70" s="250">
        <v>0.43802891110367903</v>
      </c>
      <c r="G70" s="251">
        <v>0.50291529842224558</v>
      </c>
      <c r="H70" s="81"/>
    </row>
    <row r="71" spans="1:8" ht="15.75" customHeight="1">
      <c r="A71" s="92"/>
      <c r="B71" s="177" t="s">
        <v>463</v>
      </c>
      <c r="C71" s="244">
        <v>813.80333269416008</v>
      </c>
      <c r="D71" s="245">
        <v>782.30363976984768</v>
      </c>
      <c r="E71" s="246">
        <v>845.30302561847247</v>
      </c>
      <c r="F71" s="245">
        <v>801.38345229844322</v>
      </c>
      <c r="G71" s="246">
        <v>826.22321308987694</v>
      </c>
      <c r="H71" s="81"/>
    </row>
    <row r="72" spans="1:8" ht="15.75" customHeight="1">
      <c r="A72" s="92"/>
      <c r="B72" s="177" t="s">
        <v>464</v>
      </c>
      <c r="C72" s="255">
        <v>28.566637467219419</v>
      </c>
      <c r="D72" s="256">
        <v>26.258483224167303</v>
      </c>
      <c r="E72" s="257">
        <v>30.874791710271534</v>
      </c>
      <c r="F72" s="256">
        <v>27.032907575964472</v>
      </c>
      <c r="G72" s="257">
        <v>30.100367358474365</v>
      </c>
      <c r="H72" s="81"/>
    </row>
    <row r="73" spans="1:8" ht="15.75" customHeight="1">
      <c r="A73" s="92"/>
      <c r="B73" s="248" t="s">
        <v>146</v>
      </c>
      <c r="C73" s="175"/>
      <c r="D73" s="175"/>
      <c r="E73" s="175"/>
      <c r="F73" s="175"/>
      <c r="G73" s="247"/>
      <c r="H73" s="81"/>
    </row>
    <row r="74" spans="1:8" ht="15.75" customHeight="1">
      <c r="A74" s="92"/>
      <c r="B74" s="177" t="s">
        <v>465</v>
      </c>
      <c r="C74" s="249">
        <v>4.1663373661735426</v>
      </c>
      <c r="D74" s="250">
        <v>4.0055490136319163</v>
      </c>
      <c r="E74" s="251">
        <v>4.3271257187151688</v>
      </c>
      <c r="F74" s="250">
        <v>4.0755224966825105</v>
      </c>
      <c r="G74" s="251">
        <v>4.2571522356645746</v>
      </c>
      <c r="H74" s="81"/>
    </row>
    <row r="75" spans="1:8" ht="15.75" customHeight="1">
      <c r="A75" s="92"/>
      <c r="B75" s="177" t="s">
        <v>409</v>
      </c>
      <c r="C75" s="244">
        <v>175.4003711222808</v>
      </c>
      <c r="D75" s="245">
        <v>164.96012323228368</v>
      </c>
      <c r="E75" s="246">
        <v>185.84061901227793</v>
      </c>
      <c r="F75" s="245">
        <v>167.57910347229748</v>
      </c>
      <c r="G75" s="246">
        <v>183.22163877226413</v>
      </c>
      <c r="H75" s="81"/>
    </row>
    <row r="76" spans="1:8" ht="15.75" customHeight="1">
      <c r="A76" s="92"/>
      <c r="B76" s="177" t="s">
        <v>410</v>
      </c>
      <c r="C76" s="244">
        <v>175.32272687071674</v>
      </c>
      <c r="D76" s="245">
        <v>166.784057605604</v>
      </c>
      <c r="E76" s="246">
        <v>183.86139613582947</v>
      </c>
      <c r="F76" s="245">
        <v>170.42941378452019</v>
      </c>
      <c r="G76" s="246">
        <v>180.21603995691328</v>
      </c>
      <c r="H76" s="81"/>
    </row>
    <row r="77" spans="1:8" ht="15.75" customHeight="1">
      <c r="A77" s="92"/>
      <c r="B77" s="177" t="s">
        <v>412</v>
      </c>
      <c r="C77" s="249">
        <v>1.3901839534280986</v>
      </c>
      <c r="D77" s="250">
        <v>1.1912963685321658</v>
      </c>
      <c r="E77" s="251">
        <v>1.5890715383240315</v>
      </c>
      <c r="F77" s="250" t="s">
        <v>94</v>
      </c>
      <c r="G77" s="251" t="s">
        <v>94</v>
      </c>
      <c r="H77" s="81"/>
    </row>
    <row r="78" spans="1:8" ht="15.75" customHeight="1">
      <c r="A78" s="92"/>
      <c r="B78" s="177" t="s">
        <v>466</v>
      </c>
      <c r="C78" s="249">
        <v>2.930873991478077</v>
      </c>
      <c r="D78" s="250">
        <v>2.7948865815853772</v>
      </c>
      <c r="E78" s="251">
        <v>3.0668614013707769</v>
      </c>
      <c r="F78" s="250">
        <v>2.8611588767186129</v>
      </c>
      <c r="G78" s="251">
        <v>3.0005891062375412</v>
      </c>
      <c r="H78" s="81"/>
    </row>
    <row r="79" spans="1:8" ht="15.75" customHeight="1">
      <c r="A79" s="92"/>
      <c r="B79" s="177" t="s">
        <v>414</v>
      </c>
      <c r="C79" s="255" t="s">
        <v>96</v>
      </c>
      <c r="D79" s="256" t="s">
        <v>94</v>
      </c>
      <c r="E79" s="257" t="s">
        <v>94</v>
      </c>
      <c r="F79" s="256" t="s">
        <v>94</v>
      </c>
      <c r="G79" s="257" t="s">
        <v>94</v>
      </c>
      <c r="H79" s="81"/>
    </row>
    <row r="80" spans="1:8" ht="15.75" customHeight="1">
      <c r="A80" s="92"/>
      <c r="B80" s="177" t="s">
        <v>415</v>
      </c>
      <c r="C80" s="255">
        <v>15.828963850604707</v>
      </c>
      <c r="D80" s="256">
        <v>14.438763689986008</v>
      </c>
      <c r="E80" s="257">
        <v>17.219164011223405</v>
      </c>
      <c r="F80" s="256">
        <v>15.317197196605388</v>
      </c>
      <c r="G80" s="257">
        <v>16.340730504604025</v>
      </c>
      <c r="H80" s="81"/>
    </row>
    <row r="81" spans="1:8" ht="15.75" customHeight="1">
      <c r="A81" s="92"/>
      <c r="B81" s="177" t="s">
        <v>416</v>
      </c>
      <c r="C81" s="244">
        <v>1653.8378346111476</v>
      </c>
      <c r="D81" s="245">
        <v>1580.8371700988869</v>
      </c>
      <c r="E81" s="246">
        <v>1726.8384991234084</v>
      </c>
      <c r="F81" s="245">
        <v>1621.9104378829231</v>
      </c>
      <c r="G81" s="246">
        <v>1685.7652313393721</v>
      </c>
      <c r="H81" s="81"/>
    </row>
    <row r="82" spans="1:8" ht="15.75" customHeight="1">
      <c r="A82" s="92"/>
      <c r="B82" s="177" t="s">
        <v>417</v>
      </c>
      <c r="C82" s="243">
        <v>0.74674470329602227</v>
      </c>
      <c r="D82" s="259">
        <v>0.72439525582924236</v>
      </c>
      <c r="E82" s="260">
        <v>0.76909415076280219</v>
      </c>
      <c r="F82" s="259">
        <v>0.73075444189654015</v>
      </c>
      <c r="G82" s="260">
        <v>0.76273496469550439</v>
      </c>
      <c r="H82" s="81"/>
    </row>
    <row r="83" spans="1:8" ht="15.75" customHeight="1">
      <c r="A83" s="92"/>
      <c r="B83" s="177" t="s">
        <v>418</v>
      </c>
      <c r="C83" s="249">
        <v>1.7277801771541235</v>
      </c>
      <c r="D83" s="250">
        <v>1.4361495812411922</v>
      </c>
      <c r="E83" s="251">
        <v>2.019410773067055</v>
      </c>
      <c r="F83" s="250">
        <v>1.5333465204868459</v>
      </c>
      <c r="G83" s="251">
        <v>1.922213833821401</v>
      </c>
      <c r="H83" s="81"/>
    </row>
    <row r="84" spans="1:8" ht="15.75" customHeight="1">
      <c r="A84" s="92"/>
      <c r="B84" s="177" t="s">
        <v>419</v>
      </c>
      <c r="C84" s="243">
        <v>0.40482887549380653</v>
      </c>
      <c r="D84" s="259">
        <v>0.3947704887839254</v>
      </c>
      <c r="E84" s="260">
        <v>0.41488726220368766</v>
      </c>
      <c r="F84" s="259">
        <v>0.39638125569741528</v>
      </c>
      <c r="G84" s="260">
        <v>0.41327649529019778</v>
      </c>
      <c r="H84" s="81"/>
    </row>
    <row r="85" spans="1:8" ht="15.75" customHeight="1">
      <c r="A85" s="92"/>
      <c r="B85" s="177" t="s">
        <v>420</v>
      </c>
      <c r="C85" s="249">
        <v>0.93435527010943942</v>
      </c>
      <c r="D85" s="250">
        <v>0.81367589841063637</v>
      </c>
      <c r="E85" s="251">
        <v>1.0550346418082424</v>
      </c>
      <c r="F85" s="250">
        <v>0.86322518770836087</v>
      </c>
      <c r="G85" s="251">
        <v>1.0054853525105178</v>
      </c>
      <c r="H85" s="81"/>
    </row>
    <row r="86" spans="1:8" ht="15.75" customHeight="1">
      <c r="A86" s="92"/>
      <c r="B86" s="177" t="s">
        <v>421</v>
      </c>
      <c r="C86" s="249">
        <v>0.49702393988927906</v>
      </c>
      <c r="D86" s="250">
        <v>0.41628732873134511</v>
      </c>
      <c r="E86" s="251">
        <v>0.57776055104721302</v>
      </c>
      <c r="F86" s="250">
        <v>0.43527776748695596</v>
      </c>
      <c r="G86" s="251">
        <v>0.55877011229160212</v>
      </c>
      <c r="H86" s="81"/>
    </row>
    <row r="87" spans="1:8" ht="15.75" customHeight="1">
      <c r="A87" s="92"/>
      <c r="B87" s="177" t="s">
        <v>422</v>
      </c>
      <c r="C87" s="249">
        <v>0.29784704203450479</v>
      </c>
      <c r="D87" s="250">
        <v>0.2677582189975114</v>
      </c>
      <c r="E87" s="251">
        <v>0.32793586507149819</v>
      </c>
      <c r="F87" s="250">
        <v>0.26916597681652682</v>
      </c>
      <c r="G87" s="251">
        <v>0.32652810725248277</v>
      </c>
      <c r="H87" s="81"/>
    </row>
    <row r="88" spans="1:8" ht="15.75" customHeight="1">
      <c r="A88" s="92"/>
      <c r="B88" s="177" t="s">
        <v>467</v>
      </c>
      <c r="C88" s="249">
        <v>44.644230039756074</v>
      </c>
      <c r="D88" s="250">
        <v>43.398040103848643</v>
      </c>
      <c r="E88" s="251">
        <v>45.890419975663505</v>
      </c>
      <c r="F88" s="250">
        <v>43.813181588523008</v>
      </c>
      <c r="G88" s="251">
        <v>45.47527849098914</v>
      </c>
      <c r="H88" s="81"/>
    </row>
    <row r="89" spans="1:8" ht="15.75" customHeight="1">
      <c r="A89" s="92"/>
      <c r="B89" s="177" t="s">
        <v>424</v>
      </c>
      <c r="C89" s="249">
        <v>7.0534508508650067</v>
      </c>
      <c r="D89" s="250">
        <v>6.1792178193183647</v>
      </c>
      <c r="E89" s="251">
        <v>7.9276838824116487</v>
      </c>
      <c r="F89" s="250">
        <v>6.5922061676415824</v>
      </c>
      <c r="G89" s="251">
        <v>7.5146955340884309</v>
      </c>
      <c r="H89" s="81"/>
    </row>
    <row r="90" spans="1:8" ht="15.75" customHeight="1">
      <c r="A90" s="92"/>
      <c r="B90" s="177" t="s">
        <v>425</v>
      </c>
      <c r="C90" s="249">
        <v>1.1203333333333334</v>
      </c>
      <c r="D90" s="250">
        <v>0.98652384558879525</v>
      </c>
      <c r="E90" s="251">
        <v>1.2541428210778716</v>
      </c>
      <c r="F90" s="250">
        <v>1.0044686551355406</v>
      </c>
      <c r="G90" s="251">
        <v>1.2361980115311262</v>
      </c>
      <c r="H90" s="81"/>
    </row>
    <row r="91" spans="1:8" ht="15.75" customHeight="1">
      <c r="A91" s="92"/>
      <c r="B91" s="177" t="s">
        <v>427</v>
      </c>
      <c r="C91" s="249">
        <v>0.17549119426402343</v>
      </c>
      <c r="D91" s="250">
        <v>0.14800737451411825</v>
      </c>
      <c r="E91" s="251">
        <v>0.20297501401392862</v>
      </c>
      <c r="F91" s="250" t="s">
        <v>94</v>
      </c>
      <c r="G91" s="251" t="s">
        <v>94</v>
      </c>
      <c r="H91" s="81"/>
    </row>
    <row r="92" spans="1:8" ht="15.75" customHeight="1">
      <c r="A92" s="92"/>
      <c r="B92" s="177" t="s">
        <v>468</v>
      </c>
      <c r="C92" s="243">
        <v>0.4534762595681508</v>
      </c>
      <c r="D92" s="259">
        <v>0.42280505012281611</v>
      </c>
      <c r="E92" s="260">
        <v>0.48414746901348549</v>
      </c>
      <c r="F92" s="259">
        <v>0.43218164814862275</v>
      </c>
      <c r="G92" s="260">
        <v>0.47477087098767884</v>
      </c>
      <c r="H92" s="81"/>
    </row>
    <row r="93" spans="1:8" ht="15.75" customHeight="1">
      <c r="A93" s="92"/>
      <c r="B93" s="177" t="s">
        <v>430</v>
      </c>
      <c r="C93" s="249">
        <v>8.3036333612012001</v>
      </c>
      <c r="D93" s="250">
        <v>7.6602100694789437</v>
      </c>
      <c r="E93" s="251">
        <v>8.9470566529234556</v>
      </c>
      <c r="F93" s="250">
        <v>7.8575297387127279</v>
      </c>
      <c r="G93" s="251">
        <v>8.7497369836896723</v>
      </c>
      <c r="H93" s="81"/>
    </row>
    <row r="94" spans="1:8" ht="15.75" customHeight="1">
      <c r="A94" s="92"/>
      <c r="B94" s="177" t="s">
        <v>431</v>
      </c>
      <c r="C94" s="255">
        <v>12.846013165854485</v>
      </c>
      <c r="D94" s="256">
        <v>9.9936907207938912</v>
      </c>
      <c r="E94" s="257">
        <v>15.698335610915079</v>
      </c>
      <c r="F94" s="256">
        <v>10.741068045535917</v>
      </c>
      <c r="G94" s="257">
        <v>14.950958286173053</v>
      </c>
      <c r="H94" s="81"/>
    </row>
    <row r="95" spans="1:8" ht="15.75" customHeight="1">
      <c r="A95" s="92"/>
      <c r="B95" s="177" t="s">
        <v>432</v>
      </c>
      <c r="C95" s="243">
        <v>7.5277777777777791E-2</v>
      </c>
      <c r="D95" s="259">
        <v>4.7336848765895626E-2</v>
      </c>
      <c r="E95" s="260">
        <v>0.10321870678965996</v>
      </c>
      <c r="F95" s="259" t="s">
        <v>94</v>
      </c>
      <c r="G95" s="260" t="s">
        <v>94</v>
      </c>
      <c r="H95" s="81"/>
    </row>
    <row r="96" spans="1:8" ht="15.75" customHeight="1">
      <c r="A96" s="92"/>
      <c r="B96" s="177" t="s">
        <v>469</v>
      </c>
      <c r="C96" s="249">
        <v>2.6426841988160463</v>
      </c>
      <c r="D96" s="250">
        <v>2.5513415679888287</v>
      </c>
      <c r="E96" s="251">
        <v>2.7340268296432639</v>
      </c>
      <c r="F96" s="250">
        <v>2.587039175056173</v>
      </c>
      <c r="G96" s="251">
        <v>2.6983292225759197</v>
      </c>
      <c r="H96" s="81"/>
    </row>
    <row r="97" spans="1:8" ht="15.75" customHeight="1">
      <c r="A97" s="92"/>
      <c r="B97" s="177" t="s">
        <v>470</v>
      </c>
      <c r="C97" s="243">
        <v>8.5184474050889455E-2</v>
      </c>
      <c r="D97" s="259">
        <v>8.1877702578917438E-2</v>
      </c>
      <c r="E97" s="260">
        <v>8.8491245522861472E-2</v>
      </c>
      <c r="F97" s="259">
        <v>8.3728902520651655E-2</v>
      </c>
      <c r="G97" s="260">
        <v>8.6640045581127256E-2</v>
      </c>
      <c r="H97" s="81"/>
    </row>
    <row r="98" spans="1:8" ht="15.75" customHeight="1">
      <c r="A98" s="92"/>
      <c r="B98" s="177" t="s">
        <v>435</v>
      </c>
      <c r="C98" s="249">
        <v>5.6239091418460472</v>
      </c>
      <c r="D98" s="250">
        <v>4.2485879641000075</v>
      </c>
      <c r="E98" s="251">
        <v>6.9992303195920869</v>
      </c>
      <c r="F98" s="250" t="s">
        <v>94</v>
      </c>
      <c r="G98" s="251" t="s">
        <v>94</v>
      </c>
      <c r="H98" s="81"/>
    </row>
    <row r="99" spans="1:8" ht="15.75" customHeight="1">
      <c r="A99" s="92"/>
      <c r="B99" s="177" t="s">
        <v>438</v>
      </c>
      <c r="C99" s="249">
        <v>6.6726310249726204</v>
      </c>
      <c r="D99" s="250">
        <v>6.1707872361353742</v>
      </c>
      <c r="E99" s="251">
        <v>7.1744748138098666</v>
      </c>
      <c r="F99" s="250">
        <v>6.1700881633743716</v>
      </c>
      <c r="G99" s="251">
        <v>7.1751738865708692</v>
      </c>
      <c r="H99" s="81"/>
    </row>
    <row r="100" spans="1:8" ht="15.75" customHeight="1">
      <c r="A100" s="92"/>
      <c r="B100" s="177" t="s">
        <v>439</v>
      </c>
      <c r="C100" s="249">
        <v>10.528823958333334</v>
      </c>
      <c r="D100" s="250">
        <v>10.242684111775942</v>
      </c>
      <c r="E100" s="251">
        <v>10.814963804890725</v>
      </c>
      <c r="F100" s="250">
        <v>10.333739919780619</v>
      </c>
      <c r="G100" s="251">
        <v>10.723907996886048</v>
      </c>
      <c r="H100" s="81"/>
    </row>
    <row r="101" spans="1:8" ht="15.75" customHeight="1">
      <c r="A101" s="92"/>
      <c r="B101" s="177" t="s">
        <v>471</v>
      </c>
      <c r="C101" s="243">
        <v>5.7340832512289573E-2</v>
      </c>
      <c r="D101" s="259">
        <v>4.5051740855623482E-2</v>
      </c>
      <c r="E101" s="260">
        <v>6.9629924168955665E-2</v>
      </c>
      <c r="F101" s="259">
        <v>5.5685559576209562E-2</v>
      </c>
      <c r="G101" s="260">
        <v>5.8996105448369585E-2</v>
      </c>
      <c r="H101" s="81"/>
    </row>
    <row r="102" spans="1:8" ht="15.75" customHeight="1">
      <c r="A102" s="92"/>
      <c r="B102" s="177" t="s">
        <v>441</v>
      </c>
      <c r="C102" s="244">
        <v>73.708690539438138</v>
      </c>
      <c r="D102" s="245">
        <v>66.419173155580822</v>
      </c>
      <c r="E102" s="246">
        <v>80.998207923295453</v>
      </c>
      <c r="F102" s="245">
        <v>69.067986445365023</v>
      </c>
      <c r="G102" s="246">
        <v>78.349394633511253</v>
      </c>
      <c r="H102" s="81"/>
    </row>
    <row r="103" spans="1:8" ht="15.75" customHeight="1">
      <c r="A103" s="92"/>
      <c r="B103" s="177" t="s">
        <v>442</v>
      </c>
      <c r="C103" s="249">
        <v>1.8068261766751221</v>
      </c>
      <c r="D103" s="250">
        <v>1.6425790832524876</v>
      </c>
      <c r="E103" s="251">
        <v>1.9710732700977567</v>
      </c>
      <c r="F103" s="250">
        <v>1.6797616592644837</v>
      </c>
      <c r="G103" s="251">
        <v>1.9338906940857605</v>
      </c>
      <c r="H103" s="81"/>
    </row>
    <row r="104" spans="1:8" ht="15.75" customHeight="1">
      <c r="A104" s="92"/>
      <c r="B104" s="177" t="s">
        <v>443</v>
      </c>
      <c r="C104" s="255">
        <v>21.999070432878888</v>
      </c>
      <c r="D104" s="256">
        <v>20.729876306634154</v>
      </c>
      <c r="E104" s="257">
        <v>23.268264559123622</v>
      </c>
      <c r="F104" s="256">
        <v>21.384974666647626</v>
      </c>
      <c r="G104" s="257">
        <v>22.61316619911015</v>
      </c>
      <c r="H104" s="81"/>
    </row>
    <row r="105" spans="1:8" ht="15.75" customHeight="1">
      <c r="A105" s="92"/>
      <c r="B105" s="177" t="s">
        <v>406</v>
      </c>
      <c r="C105" s="249">
        <v>24.076173015406031</v>
      </c>
      <c r="D105" s="250">
        <v>23.068724323731892</v>
      </c>
      <c r="E105" s="251">
        <v>25.083621707080169</v>
      </c>
      <c r="F105" s="250">
        <v>23.648169217009077</v>
      </c>
      <c r="G105" s="251">
        <v>24.504176813802985</v>
      </c>
      <c r="H105" s="81"/>
    </row>
    <row r="106" spans="1:8" ht="15.75" customHeight="1">
      <c r="A106" s="92"/>
      <c r="B106" s="177" t="s">
        <v>445</v>
      </c>
      <c r="C106" s="249">
        <v>1.5510184512032021</v>
      </c>
      <c r="D106" s="250">
        <v>1.1453469508757224</v>
      </c>
      <c r="E106" s="251">
        <v>1.9566899515306819</v>
      </c>
      <c r="F106" s="250" t="s">
        <v>94</v>
      </c>
      <c r="G106" s="251" t="s">
        <v>94</v>
      </c>
      <c r="H106" s="81"/>
    </row>
    <row r="107" spans="1:8" ht="15.75" customHeight="1">
      <c r="A107" s="92"/>
      <c r="B107" s="177" t="s">
        <v>446</v>
      </c>
      <c r="C107" s="249">
        <v>5.0133259596199622</v>
      </c>
      <c r="D107" s="250">
        <v>4.7681511084263191</v>
      </c>
      <c r="E107" s="251">
        <v>5.2585008108136053</v>
      </c>
      <c r="F107" s="250" t="s">
        <v>94</v>
      </c>
      <c r="G107" s="251" t="s">
        <v>94</v>
      </c>
      <c r="H107" s="81"/>
    </row>
    <row r="108" spans="1:8" ht="15.75" customHeight="1">
      <c r="A108" s="92"/>
      <c r="B108" s="177" t="s">
        <v>447</v>
      </c>
      <c r="C108" s="255" t="s">
        <v>219</v>
      </c>
      <c r="D108" s="256" t="s">
        <v>94</v>
      </c>
      <c r="E108" s="257" t="s">
        <v>94</v>
      </c>
      <c r="F108" s="256" t="s">
        <v>94</v>
      </c>
      <c r="G108" s="257" t="s">
        <v>94</v>
      </c>
      <c r="H108" s="81"/>
    </row>
    <row r="109" spans="1:8" ht="15.75" customHeight="1">
      <c r="A109" s="92"/>
      <c r="B109" s="177" t="s">
        <v>472</v>
      </c>
      <c r="C109" s="249">
        <v>16.266288906457742</v>
      </c>
      <c r="D109" s="250">
        <v>15.5532331607395</v>
      </c>
      <c r="E109" s="251">
        <v>16.979344652175985</v>
      </c>
      <c r="F109" s="250">
        <v>15.915128633162103</v>
      </c>
      <c r="G109" s="251">
        <v>16.617449179753379</v>
      </c>
      <c r="H109" s="81"/>
    </row>
    <row r="110" spans="1:8" ht="15.75" customHeight="1">
      <c r="A110" s="92"/>
      <c r="B110" s="177" t="s">
        <v>448</v>
      </c>
      <c r="C110" s="249">
        <v>1.262470812833095</v>
      </c>
      <c r="D110" s="250">
        <v>1.1252784439352959</v>
      </c>
      <c r="E110" s="251">
        <v>1.3996631817308942</v>
      </c>
      <c r="F110" s="250">
        <v>1.1407171585565909</v>
      </c>
      <c r="G110" s="251">
        <v>1.3842244671095991</v>
      </c>
      <c r="H110" s="81"/>
    </row>
    <row r="111" spans="1:8" ht="15.75" customHeight="1">
      <c r="A111" s="92"/>
      <c r="B111" s="177" t="s">
        <v>449</v>
      </c>
      <c r="C111" s="249">
        <v>1.4045840556253317</v>
      </c>
      <c r="D111" s="250">
        <v>0.89716467807299538</v>
      </c>
      <c r="E111" s="251">
        <v>1.9120034331776681</v>
      </c>
      <c r="F111" s="250" t="s">
        <v>94</v>
      </c>
      <c r="G111" s="251" t="s">
        <v>94</v>
      </c>
      <c r="H111" s="81"/>
    </row>
    <row r="112" spans="1:8" ht="15.75" customHeight="1">
      <c r="A112" s="92"/>
      <c r="B112" s="177" t="s">
        <v>450</v>
      </c>
      <c r="C112" s="244">
        <v>88.926027846986713</v>
      </c>
      <c r="D112" s="245">
        <v>84.171264984491813</v>
      </c>
      <c r="E112" s="246">
        <v>93.680790709481613</v>
      </c>
      <c r="F112" s="245">
        <v>86.414211355154066</v>
      </c>
      <c r="G112" s="246">
        <v>91.43784433881936</v>
      </c>
      <c r="H112" s="81"/>
    </row>
    <row r="113" spans="1:8" ht="15.75" customHeight="1">
      <c r="A113" s="92"/>
      <c r="B113" s="177" t="s">
        <v>452</v>
      </c>
      <c r="C113" s="249">
        <v>0.16228180701804124</v>
      </c>
      <c r="D113" s="250">
        <v>0.1404712114521241</v>
      </c>
      <c r="E113" s="251">
        <v>0.18409240258395837</v>
      </c>
      <c r="F113" s="250" t="s">
        <v>94</v>
      </c>
      <c r="G113" s="251" t="s">
        <v>94</v>
      </c>
      <c r="H113" s="81"/>
    </row>
    <row r="114" spans="1:8" ht="15.75" customHeight="1">
      <c r="A114" s="92"/>
      <c r="B114" s="177" t="s">
        <v>454</v>
      </c>
      <c r="C114" s="249">
        <v>3.0385983502781135</v>
      </c>
      <c r="D114" s="250">
        <v>2.7098458702777362</v>
      </c>
      <c r="E114" s="251">
        <v>3.3673508302784909</v>
      </c>
      <c r="F114" s="250">
        <v>2.8173708055624198</v>
      </c>
      <c r="G114" s="251">
        <v>3.2598258949938073</v>
      </c>
      <c r="H114" s="81"/>
    </row>
    <row r="115" spans="1:8" ht="15.75" customHeight="1">
      <c r="A115" s="92"/>
      <c r="B115" s="177" t="s">
        <v>473</v>
      </c>
      <c r="C115" s="243">
        <v>0.20028261146610468</v>
      </c>
      <c r="D115" s="259">
        <v>0.19021106555902631</v>
      </c>
      <c r="E115" s="260">
        <v>0.21035415737318305</v>
      </c>
      <c r="F115" s="259">
        <v>0.19624626741641493</v>
      </c>
      <c r="G115" s="260">
        <v>0.20431895551579443</v>
      </c>
      <c r="H115" s="81"/>
    </row>
    <row r="116" spans="1:8" ht="15.75" customHeight="1">
      <c r="A116" s="92"/>
      <c r="B116" s="177" t="s">
        <v>456</v>
      </c>
      <c r="C116" s="249">
        <v>1.1962724885452236</v>
      </c>
      <c r="D116" s="250">
        <v>1.0736529509031612</v>
      </c>
      <c r="E116" s="251">
        <v>1.3188920261872861</v>
      </c>
      <c r="F116" s="250" t="s">
        <v>94</v>
      </c>
      <c r="G116" s="251" t="s">
        <v>94</v>
      </c>
      <c r="H116" s="81"/>
    </row>
    <row r="117" spans="1:8" ht="15.75" customHeight="1">
      <c r="A117" s="92"/>
      <c r="B117" s="177" t="s">
        <v>457</v>
      </c>
      <c r="C117" s="243">
        <v>7.5374999999999998E-2</v>
      </c>
      <c r="D117" s="259">
        <v>6.2063983356294025E-2</v>
      </c>
      <c r="E117" s="260">
        <v>8.868601664370597E-2</v>
      </c>
      <c r="F117" s="259" t="s">
        <v>94</v>
      </c>
      <c r="G117" s="260" t="s">
        <v>94</v>
      </c>
      <c r="H117" s="81"/>
    </row>
    <row r="118" spans="1:8" ht="15.75" customHeight="1">
      <c r="A118" s="92"/>
      <c r="B118" s="177" t="s">
        <v>458</v>
      </c>
      <c r="C118" s="249">
        <v>0.78191158050604792</v>
      </c>
      <c r="D118" s="250">
        <v>0.6453653983159886</v>
      </c>
      <c r="E118" s="251">
        <v>0.91845776269610724</v>
      </c>
      <c r="F118" s="250">
        <v>0.6641615649363356</v>
      </c>
      <c r="G118" s="251">
        <v>0.89966159607576024</v>
      </c>
      <c r="H118" s="81"/>
    </row>
    <row r="119" spans="1:8" ht="15.75" customHeight="1">
      <c r="A119" s="92"/>
      <c r="B119" s="177" t="s">
        <v>459</v>
      </c>
      <c r="C119" s="244">
        <v>100.14363564869771</v>
      </c>
      <c r="D119" s="245">
        <v>94.423618309189237</v>
      </c>
      <c r="E119" s="246">
        <v>105.86365298820618</v>
      </c>
      <c r="F119" s="245">
        <v>96.036695596668352</v>
      </c>
      <c r="G119" s="246">
        <v>104.25057570072707</v>
      </c>
      <c r="H119" s="81"/>
    </row>
    <row r="120" spans="1:8" ht="15.75" customHeight="1">
      <c r="A120" s="92"/>
      <c r="B120" s="177" t="s">
        <v>461</v>
      </c>
      <c r="C120" s="249">
        <v>4.8955892957145464</v>
      </c>
      <c r="D120" s="250">
        <v>4.5512277206927729</v>
      </c>
      <c r="E120" s="251">
        <v>5.2399508707363198</v>
      </c>
      <c r="F120" s="250">
        <v>4.6704178601426696</v>
      </c>
      <c r="G120" s="251">
        <v>5.1207607312864232</v>
      </c>
      <c r="H120" s="81"/>
    </row>
    <row r="121" spans="1:8" ht="15.75" customHeight="1">
      <c r="A121" s="92"/>
      <c r="B121" s="177" t="s">
        <v>462</v>
      </c>
      <c r="C121" s="249">
        <v>0.45833333333333331</v>
      </c>
      <c r="D121" s="250">
        <v>0.36111364250327582</v>
      </c>
      <c r="E121" s="251">
        <v>0.55555302416339081</v>
      </c>
      <c r="F121" s="250" t="s">
        <v>94</v>
      </c>
      <c r="G121" s="251" t="s">
        <v>94</v>
      </c>
      <c r="H121" s="81"/>
    </row>
    <row r="122" spans="1:8" ht="15.75" customHeight="1">
      <c r="A122" s="92"/>
      <c r="B122" s="177" t="s">
        <v>463</v>
      </c>
      <c r="C122" s="244">
        <v>819.95989649429089</v>
      </c>
      <c r="D122" s="245">
        <v>780.15196928472301</v>
      </c>
      <c r="E122" s="246">
        <v>859.76782370385877</v>
      </c>
      <c r="F122" s="245">
        <v>802.10513343337982</v>
      </c>
      <c r="G122" s="246">
        <v>837.81465955520196</v>
      </c>
      <c r="H122" s="81"/>
    </row>
    <row r="123" spans="1:8" ht="15.75" customHeight="1">
      <c r="A123" s="92"/>
      <c r="B123" s="177" t="s">
        <v>464</v>
      </c>
      <c r="C123" s="255">
        <v>34.735224200990892</v>
      </c>
      <c r="D123" s="256">
        <v>30.793926810874954</v>
      </c>
      <c r="E123" s="257">
        <v>38.676521591106834</v>
      </c>
      <c r="F123" s="256">
        <v>31.982765872635632</v>
      </c>
      <c r="G123" s="257">
        <v>37.487682529346152</v>
      </c>
      <c r="H123" s="81"/>
    </row>
    <row r="124" spans="1:8" ht="15.75" customHeight="1">
      <c r="A124" s="92"/>
      <c r="B124" s="248" t="s">
        <v>142</v>
      </c>
      <c r="C124" s="175"/>
      <c r="D124" s="175"/>
      <c r="E124" s="175"/>
      <c r="F124" s="175"/>
      <c r="G124" s="247"/>
      <c r="H124" s="81"/>
    </row>
    <row r="125" spans="1:8" ht="15.75" customHeight="1">
      <c r="A125" s="92"/>
      <c r="B125" s="177" t="s">
        <v>465</v>
      </c>
      <c r="C125" s="249">
        <v>4.1548992111149659</v>
      </c>
      <c r="D125" s="250">
        <v>4.058639523199326</v>
      </c>
      <c r="E125" s="251">
        <v>4.2511588990306057</v>
      </c>
      <c r="F125" s="250">
        <v>4.1082808124827261</v>
      </c>
      <c r="G125" s="251">
        <v>4.2015176097472056</v>
      </c>
      <c r="H125" s="81"/>
    </row>
    <row r="126" spans="1:8" ht="15.75" customHeight="1">
      <c r="A126" s="92"/>
      <c r="B126" s="177" t="s">
        <v>466</v>
      </c>
      <c r="C126" s="249">
        <v>2.9052908256248906</v>
      </c>
      <c r="D126" s="250">
        <v>2.8359624652249198</v>
      </c>
      <c r="E126" s="251">
        <v>2.9746191860248614</v>
      </c>
      <c r="F126" s="250">
        <v>2.8755489336944065</v>
      </c>
      <c r="G126" s="251">
        <v>2.9350327175553748</v>
      </c>
      <c r="H126" s="81"/>
    </row>
    <row r="127" spans="1:8" ht="15.75" customHeight="1">
      <c r="A127" s="92"/>
      <c r="B127" s="177" t="s">
        <v>416</v>
      </c>
      <c r="C127" s="244">
        <v>1614.9264476787587</v>
      </c>
      <c r="D127" s="245">
        <v>1469.8918017303643</v>
      </c>
      <c r="E127" s="246">
        <v>1759.9610936271531</v>
      </c>
      <c r="F127" s="245" t="s">
        <v>94</v>
      </c>
      <c r="G127" s="246" t="s">
        <v>94</v>
      </c>
      <c r="H127" s="81"/>
    </row>
    <row r="128" spans="1:8" ht="15.75" customHeight="1">
      <c r="A128" s="92"/>
      <c r="B128" s="177" t="s">
        <v>474</v>
      </c>
      <c r="C128" s="249">
        <v>1.0973134894237917</v>
      </c>
      <c r="D128" s="250">
        <v>1.0595089527843802</v>
      </c>
      <c r="E128" s="251">
        <v>1.1351180260632032</v>
      </c>
      <c r="F128" s="250">
        <v>1.0819522401534041</v>
      </c>
      <c r="G128" s="251">
        <v>1.1126747386941793</v>
      </c>
      <c r="H128" s="81"/>
    </row>
    <row r="129" spans="1:8" ht="15.75" customHeight="1">
      <c r="A129" s="92"/>
      <c r="B129" s="177" t="s">
        <v>419</v>
      </c>
      <c r="C129" s="243">
        <v>0.39751847398063589</v>
      </c>
      <c r="D129" s="259">
        <v>0.37576556410986223</v>
      </c>
      <c r="E129" s="260">
        <v>0.41927138385140955</v>
      </c>
      <c r="F129" s="259">
        <v>0.38329776878105448</v>
      </c>
      <c r="G129" s="260">
        <v>0.4117391791802173</v>
      </c>
      <c r="H129" s="81"/>
    </row>
    <row r="130" spans="1:8" ht="15.75" customHeight="1">
      <c r="A130" s="92"/>
      <c r="B130" s="177" t="s">
        <v>467</v>
      </c>
      <c r="C130" s="249">
        <v>44.925520800492414</v>
      </c>
      <c r="D130" s="250">
        <v>44.209106312867064</v>
      </c>
      <c r="E130" s="251">
        <v>45.641935288117764</v>
      </c>
      <c r="F130" s="250">
        <v>44.665784791360252</v>
      </c>
      <c r="G130" s="251">
        <v>45.185256809624576</v>
      </c>
      <c r="H130" s="81"/>
    </row>
    <row r="131" spans="1:8" ht="15.75" customHeight="1">
      <c r="A131" s="92"/>
      <c r="B131" s="177" t="s">
        <v>426</v>
      </c>
      <c r="C131" s="244" t="s">
        <v>105</v>
      </c>
      <c r="D131" s="245" t="s">
        <v>94</v>
      </c>
      <c r="E131" s="246" t="s">
        <v>94</v>
      </c>
      <c r="F131" s="245" t="s">
        <v>94</v>
      </c>
      <c r="G131" s="246" t="s">
        <v>94</v>
      </c>
      <c r="H131" s="81"/>
    </row>
    <row r="132" spans="1:8" ht="15.75" customHeight="1">
      <c r="A132" s="92"/>
      <c r="B132" s="177" t="s">
        <v>468</v>
      </c>
      <c r="C132" s="243">
        <v>0.43279476004281642</v>
      </c>
      <c r="D132" s="259">
        <v>0.41712996104661304</v>
      </c>
      <c r="E132" s="260">
        <v>0.4484595590390198</v>
      </c>
      <c r="F132" s="259">
        <v>0.42257957923950079</v>
      </c>
      <c r="G132" s="260">
        <v>0.44300994084613204</v>
      </c>
      <c r="H132" s="81"/>
    </row>
    <row r="133" spans="1:8" ht="15.75" customHeight="1">
      <c r="A133" s="92"/>
      <c r="B133" s="177" t="s">
        <v>469</v>
      </c>
      <c r="C133" s="249">
        <v>2.6988195265491557</v>
      </c>
      <c r="D133" s="250">
        <v>2.6081654656831308</v>
      </c>
      <c r="E133" s="251">
        <v>2.7894735874151806</v>
      </c>
      <c r="F133" s="250">
        <v>2.6660058417707151</v>
      </c>
      <c r="G133" s="251">
        <v>2.7316332113275963</v>
      </c>
      <c r="H133" s="81"/>
    </row>
    <row r="134" spans="1:8" ht="15.75" customHeight="1">
      <c r="A134" s="92"/>
      <c r="B134" s="177" t="s">
        <v>470</v>
      </c>
      <c r="C134" s="243">
        <v>8.6805889758015564E-2</v>
      </c>
      <c r="D134" s="259">
        <v>7.8639382969781818E-2</v>
      </c>
      <c r="E134" s="260">
        <v>9.497239654624931E-2</v>
      </c>
      <c r="F134" s="259">
        <v>8.240767060055014E-2</v>
      </c>
      <c r="G134" s="260">
        <v>9.1204108915480989E-2</v>
      </c>
      <c r="H134" s="81"/>
    </row>
    <row r="135" spans="1:8" ht="15.75" customHeight="1">
      <c r="A135" s="92"/>
      <c r="B135" s="177" t="s">
        <v>475</v>
      </c>
      <c r="C135" s="243">
        <v>0.46130377742177259</v>
      </c>
      <c r="D135" s="259">
        <v>0.34873401253229513</v>
      </c>
      <c r="E135" s="260">
        <v>0.57387354231124998</v>
      </c>
      <c r="F135" s="259">
        <v>0.44403007941111022</v>
      </c>
      <c r="G135" s="260">
        <v>0.47857747543243495</v>
      </c>
      <c r="H135" s="81"/>
    </row>
    <row r="136" spans="1:8" ht="15.75" customHeight="1">
      <c r="A136" s="92"/>
      <c r="B136" s="177" t="s">
        <v>439</v>
      </c>
      <c r="C136" s="249">
        <v>10.370969044926518</v>
      </c>
      <c r="D136" s="250">
        <v>10.081448202614212</v>
      </c>
      <c r="E136" s="251">
        <v>10.660489887238825</v>
      </c>
      <c r="F136" s="250">
        <v>10.290712313307115</v>
      </c>
      <c r="G136" s="251">
        <v>10.451225776545922</v>
      </c>
      <c r="H136" s="81"/>
    </row>
    <row r="137" spans="1:8" ht="15.75" customHeight="1">
      <c r="A137" s="92"/>
      <c r="B137" s="177" t="s">
        <v>471</v>
      </c>
      <c r="C137" s="243">
        <v>6.0517914500600414E-2</v>
      </c>
      <c r="D137" s="259">
        <v>4.8836151164954614E-2</v>
      </c>
      <c r="E137" s="260">
        <v>7.2199677836246215E-2</v>
      </c>
      <c r="F137" s="259" t="s">
        <v>94</v>
      </c>
      <c r="G137" s="260" t="s">
        <v>94</v>
      </c>
      <c r="H137" s="81"/>
    </row>
    <row r="138" spans="1:8" ht="15.75" customHeight="1">
      <c r="A138" s="92"/>
      <c r="B138" s="177" t="s">
        <v>406</v>
      </c>
      <c r="C138" s="249">
        <v>22.633125329761899</v>
      </c>
      <c r="D138" s="250">
        <v>20.506156263785485</v>
      </c>
      <c r="E138" s="251">
        <v>24.760094395738314</v>
      </c>
      <c r="F138" s="250">
        <v>22.450325091619213</v>
      </c>
      <c r="G138" s="251">
        <v>22.815925567904586</v>
      </c>
      <c r="H138" s="81"/>
    </row>
    <row r="139" spans="1:8" ht="15.75" customHeight="1">
      <c r="A139" s="92"/>
      <c r="B139" s="177" t="s">
        <v>472</v>
      </c>
      <c r="C139" s="249">
        <v>16.065392454289608</v>
      </c>
      <c r="D139" s="250">
        <v>15.804469769120358</v>
      </c>
      <c r="E139" s="251">
        <v>16.32631513945886</v>
      </c>
      <c r="F139" s="250">
        <v>15.919913247168331</v>
      </c>
      <c r="G139" s="251">
        <v>16.210871661410884</v>
      </c>
      <c r="H139" s="81"/>
    </row>
    <row r="140" spans="1:8" ht="15.75" customHeight="1">
      <c r="A140" s="92"/>
      <c r="B140" s="177" t="s">
        <v>473</v>
      </c>
      <c r="C140" s="243">
        <v>0.19866501603776884</v>
      </c>
      <c r="D140" s="259">
        <v>0.18455931170462631</v>
      </c>
      <c r="E140" s="260">
        <v>0.21277072037091138</v>
      </c>
      <c r="F140" s="259">
        <v>0.18697326667439434</v>
      </c>
      <c r="G140" s="260">
        <v>0.21035676540114334</v>
      </c>
      <c r="H140" s="81"/>
    </row>
    <row r="141" spans="1:8" ht="15.75" customHeight="1">
      <c r="A141" s="92"/>
      <c r="B141" s="177" t="s">
        <v>476</v>
      </c>
      <c r="C141" s="244">
        <v>249.51487892203355</v>
      </c>
      <c r="D141" s="245">
        <v>131.44385104691085</v>
      </c>
      <c r="E141" s="246">
        <v>367.58590679715621</v>
      </c>
      <c r="F141" s="245" t="s">
        <v>94</v>
      </c>
      <c r="G141" s="246" t="s">
        <v>94</v>
      </c>
      <c r="H141" s="81"/>
    </row>
    <row r="142" spans="1:8" ht="15.75" customHeight="1">
      <c r="A142" s="92"/>
      <c r="B142" s="177" t="s">
        <v>463</v>
      </c>
      <c r="C142" s="244">
        <v>804.56947297270187</v>
      </c>
      <c r="D142" s="245">
        <v>771.13139331580874</v>
      </c>
      <c r="E142" s="246">
        <v>838.00755262959501</v>
      </c>
      <c r="F142" s="245">
        <v>784.7571363682066</v>
      </c>
      <c r="G142" s="246">
        <v>824.38180957719715</v>
      </c>
      <c r="H142" s="81"/>
    </row>
    <row r="143" spans="1:8" ht="15.75" customHeight="1">
      <c r="A143" s="92"/>
      <c r="B143" s="268" t="s">
        <v>191</v>
      </c>
      <c r="C143" s="203"/>
      <c r="D143" s="203"/>
      <c r="E143" s="203"/>
      <c r="F143" s="203"/>
      <c r="G143" s="269"/>
      <c r="H143" s="81"/>
    </row>
    <row r="144" spans="1:8" ht="15.75" customHeight="1">
      <c r="A144" s="92"/>
      <c r="B144" s="204" t="s">
        <v>477</v>
      </c>
      <c r="C144" s="265">
        <v>12.314095420803085</v>
      </c>
      <c r="D144" s="266">
        <v>12.010720000601617</v>
      </c>
      <c r="E144" s="267">
        <v>12.617470841004552</v>
      </c>
      <c r="F144" s="266">
        <v>12.223859099695225</v>
      </c>
      <c r="G144" s="267">
        <v>12.404331741910944</v>
      </c>
      <c r="H144" s="81"/>
    </row>
    <row r="145" spans="1:7" ht="15.75" customHeight="1">
      <c r="B145" s="270" t="s">
        <v>667</v>
      </c>
    </row>
    <row r="146" spans="1:7" ht="15.75" customHeight="1">
      <c r="A146" s="1"/>
      <c r="B146"/>
      <c r="C146"/>
      <c r="D146"/>
      <c r="E146"/>
      <c r="F146"/>
      <c r="G146"/>
    </row>
    <row r="147" spans="1:7" ht="15.75" customHeight="1">
      <c r="A147" s="1"/>
      <c r="B147"/>
      <c r="C147"/>
      <c r="D147"/>
      <c r="E147"/>
      <c r="F147"/>
      <c r="G147"/>
    </row>
  </sheetData>
  <dataConsolidate/>
  <mergeCells count="4">
    <mergeCell ref="F2:G2"/>
    <mergeCell ref="B2:B3"/>
    <mergeCell ref="A2:A3"/>
    <mergeCell ref="D2:E2"/>
  </mergeCells>
  <conditionalFormatting sqref="A4:G4 A5:A7 A8:G8 A9:A10 A11:G11 A12 A13:G13 A14:A72 A73:G73 A74:A123 A124:G124 A125:A142 A143:G143 A144">
    <cfRule type="expression" dxfId="28" priority="275">
      <formula>IF(CertVal_IsBlnkRow*CertVal_IsBlnkRowNext=1,TRUE,FALSE)</formula>
    </cfRule>
  </conditionalFormatting>
  <conditionalFormatting sqref="B5:G144">
    <cfRule type="expression" dxfId="27" priority="1">
      <formula>IF(CertVal_IsBlnkRow*CertVal_IsBlnkRowNext=1,TRUE,FALSE)</formula>
    </cfRule>
  </conditionalFormatting>
  <hyperlinks>
    <hyperlink ref="B5" location="'Fire Assay'!$A$1" display="'Fire Assay'!$A$1" xr:uid="{D4E352C4-A53C-42A2-B510-14739AD83047}"/>
    <hyperlink ref="B6" location="'Fire Assay'!$A$72" display="'Fire Assay'!$A$72" xr:uid="{DBB580DB-36D9-4313-BB59-03242C84EBA9}"/>
    <hyperlink ref="B7" location="'Fire Assay'!$A$90" display="'Fire Assay'!$A$90" xr:uid="{12518130-2F61-4828-B42D-DFFF155B6CBF}"/>
    <hyperlink ref="B9" location="'Fire Assay (NiS)'!$A$90" display="'Fire Assay (NiS)'!$A$90" xr:uid="{D5E517C0-4BA0-49B1-97C2-292BBD4DBF6D}"/>
    <hyperlink ref="B10" location="'Fire Assay (NiS)'!$A$108" display="'Fire Assay (NiS)'!$A$108" xr:uid="{EC136D2C-615E-4256-B6A5-FD65DDCC5764}"/>
    <hyperlink ref="B12" location="'IRC'!$A$18" display="'IRC'!$A$18" xr:uid="{46AE5044-0490-47FB-B6B5-A7A90DCDC35B}"/>
    <hyperlink ref="B14" location="'4-Acid'!$A$1" display="'4-Acid'!$A$1" xr:uid="{84EAA4ED-DC1D-4222-AA33-13C1D3422AEA}"/>
    <hyperlink ref="B15" location="'4-Acid'!$A$18" display="'4-Acid'!$A$18" xr:uid="{71579FAD-9093-47FC-878C-F49A454884FE}"/>
    <hyperlink ref="B16" location="'4-Acid'!$A$58" display="'4-Acid'!$A$58" xr:uid="{115C9F3A-9B18-48FD-A9FF-AA482F661FBC}"/>
    <hyperlink ref="B17" location="'4-Acid'!$A$94" display="'4-Acid'!$A$94" xr:uid="{91D1FDBC-6CF6-4B6C-9D18-9D3069B5A01F}"/>
    <hyperlink ref="B18" location="'4-Acid'!$A$113" display="'4-Acid'!$A$113" xr:uid="{174883C5-95FC-4CF8-A984-DD438AF926C9}"/>
    <hyperlink ref="B19" location="'4-Acid'!$A$132" display="'4-Acid'!$A$132" xr:uid="{42B925C7-6D72-433D-95E2-34C251A28E2A}"/>
    <hyperlink ref="B20" location="'4-Acid'!$A$151" display="'4-Acid'!$A$151" xr:uid="{9B4DD046-9CCA-4382-A1D3-5AF5C8185FE0}"/>
    <hyperlink ref="B21" location="'4-Acid'!$A$169" display="'4-Acid'!$A$169" xr:uid="{B5278874-6F37-46F6-97FC-639CDE0BA472}"/>
    <hyperlink ref="B22" location="'4-Acid'!$A$187" display="'4-Acid'!$A$187" xr:uid="{3D8BD9E9-1BD0-4616-8E1E-2DE1636A2BC4}"/>
    <hyperlink ref="B23" location="'4-Acid'!$A$205" display="'4-Acid'!$A$205" xr:uid="{A475AD1C-5124-403B-81F7-157694621A49}"/>
    <hyperlink ref="B24" location="'4-Acid'!$A$223" display="'4-Acid'!$A$223" xr:uid="{E002440E-DD48-449B-8F87-24C347A8A4CB}"/>
    <hyperlink ref="B25" location="'4-Acid'!$A$241" display="'4-Acid'!$A$241" xr:uid="{E0B5A9D1-D4EA-4DE9-903C-BB9009A7C5E5}"/>
    <hyperlink ref="B26" location="'4-Acid'!$A$260" display="'4-Acid'!$A$260" xr:uid="{3CB1E039-F33E-461A-9DB7-C29CD161B874}"/>
    <hyperlink ref="B27" location="'4-Acid'!$A$278" display="'4-Acid'!$A$278" xr:uid="{23942B7B-BE74-449B-8653-7301F3E69B38}"/>
    <hyperlink ref="B28" location="'4-Acid'!$A$297" display="'4-Acid'!$A$297" xr:uid="{98BF7717-9A5D-4D5E-A74A-5B60C66217CD}"/>
    <hyperlink ref="B29" location="'4-Acid'!$A$316" display="'4-Acid'!$A$316" xr:uid="{DA90D869-D185-4DC1-B30F-C0F9EBCF33AD}"/>
    <hyperlink ref="B30" location="'4-Acid'!$A$335" display="'4-Acid'!$A$335" xr:uid="{624ABB36-121E-482F-8274-617326C4FF8F}"/>
    <hyperlink ref="B31" location="'4-Acid'!$A$353" display="'4-Acid'!$A$353" xr:uid="{8C25AE8D-C41B-46B0-B618-9C53955C118F}"/>
    <hyperlink ref="B32" location="'4-Acid'!$A$371" display="'4-Acid'!$A$371" xr:uid="{45CFDBDE-DAB9-4918-8779-85EA02A123FD}"/>
    <hyperlink ref="B33" location="'4-Acid'!$A$407" display="'4-Acid'!$A$407" xr:uid="{21657768-B687-4A5A-811C-353D0A2E507E}"/>
    <hyperlink ref="B34" location="'4-Acid'!$A$443" display="'4-Acid'!$A$443" xr:uid="{4BBBE988-B088-4747-B6FF-5206918BE4E7}"/>
    <hyperlink ref="B35" location="'4-Acid'!$A$462" display="'4-Acid'!$A$462" xr:uid="{CCEC9E91-D92B-46B7-B11E-FA165A12C03D}"/>
    <hyperlink ref="B36" location="'4-Acid'!$A$480" display="'4-Acid'!$A$480" xr:uid="{7696C319-194A-4615-BBFE-D9F81455F7D2}"/>
    <hyperlink ref="B37" location="'4-Acid'!$A$498" display="'4-Acid'!$A$498" xr:uid="{076D8721-3053-44E4-B506-331726BAEDAF}"/>
    <hyperlink ref="B38" location="'4-Acid'!$A$517" display="'4-Acid'!$A$517" xr:uid="{5CBC24D8-F40D-4F7E-A73F-9D7E852F274B}"/>
    <hyperlink ref="B39" location="'4-Acid'!$A$535" display="'4-Acid'!$A$535" xr:uid="{B655BB86-69E5-49EB-B55F-9B4C5A96C51E}"/>
    <hyperlink ref="B40" location="'4-Acid'!$A$553" display="'4-Acid'!$A$553" xr:uid="{3D2790E0-1C46-4C14-9D47-9D738E20C7A3}"/>
    <hyperlink ref="B41" location="'4-Acid'!$A$571" display="'4-Acid'!$A$571" xr:uid="{03133C94-3162-4385-B611-EFDEC27A3F69}"/>
    <hyperlink ref="B42" location="'4-Acid'!$A$589" display="'4-Acid'!$A$589" xr:uid="{23769EA1-D3DE-41FD-AF93-BE029F6D5E7F}"/>
    <hyperlink ref="B43" location="'4-Acid'!$A$608" display="'4-Acid'!$A$608" xr:uid="{D1F9339F-8471-4EF6-B370-58DB862C009C}"/>
    <hyperlink ref="B44" location="'4-Acid'!$A$626" display="'4-Acid'!$A$626" xr:uid="{C6479A49-AD8D-4085-8704-E6C799EC8806}"/>
    <hyperlink ref="B45" location="'4-Acid'!$A$645" display="'4-Acid'!$A$645" xr:uid="{22E09603-8840-45FB-983D-FCCAFB2B5C8E}"/>
    <hyperlink ref="B46" location="'4-Acid'!$A$663" display="'4-Acid'!$A$663" xr:uid="{6663EFA0-ED60-4E9A-8AD5-CF901D51E396}"/>
    <hyperlink ref="B47" location="'4-Acid'!$A$681" display="'4-Acid'!$A$681" xr:uid="{7B19B077-A105-45B8-A6F0-2CF9E68A585C}"/>
    <hyperlink ref="B48" location="'4-Acid'!$A$699" display="'4-Acid'!$A$699" xr:uid="{988ADD7A-FCB6-4DFE-947C-6B0C380A3AAB}"/>
    <hyperlink ref="B49" location="'4-Acid'!$A$717" display="'4-Acid'!$A$717" xr:uid="{820AAC89-23A6-4DC6-9DD9-F5DD1FE62DB5}"/>
    <hyperlink ref="B50" location="'4-Acid'!$A$735" display="'4-Acid'!$A$735" xr:uid="{BEBFE5C5-5D57-4D1F-A3E8-2D98C3321A40}"/>
    <hyperlink ref="B51" location="'4-Acid'!$A$753" display="'4-Acid'!$A$753" xr:uid="{50300538-CB1B-4287-A8E9-6558A07E18F0}"/>
    <hyperlink ref="B52" location="'4-Acid'!$A$771" display="'4-Acid'!$A$771" xr:uid="{BD9F82D7-93AC-41CA-8B83-0B8437DB9929}"/>
    <hyperlink ref="B53" location="'4-Acid'!$A$789" display="'4-Acid'!$A$789" xr:uid="{F26C313D-C88F-4310-849F-E36BF18A1D13}"/>
    <hyperlink ref="B54" location="'4-Acid'!$A$807" display="'4-Acid'!$A$807" xr:uid="{495C90DF-3DDF-4355-9156-1C50A2CDB6CA}"/>
    <hyperlink ref="B55" location="'4-Acid'!$A$826" display="'4-Acid'!$A$826" xr:uid="{C5375350-36D0-41DB-B5E2-711916AB2B41}"/>
    <hyperlink ref="B56" location="'4-Acid'!$A$844" display="'4-Acid'!$A$844" xr:uid="{476DD92A-156A-4EEE-8576-F1A422DE4617}"/>
    <hyperlink ref="B57" location="'4-Acid'!$A$862" display="'4-Acid'!$A$862" xr:uid="{68986399-CD76-4AC5-A00A-1A67965E2BB6}"/>
    <hyperlink ref="B58" location="'4-Acid'!$A$881" display="'4-Acid'!$A$881" xr:uid="{B27110F3-060B-494D-824C-F5EF0BF14C6E}"/>
    <hyperlink ref="B59" location="'4-Acid'!$A$899" display="'4-Acid'!$A$899" xr:uid="{899ACA3A-2AF9-4F4A-8F20-AEC8A875650C}"/>
    <hyperlink ref="B60" location="'4-Acid'!$A$918" display="'4-Acid'!$A$918" xr:uid="{571CC422-B687-445E-8379-CB388E16C31A}"/>
    <hyperlink ref="B61" location="'4-Acid'!$A$936" display="'4-Acid'!$A$936" xr:uid="{26A1C29D-2598-480B-8A67-198B0DAE2CEA}"/>
    <hyperlink ref="B62" location="'4-Acid'!$A$954" display="'4-Acid'!$A$954" xr:uid="{403D109F-2306-4AA0-8936-A7AE5867174F}"/>
    <hyperlink ref="B63" location="'4-Acid'!$A$972" display="'4-Acid'!$A$972" xr:uid="{74CA3B92-3B19-4702-9A9A-AD20373FB6F1}"/>
    <hyperlink ref="B64" location="'4-Acid'!$A$991" display="'4-Acid'!$A$991" xr:uid="{6D39B679-5437-467A-B16C-66BEF6B0F930}"/>
    <hyperlink ref="B65" location="'4-Acid'!$A$1009" display="'4-Acid'!$A$1009" xr:uid="{90A91378-8A25-40D1-9616-C131E2FB760B}"/>
    <hyperlink ref="B66" location="'4-Acid'!$A$1027" display="'4-Acid'!$A$1027" xr:uid="{EBE85BBB-7133-487E-8D3C-19695EC06C5C}"/>
    <hyperlink ref="B67" location="'4-Acid'!$A$1045" display="'4-Acid'!$A$1045" xr:uid="{573FAAA5-BEDE-447C-9DA9-C8157C0C2EBB}"/>
    <hyperlink ref="B68" location="'4-Acid'!$A$1063" display="'4-Acid'!$A$1063" xr:uid="{00F45D73-9D07-4AD8-9E5F-9AB53C3BDCD3}"/>
    <hyperlink ref="B69" location="'4-Acid'!$A$1082" display="'4-Acid'!$A$1082" xr:uid="{C35C949F-491D-409A-A68B-3E915536BC5C}"/>
    <hyperlink ref="B70" location="'4-Acid'!$A$1100" display="'4-Acid'!$A$1100" xr:uid="{CF80AF87-2974-452F-B366-AEFD52E1FB5B}"/>
    <hyperlink ref="B71" location="'4-Acid'!$A$1118" display="'4-Acid'!$A$1118" xr:uid="{02BACBC8-B1FA-459D-9B6E-7A5696DB87A6}"/>
    <hyperlink ref="B72" location="'4-Acid'!$A$1136" display="'4-Acid'!$A$1136" xr:uid="{3AA1A045-1C04-4A47-A042-B67071070B69}"/>
    <hyperlink ref="B74" location="'Fusion ICP'!$A$18" display="'Fusion ICP'!$A$18" xr:uid="{9FCDEA86-E25E-4638-BDC2-3334C2B2165C}"/>
    <hyperlink ref="B75" location="'Fusion ICP'!$A$58" display="'Fusion ICP'!$A$58" xr:uid="{7D4D2421-FF35-4F48-98FA-D2DAA47A86BD}"/>
    <hyperlink ref="B76" location="'Fusion ICP'!$A$95" display="'Fusion ICP'!$A$95" xr:uid="{0A26F250-8C7F-4990-90E9-3E394FACCCCE}"/>
    <hyperlink ref="B77" location="'Fusion ICP'!$A$131" display="'Fusion ICP'!$A$131" xr:uid="{BE6AE079-CA9E-4794-9F25-DB3419B5335C}"/>
    <hyperlink ref="B78" location="'Fusion ICP'!$A$149" display="'Fusion ICP'!$A$149" xr:uid="{7ECBBC59-F402-4FAA-BA2E-FEDC7FAD890D}"/>
    <hyperlink ref="B79" location="'Fusion ICP'!$A$167" display="'Fusion ICP'!$A$167" xr:uid="{C8350AB4-8087-463A-9C86-0A3D2583B622}"/>
    <hyperlink ref="B80" location="'Fusion ICP'!$A$185" display="'Fusion ICP'!$A$185" xr:uid="{46B91C82-1D1D-4B29-9DEE-CA020B8B05C3}"/>
    <hyperlink ref="B81" location="'Fusion ICP'!$A$203" display="'Fusion ICP'!$A$203" xr:uid="{8A2DCA7A-E516-4D22-8744-E194FD77FAE3}"/>
    <hyperlink ref="B82" location="'Fusion ICP'!$A$222" display="'Fusion ICP'!$A$222" xr:uid="{7FC40FA8-C18A-44CC-89D4-07B6ED350765}"/>
    <hyperlink ref="B83" location="'Fusion ICP'!$A$240" display="'Fusion ICP'!$A$240" xr:uid="{401D4AAE-9EEC-4ABA-9566-6D9AAB0FE55F}"/>
    <hyperlink ref="B84" location="'Fusion ICP'!$A$258" display="'Fusion ICP'!$A$258" xr:uid="{6C2B0941-581D-44BA-B5DA-ADC8D816A75B}"/>
    <hyperlink ref="B85" location="'Fusion ICP'!$A$276" display="'Fusion ICP'!$A$276" xr:uid="{B6B8FBBC-23AD-4669-B3BA-6531AF4D8142}"/>
    <hyperlink ref="B86" location="'Fusion ICP'!$A$295" display="'Fusion ICP'!$A$295" xr:uid="{AB72AFFA-62AE-43FA-8223-9CFAAB292A53}"/>
    <hyperlink ref="B87" location="'Fusion ICP'!$A$314" display="'Fusion ICP'!$A$314" xr:uid="{399EC900-6309-4A05-B22D-1FB1896E7941}"/>
    <hyperlink ref="B88" location="'Fusion ICP'!$A$333" display="'Fusion ICP'!$A$333" xr:uid="{B7E3ABC0-D48A-4097-A5A2-AA85EA5A708B}"/>
    <hyperlink ref="B89" location="'Fusion ICP'!$A$351" display="'Fusion ICP'!$A$351" xr:uid="{C4F55196-E996-4456-928A-DD2B4B93AF02}"/>
    <hyperlink ref="B90" location="'Fusion ICP'!$A$369" display="'Fusion ICP'!$A$369" xr:uid="{6282AA78-E533-4192-847B-FE1E642D7768}"/>
    <hyperlink ref="B91" location="'Fusion ICP'!$A$441" display="'Fusion ICP'!$A$441" xr:uid="{1184FB34-75A5-4AE6-B830-C9F0404A4DBD}"/>
    <hyperlink ref="B92" location="'Fusion ICP'!$A$478" display="'Fusion ICP'!$A$478" xr:uid="{BE086BE9-E32A-45D8-8D0C-DB96C3A7D436}"/>
    <hyperlink ref="B93" location="'Fusion ICP'!$A$496" display="'Fusion ICP'!$A$496" xr:uid="{56457237-DA07-4BCB-81D1-CE52914F2F4C}"/>
    <hyperlink ref="B94" location="'Fusion ICP'!$A$515" display="'Fusion ICP'!$A$515" xr:uid="{047403DB-A792-43CC-AEDD-ACBF78B62988}"/>
    <hyperlink ref="B95" location="'Fusion ICP'!$A$533" display="'Fusion ICP'!$A$533" xr:uid="{066722A2-BC8E-4C75-B579-E9B34090ECD1}"/>
    <hyperlink ref="B96" location="'Fusion ICP'!$A$552" display="'Fusion ICP'!$A$552" xr:uid="{9A30D204-5D77-4DBD-B2B3-EB22C5710AF4}"/>
    <hyperlink ref="B97" location="'Fusion ICP'!$A$570" display="'Fusion ICP'!$A$570" xr:uid="{1EA971BB-4AD7-4F93-B918-076C830E4DE4}"/>
    <hyperlink ref="B98" location="'Fusion ICP'!$A$588" display="'Fusion ICP'!$A$588" xr:uid="{F6A85386-2D47-4442-8562-74C210F9B025}"/>
    <hyperlink ref="B99" location="'Fusion ICP'!$A$642" display="'Fusion ICP'!$A$642" xr:uid="{7272B3F2-480B-4206-B446-726039CA92D3}"/>
    <hyperlink ref="B100" location="'Fusion ICP'!$A$661" display="'Fusion ICP'!$A$661" xr:uid="{5C41CDC1-B7D6-46F1-9981-31538535B7D8}"/>
    <hyperlink ref="B101" location="'Fusion ICP'!$A$679" display="'Fusion ICP'!$A$679" xr:uid="{A42B63CE-8F54-4AAD-A0D9-62BAD942BA2E}"/>
    <hyperlink ref="B102" location="'Fusion ICP'!$A$697" display="'Fusion ICP'!$A$697" xr:uid="{AE320C87-0D71-4101-9D7A-1958536A65DB}"/>
    <hyperlink ref="B103" location="'Fusion ICP'!$A$716" display="'Fusion ICP'!$A$716" xr:uid="{B02EC36D-C00B-41E3-80BF-70A93D5E275B}"/>
    <hyperlink ref="B104" location="'Fusion ICP'!$A$734" display="'Fusion ICP'!$A$734" xr:uid="{1D0FDCA2-257E-434D-A6DD-ED20275F533E}"/>
    <hyperlink ref="B105" location="'Fusion ICP'!$A$771" display="'Fusion ICP'!$A$771" xr:uid="{2D2FD9B8-AEED-40C5-898F-F070DDEEDDF9}"/>
    <hyperlink ref="B106" location="'Fusion ICP'!$A$789" display="'Fusion ICP'!$A$789" xr:uid="{0B232150-052D-4032-83D5-76A3A94A559C}"/>
    <hyperlink ref="B107" location="'Fusion ICP'!$A$808" display="'Fusion ICP'!$A$808" xr:uid="{24D31337-A438-48D2-A5B6-CBC57D64B4CE}"/>
    <hyperlink ref="B108" location="'Fusion ICP'!$A$826" display="'Fusion ICP'!$A$826" xr:uid="{4B5735C1-5FB8-420B-A42E-470E5CDD5283}"/>
    <hyperlink ref="B109" location="'Fusion ICP'!$A$844" display="'Fusion ICP'!$A$844" xr:uid="{803AD01E-D3B5-4AA5-A667-1F86EE4C9C36}"/>
    <hyperlink ref="B110" location="'Fusion ICP'!$A$862" display="'Fusion ICP'!$A$862" xr:uid="{65529CBA-4690-42C8-8260-2FCAF3B386AD}"/>
    <hyperlink ref="B111" location="'Fusion ICP'!$A$880" display="'Fusion ICP'!$A$880" xr:uid="{CDCC8A3A-3281-4FD1-B9B9-0358A88DA476}"/>
    <hyperlink ref="B112" location="'Fusion ICP'!$A$898" display="'Fusion ICP'!$A$898" xr:uid="{F68E2E02-3141-45B5-A1BF-07B8DAE8EF75}"/>
    <hyperlink ref="B113" location="'Fusion ICP'!$A$934" display="'Fusion ICP'!$A$934" xr:uid="{DEAE54B9-94E1-4910-89C7-616691276FA9}"/>
    <hyperlink ref="B114" location="'Fusion ICP'!$A$971" display="'Fusion ICP'!$A$971" xr:uid="{83454B0D-5F7E-49FB-B26F-A110B5CF7C09}"/>
    <hyperlink ref="B115" location="'Fusion ICP'!$A$989" display="'Fusion ICP'!$A$989" xr:uid="{E8DBA6E7-FF77-4233-BD35-AB5752428C08}"/>
    <hyperlink ref="B116" location="'Fusion ICP'!$A$1008" display="'Fusion ICP'!$A$1008" xr:uid="{34C95097-87D1-46B5-94DE-024B5BAD94EE}"/>
    <hyperlink ref="B117" location="'Fusion ICP'!$A$1026" display="'Fusion ICP'!$A$1026" xr:uid="{216D2F38-7EE6-423C-A812-A00F56009573}"/>
    <hyperlink ref="B118" location="'Fusion ICP'!$A$1044" display="'Fusion ICP'!$A$1044" xr:uid="{145F704E-30F1-4A1E-A870-9290C8A34278}"/>
    <hyperlink ref="B119" location="'Fusion ICP'!$A$1062" display="'Fusion ICP'!$A$1062" xr:uid="{EAD1B6CF-811C-4A7A-AAE9-10CDD3977B3C}"/>
    <hyperlink ref="B120" location="'Fusion ICP'!$A$1098" display="'Fusion ICP'!$A$1098" xr:uid="{89BFE595-1936-4061-8916-3FE027127411}"/>
    <hyperlink ref="B121" location="'Fusion ICP'!$A$1116" display="'Fusion ICP'!$A$1116" xr:uid="{8A404BB0-D098-4690-B64D-E29B50D86F05}"/>
    <hyperlink ref="B122" location="'Fusion ICP'!$A$1134" display="'Fusion ICP'!$A$1134" xr:uid="{21C23696-D2C7-4408-86BE-0B3907B7A02A}"/>
    <hyperlink ref="B123" location="'Fusion ICP'!$A$1152" display="'Fusion ICP'!$A$1152" xr:uid="{7A7D35EC-5910-4E61-A1B0-4D338892005D}"/>
    <hyperlink ref="B125" location="'Fusion XRF'!$A$1" display="'Fusion XRF'!$A$1" xr:uid="{90C3998D-0240-4C01-9EF6-D19F86704E3F}"/>
    <hyperlink ref="B126" location="'Fusion XRF'!$A$94" display="'Fusion XRF'!$A$94" xr:uid="{19FB2FF2-8231-4A4D-BC4D-EF97F13FC590}"/>
    <hyperlink ref="B127" location="'Fusion XRF'!$A$130" display="'Fusion XRF'!$A$130" xr:uid="{640A1434-C7F0-4957-97A7-E3B2263355D1}"/>
    <hyperlink ref="B128" location="'Fusion XRF'!$A$149" display="'Fusion XRF'!$A$149" xr:uid="{62FD66BF-BF60-451F-B611-571F95E8034E}"/>
    <hyperlink ref="B129" location="'Fusion XRF'!$A$167" display="'Fusion XRF'!$A$167" xr:uid="{0AA88C90-2052-48A7-B70B-37945F8D2A01}"/>
    <hyperlink ref="B130" location="'Fusion XRF'!$A$185" display="'Fusion XRF'!$A$185" xr:uid="{E07E05CC-43C7-4582-9759-33691D891CEF}"/>
    <hyperlink ref="B131" location="'Fusion XRF'!$A$203" display="'Fusion XRF'!$A$203" xr:uid="{5679D084-5C1C-4647-B3A1-568C83A11E08}"/>
    <hyperlink ref="B132" location="'Fusion XRF'!$A$221" display="'Fusion XRF'!$A$221" xr:uid="{CCAF13EF-E50C-47CF-BF52-216AE6304B32}"/>
    <hyperlink ref="B133" location="'Fusion XRF'!$A$257" display="'Fusion XRF'!$A$257" xr:uid="{C8BE41E7-DBF4-4732-BDA6-8E36B55E2680}"/>
    <hyperlink ref="B134" location="'Fusion XRF'!$A$275" display="'Fusion XRF'!$A$275" xr:uid="{FB903405-C150-4BF9-9ED2-673C3F843DC0}"/>
    <hyperlink ref="B135" location="'Fusion XRF'!$A$311" display="'Fusion XRF'!$A$311" xr:uid="{58073365-42B2-40D2-8DC7-C6853BE8BCB5}"/>
    <hyperlink ref="B136" location="'Fusion XRF'!$A$347" display="'Fusion XRF'!$A$347" xr:uid="{30C0B5A0-6476-43EB-B8EB-EDBF3E43E5AF}"/>
    <hyperlink ref="B137" location="'Fusion XRF'!$A$365" display="'Fusion XRF'!$A$365" xr:uid="{37CD602D-1DEC-4D90-B1B6-5DDB100975A3}"/>
    <hyperlink ref="B138" location="'Fusion XRF'!$A$419" display="'Fusion XRF'!$A$419" xr:uid="{AE41763F-A2CF-4CAE-8184-2630B15A73D6}"/>
    <hyperlink ref="B139" location="'Fusion XRF'!$A$473" display="'Fusion XRF'!$A$473" xr:uid="{303F9C5A-3A10-4143-BE17-DD7913D7893B}"/>
    <hyperlink ref="B140" location="'Fusion XRF'!$A$527" display="'Fusion XRF'!$A$527" xr:uid="{564E8E2E-43D3-4BC0-828F-D6B1EFED6BFB}"/>
    <hyperlink ref="B141" location="'Fusion XRF'!$A$545" display="'Fusion XRF'!$A$545" xr:uid="{3D0CD246-4FDF-43DE-BB01-3FD0F273A123}"/>
    <hyperlink ref="B142" location="'Fusion XRF'!$A$600" display="'Fusion XRF'!$A$600" xr:uid="{096A0FE5-64B3-4F86-924C-21BA6E5E58A8}"/>
    <hyperlink ref="B144" location="'Thermograv'!$A$18" display="'Thermograv'!$A$18" xr:uid="{E4509082-A5E1-479B-BD11-E1932076A1A9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C3514-88BD-45E0-9EF8-84B586F7C768}">
  <sheetPr codeName="Sheet14"/>
  <dimension ref="A1:BN1215"/>
  <sheetViews>
    <sheetView zoomScale="95" zoomScaleNormal="95" workbookViewId="0"/>
  </sheetViews>
  <sheetFormatPr defaultColWidth="9.140625" defaultRowHeight="12.75"/>
  <cols>
    <col min="1" max="1" width="11.140625" customWidth="1"/>
    <col min="2" max="2" width="11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3" width="11.28515625" style="2" bestFit="1" customWidth="1"/>
    <col min="24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504</v>
      </c>
      <c r="BM1" s="27" t="s">
        <v>66</v>
      </c>
    </row>
    <row r="2" spans="1:66" ht="15">
      <c r="A2" s="24" t="s">
        <v>4</v>
      </c>
      <c r="B2" s="18" t="s">
        <v>118</v>
      </c>
      <c r="C2" s="15" t="s">
        <v>119</v>
      </c>
      <c r="D2" s="16" t="s">
        <v>238</v>
      </c>
      <c r="E2" s="17" t="s">
        <v>238</v>
      </c>
      <c r="F2" s="17" t="s">
        <v>238</v>
      </c>
      <c r="G2" s="17" t="s">
        <v>238</v>
      </c>
      <c r="H2" s="17" t="s">
        <v>238</v>
      </c>
      <c r="I2" s="17" t="s">
        <v>238</v>
      </c>
      <c r="J2" s="17" t="s">
        <v>238</v>
      </c>
      <c r="K2" s="17" t="s">
        <v>238</v>
      </c>
      <c r="L2" s="17" t="s">
        <v>238</v>
      </c>
      <c r="M2" s="17" t="s">
        <v>238</v>
      </c>
      <c r="N2" s="17" t="s">
        <v>238</v>
      </c>
      <c r="O2" s="17" t="s">
        <v>238</v>
      </c>
      <c r="P2" s="17" t="s">
        <v>238</v>
      </c>
      <c r="Q2" s="17" t="s">
        <v>238</v>
      </c>
      <c r="R2" s="17" t="s">
        <v>238</v>
      </c>
      <c r="S2" s="17" t="s">
        <v>238</v>
      </c>
      <c r="T2" s="17" t="s">
        <v>238</v>
      </c>
      <c r="U2" s="17" t="s">
        <v>238</v>
      </c>
      <c r="V2" s="17" t="s">
        <v>238</v>
      </c>
      <c r="W2" s="148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239</v>
      </c>
      <c r="C3" s="9" t="s">
        <v>239</v>
      </c>
      <c r="D3" s="146" t="s">
        <v>241</v>
      </c>
      <c r="E3" s="147" t="s">
        <v>242</v>
      </c>
      <c r="F3" s="147" t="s">
        <v>243</v>
      </c>
      <c r="G3" s="147" t="s">
        <v>244</v>
      </c>
      <c r="H3" s="147" t="s">
        <v>245</v>
      </c>
      <c r="I3" s="147" t="s">
        <v>247</v>
      </c>
      <c r="J3" s="147" t="s">
        <v>248</v>
      </c>
      <c r="K3" s="147" t="s">
        <v>249</v>
      </c>
      <c r="L3" s="147" t="s">
        <v>250</v>
      </c>
      <c r="M3" s="147" t="s">
        <v>251</v>
      </c>
      <c r="N3" s="147" t="s">
        <v>252</v>
      </c>
      <c r="O3" s="147" t="s">
        <v>253</v>
      </c>
      <c r="P3" s="147" t="s">
        <v>255</v>
      </c>
      <c r="Q3" s="147" t="s">
        <v>256</v>
      </c>
      <c r="R3" s="147" t="s">
        <v>257</v>
      </c>
      <c r="S3" s="147" t="s">
        <v>258</v>
      </c>
      <c r="T3" s="147" t="s">
        <v>282</v>
      </c>
      <c r="U3" s="147" t="s">
        <v>284</v>
      </c>
      <c r="V3" s="147" t="s">
        <v>259</v>
      </c>
      <c r="W3" s="148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285</v>
      </c>
      <c r="E4" s="11" t="s">
        <v>121</v>
      </c>
      <c r="F4" s="11" t="s">
        <v>286</v>
      </c>
      <c r="G4" s="11" t="s">
        <v>121</v>
      </c>
      <c r="H4" s="11" t="s">
        <v>285</v>
      </c>
      <c r="I4" s="11" t="s">
        <v>121</v>
      </c>
      <c r="J4" s="11" t="s">
        <v>121</v>
      </c>
      <c r="K4" s="11" t="s">
        <v>285</v>
      </c>
      <c r="L4" s="11" t="s">
        <v>285</v>
      </c>
      <c r="M4" s="11" t="s">
        <v>286</v>
      </c>
      <c r="N4" s="11" t="s">
        <v>286</v>
      </c>
      <c r="O4" s="11" t="s">
        <v>121</v>
      </c>
      <c r="P4" s="11" t="s">
        <v>286</v>
      </c>
      <c r="Q4" s="11" t="s">
        <v>286</v>
      </c>
      <c r="R4" s="11" t="s">
        <v>286</v>
      </c>
      <c r="S4" s="11" t="s">
        <v>286</v>
      </c>
      <c r="T4" s="11" t="s">
        <v>121</v>
      </c>
      <c r="U4" s="11" t="s">
        <v>285</v>
      </c>
      <c r="V4" s="11" t="s">
        <v>285</v>
      </c>
      <c r="W4" s="148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148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1">
        <v>2.41</v>
      </c>
      <c r="E6" s="21">
        <v>2.2999999999999998</v>
      </c>
      <c r="F6" s="143">
        <v>2.7</v>
      </c>
      <c r="G6" s="143">
        <v>2.2000000000000002</v>
      </c>
      <c r="H6" s="143">
        <v>2.08</v>
      </c>
      <c r="I6" s="21">
        <v>2.2000000000000002</v>
      </c>
      <c r="J6" s="21">
        <v>2.5</v>
      </c>
      <c r="K6" s="143">
        <v>2.97</v>
      </c>
      <c r="L6" s="21">
        <v>2.35</v>
      </c>
      <c r="M6" s="21">
        <v>2.4</v>
      </c>
      <c r="N6" s="21">
        <v>2.4</v>
      </c>
      <c r="O6" s="143">
        <v>2.7</v>
      </c>
      <c r="P6" s="21">
        <v>2.4300000000000002</v>
      </c>
      <c r="Q6" s="21">
        <v>2.35</v>
      </c>
      <c r="R6" s="21">
        <v>2.349889073892732</v>
      </c>
      <c r="S6" s="21">
        <v>2.39</v>
      </c>
      <c r="T6" s="21">
        <v>2.3715294427942353</v>
      </c>
      <c r="U6" s="21">
        <v>2.35</v>
      </c>
      <c r="V6" s="21">
        <v>2.36</v>
      </c>
      <c r="W6" s="148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2.34</v>
      </c>
      <c r="E7" s="11">
        <v>2.4</v>
      </c>
      <c r="F7" s="144">
        <v>3</v>
      </c>
      <c r="G7" s="144">
        <v>2.2000000000000002</v>
      </c>
      <c r="H7" s="144">
        <v>2.19</v>
      </c>
      <c r="I7" s="11">
        <v>2.2000000000000002</v>
      </c>
      <c r="J7" s="11">
        <v>2.4</v>
      </c>
      <c r="K7" s="144">
        <v>2.75</v>
      </c>
      <c r="L7" s="11">
        <v>2.4</v>
      </c>
      <c r="M7" s="11">
        <v>2.2999999999999998</v>
      </c>
      <c r="N7" s="11">
        <v>2.37</v>
      </c>
      <c r="O7" s="144">
        <v>2.6</v>
      </c>
      <c r="P7" s="11">
        <v>2.42</v>
      </c>
      <c r="Q7" s="11">
        <v>2.34</v>
      </c>
      <c r="R7" s="11">
        <v>2.41076195516073</v>
      </c>
      <c r="S7" s="11">
        <v>2.48</v>
      </c>
      <c r="T7" s="11">
        <v>2.2986557834039973</v>
      </c>
      <c r="U7" s="11">
        <v>2.34</v>
      </c>
      <c r="V7" s="11">
        <v>2.4</v>
      </c>
      <c r="W7" s="148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10</v>
      </c>
    </row>
    <row r="8" spans="1:66">
      <c r="A8" s="29"/>
      <c r="B8" s="19">
        <v>1</v>
      </c>
      <c r="C8" s="9">
        <v>3</v>
      </c>
      <c r="D8" s="11">
        <v>2.4500000000000002</v>
      </c>
      <c r="E8" s="11">
        <v>2.2999999999999998</v>
      </c>
      <c r="F8" s="144">
        <v>3.6</v>
      </c>
      <c r="G8" s="144">
        <v>2.2000000000000002</v>
      </c>
      <c r="H8" s="144">
        <v>2.09</v>
      </c>
      <c r="I8" s="11">
        <v>2.2000000000000002</v>
      </c>
      <c r="J8" s="11">
        <v>2.4</v>
      </c>
      <c r="K8" s="144">
        <v>2.82</v>
      </c>
      <c r="L8" s="11">
        <v>2.31</v>
      </c>
      <c r="M8" s="11">
        <v>2.4</v>
      </c>
      <c r="N8" s="11">
        <v>2.39</v>
      </c>
      <c r="O8" s="144">
        <v>2.7</v>
      </c>
      <c r="P8" s="11">
        <v>2.4</v>
      </c>
      <c r="Q8" s="11">
        <v>2.37</v>
      </c>
      <c r="R8" s="11">
        <v>2.4381551794177265</v>
      </c>
      <c r="S8" s="11">
        <v>2.46</v>
      </c>
      <c r="T8" s="11">
        <v>2.4751020158214558</v>
      </c>
      <c r="U8" s="11">
        <v>2.52</v>
      </c>
      <c r="V8" s="11">
        <v>2.35</v>
      </c>
      <c r="W8" s="148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19">
        <v>1</v>
      </c>
      <c r="C9" s="9">
        <v>4</v>
      </c>
      <c r="D9" s="11">
        <v>2.44</v>
      </c>
      <c r="E9" s="11">
        <v>2.2999999999999998</v>
      </c>
      <c r="F9" s="144">
        <v>2.6</v>
      </c>
      <c r="G9" s="144">
        <v>2.2000000000000002</v>
      </c>
      <c r="H9" s="144">
        <v>1.89</v>
      </c>
      <c r="I9" s="11">
        <v>2.2999999999999998</v>
      </c>
      <c r="J9" s="11">
        <v>2.4</v>
      </c>
      <c r="K9" s="144">
        <v>3.05</v>
      </c>
      <c r="L9" s="11">
        <v>2.35</v>
      </c>
      <c r="M9" s="11">
        <v>2.4</v>
      </c>
      <c r="N9" s="11">
        <v>2.33</v>
      </c>
      <c r="O9" s="144">
        <v>2.9</v>
      </c>
      <c r="P9" s="11">
        <v>2.46</v>
      </c>
      <c r="Q9" s="11">
        <v>2.33</v>
      </c>
      <c r="R9" s="11">
        <v>2.3455213825242298</v>
      </c>
      <c r="S9" s="11">
        <v>2.46</v>
      </c>
      <c r="T9" s="11">
        <v>2.3838604011963964</v>
      </c>
      <c r="U9" s="11">
        <v>2.38</v>
      </c>
      <c r="V9" s="11">
        <v>2.39</v>
      </c>
      <c r="W9" s="148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2.3764550941813996</v>
      </c>
      <c r="BN9" s="27"/>
    </row>
    <row r="10" spans="1:66">
      <c r="A10" s="29"/>
      <c r="B10" s="19">
        <v>1</v>
      </c>
      <c r="C10" s="9">
        <v>5</v>
      </c>
      <c r="D10" s="11">
        <v>2.4500000000000002</v>
      </c>
      <c r="E10" s="149">
        <v>3.1</v>
      </c>
      <c r="F10" s="144">
        <v>2.6</v>
      </c>
      <c r="G10" s="144">
        <v>2.2000000000000002</v>
      </c>
      <c r="H10" s="144">
        <v>1.99</v>
      </c>
      <c r="I10" s="11">
        <v>2.2999999999999998</v>
      </c>
      <c r="J10" s="11">
        <v>2.5</v>
      </c>
      <c r="K10" s="144">
        <v>2.64</v>
      </c>
      <c r="L10" s="11">
        <v>2.4300000000000002</v>
      </c>
      <c r="M10" s="11">
        <v>2.4</v>
      </c>
      <c r="N10" s="11">
        <v>2.31</v>
      </c>
      <c r="O10" s="144">
        <v>2.7</v>
      </c>
      <c r="P10" s="11">
        <v>2.4500000000000002</v>
      </c>
      <c r="Q10" s="11">
        <v>2.2999999999999998</v>
      </c>
      <c r="R10" s="11">
        <v>2.3483556738610272</v>
      </c>
      <c r="S10" s="11">
        <v>2.44</v>
      </c>
      <c r="T10" s="11">
        <v>2.5179421512861455</v>
      </c>
      <c r="U10" s="11">
        <v>2.4</v>
      </c>
      <c r="V10" s="11">
        <v>2.2799999999999998</v>
      </c>
      <c r="W10" s="148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16</v>
      </c>
    </row>
    <row r="11" spans="1:66">
      <c r="A11" s="29"/>
      <c r="B11" s="19">
        <v>1</v>
      </c>
      <c r="C11" s="9">
        <v>6</v>
      </c>
      <c r="D11" s="11">
        <v>2.4500000000000002</v>
      </c>
      <c r="E11" s="149">
        <v>2.8</v>
      </c>
      <c r="F11" s="144">
        <v>3.2</v>
      </c>
      <c r="G11" s="144">
        <v>2</v>
      </c>
      <c r="H11" s="144">
        <v>1.96</v>
      </c>
      <c r="I11" s="11">
        <v>2.2000000000000002</v>
      </c>
      <c r="J11" s="149">
        <v>2.8</v>
      </c>
      <c r="K11" s="144">
        <v>2.74</v>
      </c>
      <c r="L11" s="11">
        <v>2.36</v>
      </c>
      <c r="M11" s="11">
        <v>2.2999999999999998</v>
      </c>
      <c r="N11" s="11">
        <v>2.33</v>
      </c>
      <c r="O11" s="144">
        <v>2.7</v>
      </c>
      <c r="P11" s="11">
        <v>2.46</v>
      </c>
      <c r="Q11" s="11">
        <v>2.4</v>
      </c>
      <c r="R11" s="11">
        <v>2.3660919415075505</v>
      </c>
      <c r="S11" s="11">
        <v>2.46</v>
      </c>
      <c r="T11" s="11">
        <v>2.3963629103713244</v>
      </c>
      <c r="U11" s="11">
        <v>2.42</v>
      </c>
      <c r="V11" s="11">
        <v>2.27</v>
      </c>
      <c r="W11" s="148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9"/>
      <c r="B12" s="20" t="s">
        <v>266</v>
      </c>
      <c r="C12" s="12"/>
      <c r="D12" s="22">
        <v>2.4233333333333333</v>
      </c>
      <c r="E12" s="22">
        <v>2.5333333333333332</v>
      </c>
      <c r="F12" s="22">
        <v>2.9499999999999997</v>
      </c>
      <c r="G12" s="22">
        <v>2.1666666666666665</v>
      </c>
      <c r="H12" s="22">
        <v>2.0333333333333332</v>
      </c>
      <c r="I12" s="22">
        <v>2.2333333333333329</v>
      </c>
      <c r="J12" s="22">
        <v>2.5</v>
      </c>
      <c r="K12" s="22">
        <v>2.8283333333333331</v>
      </c>
      <c r="L12" s="22">
        <v>2.3666666666666667</v>
      </c>
      <c r="M12" s="22">
        <v>2.3666666666666667</v>
      </c>
      <c r="N12" s="22">
        <v>2.355</v>
      </c>
      <c r="O12" s="22">
        <v>2.7166666666666668</v>
      </c>
      <c r="P12" s="22">
        <v>2.436666666666667</v>
      </c>
      <c r="Q12" s="22">
        <v>2.3483333333333336</v>
      </c>
      <c r="R12" s="22">
        <v>2.3764625343939993</v>
      </c>
      <c r="S12" s="22">
        <v>2.4483333333333328</v>
      </c>
      <c r="T12" s="22">
        <v>2.4072421174789258</v>
      </c>
      <c r="U12" s="22">
        <v>2.4016666666666668</v>
      </c>
      <c r="V12" s="22">
        <v>2.3416666666666663</v>
      </c>
      <c r="W12" s="148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9"/>
      <c r="B13" s="3" t="s">
        <v>267</v>
      </c>
      <c r="C13" s="28"/>
      <c r="D13" s="11">
        <v>2.4450000000000003</v>
      </c>
      <c r="E13" s="11">
        <v>2.3499999999999996</v>
      </c>
      <c r="F13" s="11">
        <v>2.85</v>
      </c>
      <c r="G13" s="11">
        <v>2.2000000000000002</v>
      </c>
      <c r="H13" s="11">
        <v>2.0350000000000001</v>
      </c>
      <c r="I13" s="11">
        <v>2.2000000000000002</v>
      </c>
      <c r="J13" s="11">
        <v>2.4500000000000002</v>
      </c>
      <c r="K13" s="11">
        <v>2.7850000000000001</v>
      </c>
      <c r="L13" s="11">
        <v>2.355</v>
      </c>
      <c r="M13" s="11">
        <v>2.4</v>
      </c>
      <c r="N13" s="11">
        <v>2.35</v>
      </c>
      <c r="O13" s="11">
        <v>2.7</v>
      </c>
      <c r="P13" s="11">
        <v>2.4400000000000004</v>
      </c>
      <c r="Q13" s="11">
        <v>2.3449999999999998</v>
      </c>
      <c r="R13" s="11">
        <v>2.3579905077001415</v>
      </c>
      <c r="S13" s="11">
        <v>2.46</v>
      </c>
      <c r="T13" s="11">
        <v>2.3901116557838602</v>
      </c>
      <c r="U13" s="11">
        <v>2.3899999999999997</v>
      </c>
      <c r="V13" s="11">
        <v>2.355</v>
      </c>
      <c r="W13" s="148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A14" s="29"/>
      <c r="B14" s="3" t="s">
        <v>268</v>
      </c>
      <c r="C14" s="28"/>
      <c r="D14" s="23">
        <v>4.3665394383500949E-2</v>
      </c>
      <c r="E14" s="23">
        <v>0.33862466931200491</v>
      </c>
      <c r="F14" s="23">
        <v>0.39874804074753811</v>
      </c>
      <c r="G14" s="23">
        <v>8.1649658092772678E-2</v>
      </c>
      <c r="H14" s="23">
        <v>0.10745541711178022</v>
      </c>
      <c r="I14" s="23">
        <v>5.1639777949432045E-2</v>
      </c>
      <c r="J14" s="23">
        <v>0.15491933384829665</v>
      </c>
      <c r="K14" s="23">
        <v>0.15406708495543961</v>
      </c>
      <c r="L14" s="23">
        <v>4.2268979957726299E-2</v>
      </c>
      <c r="M14" s="23">
        <v>5.1639777949432274E-2</v>
      </c>
      <c r="N14" s="23">
        <v>3.674234614174765E-2</v>
      </c>
      <c r="O14" s="23">
        <v>9.8319208025017424E-2</v>
      </c>
      <c r="P14" s="23">
        <v>2.4221202832779967E-2</v>
      </c>
      <c r="Q14" s="23">
        <v>3.4302575219167866E-2</v>
      </c>
      <c r="R14" s="23">
        <v>3.8841939196785247E-2</v>
      </c>
      <c r="S14" s="23">
        <v>3.1251666622224533E-2</v>
      </c>
      <c r="T14" s="23">
        <v>7.821881125733296E-2</v>
      </c>
      <c r="U14" s="23">
        <v>6.5243135015621914E-2</v>
      </c>
      <c r="V14" s="23">
        <v>5.4924190177613637E-2</v>
      </c>
      <c r="W14" s="227"/>
      <c r="X14" s="228"/>
      <c r="Y14" s="228"/>
      <c r="Z14" s="228"/>
      <c r="AA14" s="228"/>
      <c r="AB14" s="228"/>
      <c r="AC14" s="228"/>
      <c r="AD14" s="228"/>
      <c r="AE14" s="228"/>
      <c r="AF14" s="228"/>
      <c r="AG14" s="228"/>
      <c r="AH14" s="228"/>
      <c r="AI14" s="228"/>
      <c r="AJ14" s="228"/>
      <c r="AK14" s="228"/>
      <c r="AL14" s="228"/>
      <c r="AM14" s="228"/>
      <c r="AN14" s="228"/>
      <c r="AO14" s="228"/>
      <c r="AP14" s="228"/>
      <c r="AQ14" s="228"/>
      <c r="AR14" s="228"/>
      <c r="AS14" s="228"/>
      <c r="AT14" s="228"/>
      <c r="AU14" s="228"/>
      <c r="AV14" s="228"/>
      <c r="AW14" s="228"/>
      <c r="AX14" s="228"/>
      <c r="AY14" s="228"/>
      <c r="AZ14" s="228"/>
      <c r="BA14" s="228"/>
      <c r="BB14" s="228"/>
      <c r="BC14" s="228"/>
      <c r="BD14" s="228"/>
      <c r="BE14" s="228"/>
      <c r="BF14" s="228"/>
      <c r="BG14" s="228"/>
      <c r="BH14" s="228"/>
      <c r="BI14" s="228"/>
      <c r="BJ14" s="228"/>
      <c r="BK14" s="228"/>
      <c r="BL14" s="228"/>
      <c r="BM14" s="54"/>
    </row>
    <row r="15" spans="1:66">
      <c r="A15" s="29"/>
      <c r="B15" s="3" t="s">
        <v>86</v>
      </c>
      <c r="C15" s="28"/>
      <c r="D15" s="13">
        <v>1.8018732207772056E-2</v>
      </c>
      <c r="E15" s="13">
        <v>0.13366763262315984</v>
      </c>
      <c r="F15" s="13">
        <v>0.13516882737204683</v>
      </c>
      <c r="G15" s="13">
        <v>3.7684457581279703E-2</v>
      </c>
      <c r="H15" s="13">
        <v>5.2846926448416508E-2</v>
      </c>
      <c r="I15" s="13">
        <v>2.3122288634074055E-2</v>
      </c>
      <c r="J15" s="13">
        <v>6.1967733539318656E-2</v>
      </c>
      <c r="K15" s="13">
        <v>5.4472746595912655E-2</v>
      </c>
      <c r="L15" s="13">
        <v>1.7860132376504068E-2</v>
      </c>
      <c r="M15" s="13">
        <v>2.1819624485675607E-2</v>
      </c>
      <c r="N15" s="13">
        <v>1.5601845495434247E-2</v>
      </c>
      <c r="O15" s="13">
        <v>3.6191119518411322E-2</v>
      </c>
      <c r="P15" s="13">
        <v>9.9403021201559354E-3</v>
      </c>
      <c r="Q15" s="13">
        <v>1.4607200235273753E-2</v>
      </c>
      <c r="R15" s="13">
        <v>1.634443574625509E-2</v>
      </c>
      <c r="S15" s="13">
        <v>1.276446560472071E-2</v>
      </c>
      <c r="T15" s="13">
        <v>3.2493121771752037E-2</v>
      </c>
      <c r="U15" s="13">
        <v>2.7165774468683655E-2</v>
      </c>
      <c r="V15" s="13">
        <v>2.3455170182610809E-2</v>
      </c>
      <c r="W15" s="148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9"/>
      <c r="B16" s="3" t="s">
        <v>269</v>
      </c>
      <c r="C16" s="28"/>
      <c r="D16" s="13">
        <v>1.9726120332217656E-2</v>
      </c>
      <c r="E16" s="13">
        <v>6.6013550828728063E-2</v>
      </c>
      <c r="F16" s="13">
        <v>0.24134472695187403</v>
      </c>
      <c r="G16" s="13">
        <v>-8.8277884159640441E-2</v>
      </c>
      <c r="H16" s="13">
        <v>-0.14438386051904717</v>
      </c>
      <c r="I16" s="13">
        <v>-6.0224895979937187E-2</v>
      </c>
      <c r="J16" s="13">
        <v>5.1987056738876491E-2</v>
      </c>
      <c r="K16" s="13">
        <v>0.19014802352391547</v>
      </c>
      <c r="L16" s="13">
        <v>-4.118919620530237E-3</v>
      </c>
      <c r="M16" s="13">
        <v>-4.118919620530237E-3</v>
      </c>
      <c r="N16" s="13">
        <v>-9.0281925519783979E-3</v>
      </c>
      <c r="O16" s="13">
        <v>0.14315926832291259</v>
      </c>
      <c r="P16" s="13">
        <v>2.5336717968158506E-2</v>
      </c>
      <c r="Q16" s="13">
        <v>-1.1833491369948601E-2</v>
      </c>
      <c r="R16" s="13">
        <v>3.1308029417864702E-6</v>
      </c>
      <c r="S16" s="13">
        <v>3.0245990899606223E-2</v>
      </c>
      <c r="T16" s="13">
        <v>1.2955020009806306E-2</v>
      </c>
      <c r="U16" s="13">
        <v>1.0608899173814024E-2</v>
      </c>
      <c r="V16" s="13">
        <v>-1.4638790187919137E-2</v>
      </c>
      <c r="W16" s="148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9"/>
      <c r="B17" s="45" t="s">
        <v>270</v>
      </c>
      <c r="C17" s="46"/>
      <c r="D17" s="44">
        <v>0.27</v>
      </c>
      <c r="E17" s="44">
        <v>1.66</v>
      </c>
      <c r="F17" s="44">
        <v>6.93</v>
      </c>
      <c r="G17" s="44">
        <v>2.97</v>
      </c>
      <c r="H17" s="44">
        <v>4.66</v>
      </c>
      <c r="I17" s="44">
        <v>2.13</v>
      </c>
      <c r="J17" s="44">
        <v>1.24</v>
      </c>
      <c r="K17" s="44">
        <v>5.39</v>
      </c>
      <c r="L17" s="44">
        <v>0.44</v>
      </c>
      <c r="M17" s="44">
        <v>0.44</v>
      </c>
      <c r="N17" s="44">
        <v>0.59</v>
      </c>
      <c r="O17" s="44">
        <v>3.98</v>
      </c>
      <c r="P17" s="44">
        <v>0.44</v>
      </c>
      <c r="Q17" s="44">
        <v>0.67</v>
      </c>
      <c r="R17" s="44">
        <v>0.32</v>
      </c>
      <c r="S17" s="44">
        <v>0.59</v>
      </c>
      <c r="T17" s="44">
        <v>7.0000000000000007E-2</v>
      </c>
      <c r="U17" s="44">
        <v>0</v>
      </c>
      <c r="V17" s="44">
        <v>0.76</v>
      </c>
      <c r="W17" s="148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3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BM18" s="53"/>
    </row>
    <row r="19" spans="1:65" ht="15">
      <c r="B19" s="8" t="s">
        <v>505</v>
      </c>
      <c r="BM19" s="27" t="s">
        <v>66</v>
      </c>
    </row>
    <row r="20" spans="1:65" ht="15">
      <c r="A20" s="24" t="s">
        <v>48</v>
      </c>
      <c r="B20" s="18" t="s">
        <v>118</v>
      </c>
      <c r="C20" s="15" t="s">
        <v>119</v>
      </c>
      <c r="D20" s="16" t="s">
        <v>238</v>
      </c>
      <c r="E20" s="17" t="s">
        <v>238</v>
      </c>
      <c r="F20" s="17" t="s">
        <v>238</v>
      </c>
      <c r="G20" s="17" t="s">
        <v>238</v>
      </c>
      <c r="H20" s="17" t="s">
        <v>238</v>
      </c>
      <c r="I20" s="17" t="s">
        <v>238</v>
      </c>
      <c r="J20" s="17" t="s">
        <v>238</v>
      </c>
      <c r="K20" s="17" t="s">
        <v>238</v>
      </c>
      <c r="L20" s="17" t="s">
        <v>238</v>
      </c>
      <c r="M20" s="17" t="s">
        <v>238</v>
      </c>
      <c r="N20" s="17" t="s">
        <v>238</v>
      </c>
      <c r="O20" s="17" t="s">
        <v>238</v>
      </c>
      <c r="P20" s="17" t="s">
        <v>238</v>
      </c>
      <c r="Q20" s="17" t="s">
        <v>238</v>
      </c>
      <c r="R20" s="17" t="s">
        <v>238</v>
      </c>
      <c r="S20" s="17" t="s">
        <v>238</v>
      </c>
      <c r="T20" s="17" t="s">
        <v>238</v>
      </c>
      <c r="U20" s="17" t="s">
        <v>238</v>
      </c>
      <c r="V20" s="17" t="s">
        <v>238</v>
      </c>
      <c r="W20" s="17" t="s">
        <v>238</v>
      </c>
      <c r="X20" s="148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239</v>
      </c>
      <c r="C21" s="9" t="s">
        <v>239</v>
      </c>
      <c r="D21" s="146" t="s">
        <v>241</v>
      </c>
      <c r="E21" s="147" t="s">
        <v>242</v>
      </c>
      <c r="F21" s="147" t="s">
        <v>243</v>
      </c>
      <c r="G21" s="147" t="s">
        <v>244</v>
      </c>
      <c r="H21" s="147" t="s">
        <v>245</v>
      </c>
      <c r="I21" s="147" t="s">
        <v>246</v>
      </c>
      <c r="J21" s="147" t="s">
        <v>247</v>
      </c>
      <c r="K21" s="147" t="s">
        <v>248</v>
      </c>
      <c r="L21" s="147" t="s">
        <v>249</v>
      </c>
      <c r="M21" s="147" t="s">
        <v>250</v>
      </c>
      <c r="N21" s="147" t="s">
        <v>251</v>
      </c>
      <c r="O21" s="147" t="s">
        <v>252</v>
      </c>
      <c r="P21" s="147" t="s">
        <v>253</v>
      </c>
      <c r="Q21" s="147" t="s">
        <v>255</v>
      </c>
      <c r="R21" s="147" t="s">
        <v>256</v>
      </c>
      <c r="S21" s="147" t="s">
        <v>257</v>
      </c>
      <c r="T21" s="147" t="s">
        <v>258</v>
      </c>
      <c r="U21" s="147" t="s">
        <v>282</v>
      </c>
      <c r="V21" s="147" t="s">
        <v>284</v>
      </c>
      <c r="W21" s="147" t="s">
        <v>259</v>
      </c>
      <c r="X21" s="148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285</v>
      </c>
      <c r="E22" s="11" t="s">
        <v>121</v>
      </c>
      <c r="F22" s="11" t="s">
        <v>121</v>
      </c>
      <c r="G22" s="11" t="s">
        <v>121</v>
      </c>
      <c r="H22" s="11" t="s">
        <v>285</v>
      </c>
      <c r="I22" s="11" t="s">
        <v>121</v>
      </c>
      <c r="J22" s="11" t="s">
        <v>121</v>
      </c>
      <c r="K22" s="11" t="s">
        <v>121</v>
      </c>
      <c r="L22" s="11" t="s">
        <v>285</v>
      </c>
      <c r="M22" s="11" t="s">
        <v>285</v>
      </c>
      <c r="N22" s="11" t="s">
        <v>121</v>
      </c>
      <c r="O22" s="11" t="s">
        <v>121</v>
      </c>
      <c r="P22" s="11" t="s">
        <v>121</v>
      </c>
      <c r="Q22" s="11" t="s">
        <v>285</v>
      </c>
      <c r="R22" s="11" t="s">
        <v>286</v>
      </c>
      <c r="S22" s="11" t="s">
        <v>286</v>
      </c>
      <c r="T22" s="11" t="s">
        <v>121</v>
      </c>
      <c r="U22" s="11" t="s">
        <v>121</v>
      </c>
      <c r="V22" s="11" t="s">
        <v>285</v>
      </c>
      <c r="W22" s="11" t="s">
        <v>285</v>
      </c>
      <c r="X22" s="148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2</v>
      </c>
    </row>
    <row r="23" spans="1:65">
      <c r="A23" s="29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148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8">
        <v>1</v>
      </c>
      <c r="C24" s="14">
        <v>1</v>
      </c>
      <c r="D24" s="21">
        <v>2.2000000000000002</v>
      </c>
      <c r="E24" s="21">
        <v>2.2000000000000002</v>
      </c>
      <c r="F24" s="21">
        <v>2.0499999999999998</v>
      </c>
      <c r="G24" s="21">
        <v>2.2000000000000002</v>
      </c>
      <c r="H24" s="143">
        <v>1.9845000000000002</v>
      </c>
      <c r="I24" s="21">
        <v>2.1570459872887739</v>
      </c>
      <c r="J24" s="143">
        <v>1.97</v>
      </c>
      <c r="K24" s="21">
        <v>2.2200000000000002</v>
      </c>
      <c r="L24" s="21">
        <v>2.2400000000000002</v>
      </c>
      <c r="M24" s="21">
        <v>2.1800000000000002</v>
      </c>
      <c r="N24" s="21">
        <v>2.23</v>
      </c>
      <c r="O24" s="21">
        <v>2.41</v>
      </c>
      <c r="P24" s="21">
        <v>2.15</v>
      </c>
      <c r="Q24" s="21">
        <v>2.0099999999999998</v>
      </c>
      <c r="R24" s="21">
        <v>2.35</v>
      </c>
      <c r="S24" s="21">
        <v>2.2810430339990155</v>
      </c>
      <c r="T24" s="21">
        <v>2.3660000000000001</v>
      </c>
      <c r="U24" s="21">
        <v>2.2697842854531114</v>
      </c>
      <c r="V24" s="21">
        <v>2.06</v>
      </c>
      <c r="W24" s="21">
        <v>2.2400000000000002</v>
      </c>
      <c r="X24" s="148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1</v>
      </c>
    </row>
    <row r="25" spans="1:65">
      <c r="A25" s="29"/>
      <c r="B25" s="19">
        <v>1</v>
      </c>
      <c r="C25" s="9">
        <v>2</v>
      </c>
      <c r="D25" s="11">
        <v>2.19</v>
      </c>
      <c r="E25" s="11">
        <v>2.25</v>
      </c>
      <c r="F25" s="11">
        <v>2.04</v>
      </c>
      <c r="G25" s="11">
        <v>2.2000000000000002</v>
      </c>
      <c r="H25" s="144">
        <v>2.0004999999999997</v>
      </c>
      <c r="I25" s="11">
        <v>2.1787433844674897</v>
      </c>
      <c r="J25" s="144">
        <v>1.96</v>
      </c>
      <c r="K25" s="11">
        <v>2.2200000000000002</v>
      </c>
      <c r="L25" s="11">
        <v>2.17</v>
      </c>
      <c r="M25" s="11">
        <v>2.2200000000000002</v>
      </c>
      <c r="N25" s="11">
        <v>2.23</v>
      </c>
      <c r="O25" s="11">
        <v>2.42</v>
      </c>
      <c r="P25" s="11">
        <v>2.2000000000000002</v>
      </c>
      <c r="Q25" s="11">
        <v>2.0099999999999998</v>
      </c>
      <c r="R25" s="11">
        <v>2.34</v>
      </c>
      <c r="S25" s="11">
        <v>2.270576535687673</v>
      </c>
      <c r="T25" s="11">
        <v>2.3290000000000002</v>
      </c>
      <c r="U25" s="11">
        <v>2.2430978609946615</v>
      </c>
      <c r="V25" s="11">
        <v>2.04</v>
      </c>
      <c r="W25" s="11">
        <v>2.17</v>
      </c>
      <c r="X25" s="148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 t="e">
        <v>#N/A</v>
      </c>
    </row>
    <row r="26" spans="1:65">
      <c r="A26" s="29"/>
      <c r="B26" s="19">
        <v>1</v>
      </c>
      <c r="C26" s="9">
        <v>3</v>
      </c>
      <c r="D26" s="11">
        <v>2.23</v>
      </c>
      <c r="E26" s="11">
        <v>2.1800000000000002</v>
      </c>
      <c r="F26" s="11">
        <v>2.0299999999999998</v>
      </c>
      <c r="G26" s="11">
        <v>2.17</v>
      </c>
      <c r="H26" s="144">
        <v>1.9346999999999999</v>
      </c>
      <c r="I26" s="11">
        <v>2.1510386447442835</v>
      </c>
      <c r="J26" s="144">
        <v>1.9299999999999997</v>
      </c>
      <c r="K26" s="11">
        <v>2.19</v>
      </c>
      <c r="L26" s="11">
        <v>2.14</v>
      </c>
      <c r="M26" s="11">
        <v>2.1800000000000002</v>
      </c>
      <c r="N26" s="11">
        <v>2.2200000000000002</v>
      </c>
      <c r="O26" s="11">
        <v>2.37</v>
      </c>
      <c r="P26" s="11">
        <v>2.2200000000000002</v>
      </c>
      <c r="Q26" s="11">
        <v>2.08</v>
      </c>
      <c r="R26" s="11">
        <v>2.2999999999999998</v>
      </c>
      <c r="S26" s="11">
        <v>2.2721423791719797</v>
      </c>
      <c r="T26" s="11">
        <v>2.3130000000000002</v>
      </c>
      <c r="U26" s="11">
        <v>2.2560673909003115</v>
      </c>
      <c r="V26" s="11">
        <v>2.13</v>
      </c>
      <c r="W26" s="11">
        <v>2.25</v>
      </c>
      <c r="X26" s="148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>
        <v>16</v>
      </c>
    </row>
    <row r="27" spans="1:65">
      <c r="A27" s="29"/>
      <c r="B27" s="19">
        <v>1</v>
      </c>
      <c r="C27" s="9">
        <v>4</v>
      </c>
      <c r="D27" s="11">
        <v>2.21</v>
      </c>
      <c r="E27" s="11">
        <v>2.19</v>
      </c>
      <c r="F27" s="11">
        <v>2.02</v>
      </c>
      <c r="G27" s="11">
        <v>2.1800000000000002</v>
      </c>
      <c r="H27" s="144">
        <v>1.9279999999999999</v>
      </c>
      <c r="I27" s="11">
        <v>2.1056728510462359</v>
      </c>
      <c r="J27" s="144">
        <v>1.9900000000000002</v>
      </c>
      <c r="K27" s="11">
        <v>2.23</v>
      </c>
      <c r="L27" s="11">
        <v>2.15</v>
      </c>
      <c r="M27" s="11">
        <v>2.17</v>
      </c>
      <c r="N27" s="11">
        <v>2.2399999999999998</v>
      </c>
      <c r="O27" s="11">
        <v>2.33</v>
      </c>
      <c r="P27" s="11">
        <v>2.19</v>
      </c>
      <c r="Q27" s="11">
        <v>2.02</v>
      </c>
      <c r="R27" s="11">
        <v>2.35</v>
      </c>
      <c r="S27" s="11">
        <v>2.2123016973711578</v>
      </c>
      <c r="T27" s="11">
        <v>2.35</v>
      </c>
      <c r="U27" s="11">
        <v>2.2229290126093861</v>
      </c>
      <c r="V27" s="11">
        <v>2.0499999999999998</v>
      </c>
      <c r="W27" s="11">
        <v>2.23</v>
      </c>
      <c r="X27" s="148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2.1999614148720017</v>
      </c>
    </row>
    <row r="28" spans="1:65">
      <c r="A28" s="29"/>
      <c r="B28" s="19">
        <v>1</v>
      </c>
      <c r="C28" s="9">
        <v>5</v>
      </c>
      <c r="D28" s="11">
        <v>2.12</v>
      </c>
      <c r="E28" s="11">
        <v>2.23</v>
      </c>
      <c r="F28" s="11">
        <v>1.96</v>
      </c>
      <c r="G28" s="11">
        <v>2.17</v>
      </c>
      <c r="H28" s="144">
        <v>1.9595000000000002</v>
      </c>
      <c r="I28" s="11">
        <v>2.1641926534192883</v>
      </c>
      <c r="J28" s="144">
        <v>1.95</v>
      </c>
      <c r="K28" s="11">
        <v>2.2799999999999998</v>
      </c>
      <c r="L28" s="11">
        <v>2.06</v>
      </c>
      <c r="M28" s="11">
        <v>2.2400000000000002</v>
      </c>
      <c r="N28" s="11">
        <v>2.23</v>
      </c>
      <c r="O28" s="11">
        <v>2.37</v>
      </c>
      <c r="P28" s="11">
        <v>2.2200000000000002</v>
      </c>
      <c r="Q28" s="11">
        <v>2.04</v>
      </c>
      <c r="R28" s="11">
        <v>2.3199999999999998</v>
      </c>
      <c r="S28" s="11">
        <v>2.2532466236286401</v>
      </c>
      <c r="T28" s="11">
        <v>2.3340000000000001</v>
      </c>
      <c r="U28" s="11">
        <v>2.2105332290173658</v>
      </c>
      <c r="V28" s="11">
        <v>2.0499999999999998</v>
      </c>
      <c r="W28" s="11">
        <v>2.19</v>
      </c>
      <c r="X28" s="148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17</v>
      </c>
    </row>
    <row r="29" spans="1:65">
      <c r="A29" s="29"/>
      <c r="B29" s="19">
        <v>1</v>
      </c>
      <c r="C29" s="9">
        <v>6</v>
      </c>
      <c r="D29" s="11">
        <v>2.2000000000000002</v>
      </c>
      <c r="E29" s="11">
        <v>2.09</v>
      </c>
      <c r="F29" s="11">
        <v>2.02</v>
      </c>
      <c r="G29" s="11">
        <v>2.16</v>
      </c>
      <c r="H29" s="144">
        <v>1.9573</v>
      </c>
      <c r="I29" s="11">
        <v>2.1170660869064761</v>
      </c>
      <c r="J29" s="144">
        <v>1.9799999999999998</v>
      </c>
      <c r="K29" s="11">
        <v>2.2200000000000002</v>
      </c>
      <c r="L29" s="11">
        <v>2.08</v>
      </c>
      <c r="M29" s="11">
        <v>2.34</v>
      </c>
      <c r="N29" s="11">
        <v>2.23</v>
      </c>
      <c r="O29" s="11">
        <v>2.35</v>
      </c>
      <c r="P29" s="11">
        <v>2.16</v>
      </c>
      <c r="Q29" s="11">
        <v>2.0699999999999998</v>
      </c>
      <c r="R29" s="11">
        <v>2.27</v>
      </c>
      <c r="S29" s="11">
        <v>2.247798743037146</v>
      </c>
      <c r="T29" s="11">
        <v>2.371</v>
      </c>
      <c r="U29" s="11">
        <v>2.2906312632736454</v>
      </c>
      <c r="V29" s="11">
        <v>2.1</v>
      </c>
      <c r="W29" s="11">
        <v>2.17</v>
      </c>
      <c r="X29" s="148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9"/>
      <c r="B30" s="20" t="s">
        <v>266</v>
      </c>
      <c r="C30" s="12"/>
      <c r="D30" s="22">
        <v>2.1916666666666669</v>
      </c>
      <c r="E30" s="22">
        <v>2.19</v>
      </c>
      <c r="F30" s="22">
        <v>2.0199999999999996</v>
      </c>
      <c r="G30" s="22">
        <v>2.1800000000000002</v>
      </c>
      <c r="H30" s="22">
        <v>1.96075</v>
      </c>
      <c r="I30" s="22">
        <v>2.1456266013120913</v>
      </c>
      <c r="J30" s="22">
        <v>1.9633333333333332</v>
      </c>
      <c r="K30" s="22">
        <v>2.226666666666667</v>
      </c>
      <c r="L30" s="22">
        <v>2.14</v>
      </c>
      <c r="M30" s="22">
        <v>2.2216666666666667</v>
      </c>
      <c r="N30" s="22">
        <v>2.23</v>
      </c>
      <c r="O30" s="22">
        <v>2.3750000000000004</v>
      </c>
      <c r="P30" s="22">
        <v>2.19</v>
      </c>
      <c r="Q30" s="22">
        <v>2.0383333333333336</v>
      </c>
      <c r="R30" s="22">
        <v>2.3216666666666668</v>
      </c>
      <c r="S30" s="22">
        <v>2.256184835482602</v>
      </c>
      <c r="T30" s="22">
        <v>2.3438333333333334</v>
      </c>
      <c r="U30" s="22">
        <v>2.2488405070414133</v>
      </c>
      <c r="V30" s="22">
        <v>2.0716666666666663</v>
      </c>
      <c r="W30" s="22">
        <v>2.2083333333333335</v>
      </c>
      <c r="X30" s="148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9"/>
      <c r="B31" s="3" t="s">
        <v>267</v>
      </c>
      <c r="C31" s="28"/>
      <c r="D31" s="11">
        <v>2.2000000000000002</v>
      </c>
      <c r="E31" s="11">
        <v>2.1950000000000003</v>
      </c>
      <c r="F31" s="11">
        <v>2.0249999999999999</v>
      </c>
      <c r="G31" s="11">
        <v>2.1749999999999998</v>
      </c>
      <c r="H31" s="11">
        <v>1.9584000000000001</v>
      </c>
      <c r="I31" s="11">
        <v>2.154042316016529</v>
      </c>
      <c r="J31" s="11">
        <v>1.9649999999999999</v>
      </c>
      <c r="K31" s="11">
        <v>2.2200000000000002</v>
      </c>
      <c r="L31" s="11">
        <v>2.145</v>
      </c>
      <c r="M31" s="11">
        <v>2.2000000000000002</v>
      </c>
      <c r="N31" s="11">
        <v>2.23</v>
      </c>
      <c r="O31" s="11">
        <v>2.37</v>
      </c>
      <c r="P31" s="11">
        <v>2.1950000000000003</v>
      </c>
      <c r="Q31" s="11">
        <v>2.0300000000000002</v>
      </c>
      <c r="R31" s="11">
        <v>2.33</v>
      </c>
      <c r="S31" s="11">
        <v>2.2619115796581566</v>
      </c>
      <c r="T31" s="11">
        <v>2.3420000000000001</v>
      </c>
      <c r="U31" s="11">
        <v>2.2495826259474865</v>
      </c>
      <c r="V31" s="11">
        <v>2.0549999999999997</v>
      </c>
      <c r="W31" s="11">
        <v>2.21</v>
      </c>
      <c r="X31" s="148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29"/>
      <c r="B32" s="3" t="s">
        <v>268</v>
      </c>
      <c r="C32" s="28"/>
      <c r="D32" s="23">
        <v>3.7638632635454014E-2</v>
      </c>
      <c r="E32" s="23">
        <v>5.5497747702046483E-2</v>
      </c>
      <c r="F32" s="23">
        <v>3.1622776601683764E-2</v>
      </c>
      <c r="G32" s="23">
        <v>1.6733200530681579E-2</v>
      </c>
      <c r="H32" s="23">
        <v>2.7959810442848128E-2</v>
      </c>
      <c r="I32" s="23">
        <v>2.8330610127651392E-2</v>
      </c>
      <c r="J32" s="23">
        <v>2.1602468994692977E-2</v>
      </c>
      <c r="K32" s="23">
        <v>2.9439202887759405E-2</v>
      </c>
      <c r="L32" s="23">
        <v>6.4807406984078636E-2</v>
      </c>
      <c r="M32" s="23">
        <v>6.400520812142288E-2</v>
      </c>
      <c r="N32" s="23">
        <v>6.3245553203366243E-3</v>
      </c>
      <c r="O32" s="23">
        <v>3.449637662132065E-2</v>
      </c>
      <c r="P32" s="23">
        <v>2.9664793948382739E-2</v>
      </c>
      <c r="Q32" s="23">
        <v>3.0605010483034812E-2</v>
      </c>
      <c r="R32" s="23">
        <v>3.1885210782848353E-2</v>
      </c>
      <c r="S32" s="23">
        <v>2.4837003501964758E-2</v>
      </c>
      <c r="T32" s="23">
        <v>2.2515920293575929E-2</v>
      </c>
      <c r="U32" s="23">
        <v>2.9695683483836777E-2</v>
      </c>
      <c r="V32" s="23">
        <v>3.5449494589721131E-2</v>
      </c>
      <c r="W32" s="23">
        <v>3.6009258068817128E-2</v>
      </c>
      <c r="X32" s="227"/>
      <c r="Y32" s="228"/>
      <c r="Z32" s="228"/>
      <c r="AA32" s="228"/>
      <c r="AB32" s="228"/>
      <c r="AC32" s="228"/>
      <c r="AD32" s="228"/>
      <c r="AE32" s="228"/>
      <c r="AF32" s="228"/>
      <c r="AG32" s="228"/>
      <c r="AH32" s="228"/>
      <c r="AI32" s="228"/>
      <c r="AJ32" s="228"/>
      <c r="AK32" s="228"/>
      <c r="AL32" s="228"/>
      <c r="AM32" s="228"/>
      <c r="AN32" s="228"/>
      <c r="AO32" s="228"/>
      <c r="AP32" s="228"/>
      <c r="AQ32" s="228"/>
      <c r="AR32" s="228"/>
      <c r="AS32" s="228"/>
      <c r="AT32" s="228"/>
      <c r="AU32" s="228"/>
      <c r="AV32" s="228"/>
      <c r="AW32" s="228"/>
      <c r="AX32" s="228"/>
      <c r="AY32" s="228"/>
      <c r="AZ32" s="228"/>
      <c r="BA32" s="228"/>
      <c r="BB32" s="228"/>
      <c r="BC32" s="228"/>
      <c r="BD32" s="228"/>
      <c r="BE32" s="228"/>
      <c r="BF32" s="228"/>
      <c r="BG32" s="228"/>
      <c r="BH32" s="228"/>
      <c r="BI32" s="228"/>
      <c r="BJ32" s="228"/>
      <c r="BK32" s="228"/>
      <c r="BL32" s="228"/>
      <c r="BM32" s="54"/>
    </row>
    <row r="33" spans="1:65">
      <c r="A33" s="29"/>
      <c r="B33" s="3" t="s">
        <v>86</v>
      </c>
      <c r="C33" s="28"/>
      <c r="D33" s="13">
        <v>1.7173520594123502E-2</v>
      </c>
      <c r="E33" s="13">
        <v>2.5341437306870541E-2</v>
      </c>
      <c r="F33" s="13">
        <v>1.5654839901823647E-2</v>
      </c>
      <c r="G33" s="13">
        <v>7.6757800599456779E-3</v>
      </c>
      <c r="H33" s="13">
        <v>1.4259752871527797E-2</v>
      </c>
      <c r="I33" s="13">
        <v>1.3203886505847143E-2</v>
      </c>
      <c r="J33" s="13">
        <v>1.1002955345344472E-2</v>
      </c>
      <c r="K33" s="13">
        <v>1.3221198901688354E-2</v>
      </c>
      <c r="L33" s="13">
        <v>3.0283835039289081E-2</v>
      </c>
      <c r="M33" s="13">
        <v>2.8809546041150585E-2</v>
      </c>
      <c r="N33" s="13">
        <v>2.8361234620343607E-3</v>
      </c>
      <c r="O33" s="13">
        <v>1.4524790156345535E-2</v>
      </c>
      <c r="P33" s="13">
        <v>1.3545568012960155E-2</v>
      </c>
      <c r="Q33" s="13">
        <v>1.5014723049730895E-2</v>
      </c>
      <c r="R33" s="13">
        <v>1.3733759131162248E-2</v>
      </c>
      <c r="S33" s="13">
        <v>1.1008408137204804E-2</v>
      </c>
      <c r="T33" s="13">
        <v>9.606451095886764E-3</v>
      </c>
      <c r="U33" s="13">
        <v>1.3204886425184763E-2</v>
      </c>
      <c r="V33" s="13">
        <v>1.7111582263743107E-2</v>
      </c>
      <c r="W33" s="13">
        <v>1.6306079125502096E-2</v>
      </c>
      <c r="X33" s="148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9"/>
      <c r="B34" s="3" t="s">
        <v>269</v>
      </c>
      <c r="C34" s="28"/>
      <c r="D34" s="13">
        <v>-3.7704062213370637E-3</v>
      </c>
      <c r="E34" s="13">
        <v>-4.5279952660357559E-3</v>
      </c>
      <c r="F34" s="13">
        <v>-8.1802077825293473E-2</v>
      </c>
      <c r="G34" s="13">
        <v>-9.0735295342272426E-3</v>
      </c>
      <c r="H34" s="13">
        <v>-0.10873436836432859</v>
      </c>
      <c r="I34" s="13">
        <v>-2.4698075699237543E-2</v>
      </c>
      <c r="J34" s="13">
        <v>-0.10756010534504579</v>
      </c>
      <c r="K34" s="13">
        <v>1.2138963717333695E-2</v>
      </c>
      <c r="L34" s="13">
        <v>-2.7255666606993745E-2</v>
      </c>
      <c r="M34" s="13">
        <v>9.8661965832376186E-3</v>
      </c>
      <c r="N34" s="13">
        <v>1.3654141806730635E-2</v>
      </c>
      <c r="O34" s="13">
        <v>7.9564388695509303E-2</v>
      </c>
      <c r="P34" s="13">
        <v>-4.5279952660357559E-3</v>
      </c>
      <c r="Q34" s="13">
        <v>-7.3468598333608526E-2</v>
      </c>
      <c r="R34" s="13">
        <v>5.5321539265154041E-2</v>
      </c>
      <c r="S34" s="13">
        <v>2.5556548506043386E-2</v>
      </c>
      <c r="T34" s="13">
        <v>6.5397473559645425E-2</v>
      </c>
      <c r="U34" s="13">
        <v>2.2218158845415781E-2</v>
      </c>
      <c r="V34" s="13">
        <v>-5.8316817439636681E-2</v>
      </c>
      <c r="W34" s="13">
        <v>3.8054842256489696E-3</v>
      </c>
      <c r="X34" s="148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9"/>
      <c r="B35" s="45" t="s">
        <v>270</v>
      </c>
      <c r="C35" s="46"/>
      <c r="D35" s="44">
        <v>0.01</v>
      </c>
      <c r="E35" s="44">
        <v>0.01</v>
      </c>
      <c r="F35" s="44">
        <v>2.12</v>
      </c>
      <c r="G35" s="44">
        <v>0.13</v>
      </c>
      <c r="H35" s="44">
        <v>2.85</v>
      </c>
      <c r="I35" s="44">
        <v>0.56000000000000005</v>
      </c>
      <c r="J35" s="44">
        <v>2.82</v>
      </c>
      <c r="K35" s="44">
        <v>0.44</v>
      </c>
      <c r="L35" s="44">
        <v>0.63</v>
      </c>
      <c r="M35" s="44">
        <v>0.38</v>
      </c>
      <c r="N35" s="44">
        <v>0.49</v>
      </c>
      <c r="O35" s="44">
        <v>2.2799999999999998</v>
      </c>
      <c r="P35" s="44">
        <v>0.01</v>
      </c>
      <c r="Q35" s="44">
        <v>1.89</v>
      </c>
      <c r="R35" s="44">
        <v>1.62</v>
      </c>
      <c r="S35" s="44">
        <v>0.81</v>
      </c>
      <c r="T35" s="44">
        <v>1.89</v>
      </c>
      <c r="U35" s="44">
        <v>0.72</v>
      </c>
      <c r="V35" s="44">
        <v>1.48</v>
      </c>
      <c r="W35" s="44">
        <v>0.22</v>
      </c>
      <c r="X35" s="148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3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BM36" s="53"/>
    </row>
    <row r="37" spans="1:65" ht="15">
      <c r="B37" s="8" t="s">
        <v>506</v>
      </c>
      <c r="BM37" s="27" t="s">
        <v>66</v>
      </c>
    </row>
    <row r="38" spans="1:65" ht="15">
      <c r="A38" s="24" t="s">
        <v>7</v>
      </c>
      <c r="B38" s="18" t="s">
        <v>118</v>
      </c>
      <c r="C38" s="15" t="s">
        <v>119</v>
      </c>
      <c r="D38" s="16" t="s">
        <v>238</v>
      </c>
      <c r="E38" s="17" t="s">
        <v>238</v>
      </c>
      <c r="F38" s="17" t="s">
        <v>238</v>
      </c>
      <c r="G38" s="17" t="s">
        <v>238</v>
      </c>
      <c r="H38" s="17" t="s">
        <v>238</v>
      </c>
      <c r="I38" s="17" t="s">
        <v>238</v>
      </c>
      <c r="J38" s="17" t="s">
        <v>238</v>
      </c>
      <c r="K38" s="17" t="s">
        <v>238</v>
      </c>
      <c r="L38" s="17" t="s">
        <v>238</v>
      </c>
      <c r="M38" s="17" t="s">
        <v>238</v>
      </c>
      <c r="N38" s="17" t="s">
        <v>238</v>
      </c>
      <c r="O38" s="17" t="s">
        <v>238</v>
      </c>
      <c r="P38" s="17" t="s">
        <v>238</v>
      </c>
      <c r="Q38" s="17" t="s">
        <v>238</v>
      </c>
      <c r="R38" s="17" t="s">
        <v>238</v>
      </c>
      <c r="S38" s="17" t="s">
        <v>238</v>
      </c>
      <c r="T38" s="17" t="s">
        <v>238</v>
      </c>
      <c r="U38" s="17" t="s">
        <v>238</v>
      </c>
      <c r="V38" s="17" t="s">
        <v>238</v>
      </c>
      <c r="W38" s="17" t="s">
        <v>238</v>
      </c>
      <c r="X38" s="148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9" t="s">
        <v>239</v>
      </c>
      <c r="C39" s="9" t="s">
        <v>239</v>
      </c>
      <c r="D39" s="146" t="s">
        <v>241</v>
      </c>
      <c r="E39" s="147" t="s">
        <v>242</v>
      </c>
      <c r="F39" s="147" t="s">
        <v>243</v>
      </c>
      <c r="G39" s="147" t="s">
        <v>244</v>
      </c>
      <c r="H39" s="147" t="s">
        <v>245</v>
      </c>
      <c r="I39" s="147" t="s">
        <v>247</v>
      </c>
      <c r="J39" s="147" t="s">
        <v>248</v>
      </c>
      <c r="K39" s="147" t="s">
        <v>249</v>
      </c>
      <c r="L39" s="147" t="s">
        <v>250</v>
      </c>
      <c r="M39" s="147" t="s">
        <v>251</v>
      </c>
      <c r="N39" s="147" t="s">
        <v>252</v>
      </c>
      <c r="O39" s="147" t="s">
        <v>253</v>
      </c>
      <c r="P39" s="147" t="s">
        <v>255</v>
      </c>
      <c r="Q39" s="147" t="s">
        <v>256</v>
      </c>
      <c r="R39" s="147" t="s">
        <v>257</v>
      </c>
      <c r="S39" s="147" t="s">
        <v>282</v>
      </c>
      <c r="T39" s="147" t="s">
        <v>284</v>
      </c>
      <c r="U39" s="147" t="s">
        <v>274</v>
      </c>
      <c r="V39" s="147" t="s">
        <v>283</v>
      </c>
      <c r="W39" s="147" t="s">
        <v>259</v>
      </c>
      <c r="X39" s="148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 t="s">
        <v>3</v>
      </c>
    </row>
    <row r="40" spans="1:65">
      <c r="A40" s="29"/>
      <c r="B40" s="19"/>
      <c r="C40" s="9"/>
      <c r="D40" s="10" t="s">
        <v>285</v>
      </c>
      <c r="E40" s="11" t="s">
        <v>121</v>
      </c>
      <c r="F40" s="11" t="s">
        <v>286</v>
      </c>
      <c r="G40" s="11" t="s">
        <v>121</v>
      </c>
      <c r="H40" s="11" t="s">
        <v>285</v>
      </c>
      <c r="I40" s="11" t="s">
        <v>286</v>
      </c>
      <c r="J40" s="11" t="s">
        <v>121</v>
      </c>
      <c r="K40" s="11" t="s">
        <v>285</v>
      </c>
      <c r="L40" s="11" t="s">
        <v>285</v>
      </c>
      <c r="M40" s="11" t="s">
        <v>286</v>
      </c>
      <c r="N40" s="11" t="s">
        <v>286</v>
      </c>
      <c r="O40" s="11" t="s">
        <v>121</v>
      </c>
      <c r="P40" s="11" t="s">
        <v>286</v>
      </c>
      <c r="Q40" s="11" t="s">
        <v>286</v>
      </c>
      <c r="R40" s="11" t="s">
        <v>286</v>
      </c>
      <c r="S40" s="11" t="s">
        <v>121</v>
      </c>
      <c r="T40" s="11" t="s">
        <v>285</v>
      </c>
      <c r="U40" s="11" t="s">
        <v>121</v>
      </c>
      <c r="V40" s="11" t="s">
        <v>121</v>
      </c>
      <c r="W40" s="11" t="s">
        <v>285</v>
      </c>
      <c r="X40" s="148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0</v>
      </c>
    </row>
    <row r="41" spans="1:65">
      <c r="A41" s="29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148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0</v>
      </c>
    </row>
    <row r="42" spans="1:65">
      <c r="A42" s="29"/>
      <c r="B42" s="18">
        <v>1</v>
      </c>
      <c r="C42" s="14">
        <v>1</v>
      </c>
      <c r="D42" s="211">
        <v>170</v>
      </c>
      <c r="E42" s="211">
        <v>165</v>
      </c>
      <c r="F42" s="211">
        <v>188</v>
      </c>
      <c r="G42" s="211">
        <v>166</v>
      </c>
      <c r="H42" s="211">
        <v>148.5</v>
      </c>
      <c r="I42" s="211">
        <v>172</v>
      </c>
      <c r="J42" s="211">
        <v>161</v>
      </c>
      <c r="K42" s="212">
        <v>243</v>
      </c>
      <c r="L42" s="211">
        <v>169</v>
      </c>
      <c r="M42" s="211">
        <v>171</v>
      </c>
      <c r="N42" s="211">
        <v>176</v>
      </c>
      <c r="O42" s="211">
        <v>161</v>
      </c>
      <c r="P42" s="211">
        <v>170</v>
      </c>
      <c r="Q42" s="211">
        <v>170.8</v>
      </c>
      <c r="R42" s="211">
        <v>157.32722804178073</v>
      </c>
      <c r="S42" s="211">
        <v>183.23073605086807</v>
      </c>
      <c r="T42" s="211">
        <v>159</v>
      </c>
      <c r="U42" s="211">
        <v>161.32</v>
      </c>
      <c r="V42" s="211">
        <v>177.09</v>
      </c>
      <c r="W42" s="212">
        <v>202</v>
      </c>
      <c r="X42" s="213"/>
      <c r="Y42" s="214"/>
      <c r="Z42" s="214"/>
      <c r="AA42" s="214"/>
      <c r="AB42" s="214"/>
      <c r="AC42" s="214"/>
      <c r="AD42" s="214"/>
      <c r="AE42" s="214"/>
      <c r="AF42" s="214"/>
      <c r="AG42" s="214"/>
      <c r="AH42" s="214"/>
      <c r="AI42" s="214"/>
      <c r="AJ42" s="214"/>
      <c r="AK42" s="214"/>
      <c r="AL42" s="214"/>
      <c r="AM42" s="214"/>
      <c r="AN42" s="214"/>
      <c r="AO42" s="214"/>
      <c r="AP42" s="214"/>
      <c r="AQ42" s="214"/>
      <c r="AR42" s="214"/>
      <c r="AS42" s="214"/>
      <c r="AT42" s="214"/>
      <c r="AU42" s="214"/>
      <c r="AV42" s="214"/>
      <c r="AW42" s="214"/>
      <c r="AX42" s="214"/>
      <c r="AY42" s="214"/>
      <c r="AZ42" s="214"/>
      <c r="BA42" s="214"/>
      <c r="BB42" s="214"/>
      <c r="BC42" s="214"/>
      <c r="BD42" s="214"/>
      <c r="BE42" s="214"/>
      <c r="BF42" s="214"/>
      <c r="BG42" s="214"/>
      <c r="BH42" s="214"/>
      <c r="BI42" s="214"/>
      <c r="BJ42" s="214"/>
      <c r="BK42" s="214"/>
      <c r="BL42" s="214"/>
      <c r="BM42" s="215">
        <v>1</v>
      </c>
    </row>
    <row r="43" spans="1:65">
      <c r="A43" s="29"/>
      <c r="B43" s="19">
        <v>1</v>
      </c>
      <c r="C43" s="9">
        <v>2</v>
      </c>
      <c r="D43" s="217">
        <v>165</v>
      </c>
      <c r="E43" s="217">
        <v>163</v>
      </c>
      <c r="F43" s="217">
        <v>182</v>
      </c>
      <c r="G43" s="217">
        <v>168</v>
      </c>
      <c r="H43" s="217">
        <v>149.1</v>
      </c>
      <c r="I43" s="217">
        <v>169</v>
      </c>
      <c r="J43" s="217">
        <v>163</v>
      </c>
      <c r="K43" s="218">
        <v>236</v>
      </c>
      <c r="L43" s="217">
        <v>171.5</v>
      </c>
      <c r="M43" s="217">
        <v>172</v>
      </c>
      <c r="N43" s="217">
        <v>175</v>
      </c>
      <c r="O43" s="217">
        <v>165</v>
      </c>
      <c r="P43" s="217">
        <v>169</v>
      </c>
      <c r="Q43" s="217">
        <v>170.2</v>
      </c>
      <c r="R43" s="217">
        <v>156.00246811535209</v>
      </c>
      <c r="S43" s="217">
        <v>185.86668974195803</v>
      </c>
      <c r="T43" s="217">
        <v>156</v>
      </c>
      <c r="U43" s="217">
        <v>163.04</v>
      </c>
      <c r="V43" s="217">
        <v>172.69999999999996</v>
      </c>
      <c r="W43" s="218">
        <v>198</v>
      </c>
      <c r="X43" s="213"/>
      <c r="Y43" s="214"/>
      <c r="Z43" s="214"/>
      <c r="AA43" s="214"/>
      <c r="AB43" s="214"/>
      <c r="AC43" s="214"/>
      <c r="AD43" s="214"/>
      <c r="AE43" s="214"/>
      <c r="AF43" s="214"/>
      <c r="AG43" s="214"/>
      <c r="AH43" s="214"/>
      <c r="AI43" s="214"/>
      <c r="AJ43" s="214"/>
      <c r="AK43" s="214"/>
      <c r="AL43" s="214"/>
      <c r="AM43" s="214"/>
      <c r="AN43" s="214"/>
      <c r="AO43" s="214"/>
      <c r="AP43" s="214"/>
      <c r="AQ43" s="214"/>
      <c r="AR43" s="214"/>
      <c r="AS43" s="214"/>
      <c r="AT43" s="214"/>
      <c r="AU43" s="214"/>
      <c r="AV43" s="214"/>
      <c r="AW43" s="214"/>
      <c r="AX43" s="214"/>
      <c r="AY43" s="214"/>
      <c r="AZ43" s="214"/>
      <c r="BA43" s="214"/>
      <c r="BB43" s="214"/>
      <c r="BC43" s="214"/>
      <c r="BD43" s="214"/>
      <c r="BE43" s="214"/>
      <c r="BF43" s="214"/>
      <c r="BG43" s="214"/>
      <c r="BH43" s="214"/>
      <c r="BI43" s="214"/>
      <c r="BJ43" s="214"/>
      <c r="BK43" s="214"/>
      <c r="BL43" s="214"/>
      <c r="BM43" s="215">
        <v>16</v>
      </c>
    </row>
    <row r="44" spans="1:65">
      <c r="A44" s="29"/>
      <c r="B44" s="19">
        <v>1</v>
      </c>
      <c r="C44" s="9">
        <v>3</v>
      </c>
      <c r="D44" s="217">
        <v>171</v>
      </c>
      <c r="E44" s="217">
        <v>158</v>
      </c>
      <c r="F44" s="217">
        <v>186</v>
      </c>
      <c r="G44" s="217">
        <v>163</v>
      </c>
      <c r="H44" s="217">
        <v>147.5</v>
      </c>
      <c r="I44" s="217">
        <v>170</v>
      </c>
      <c r="J44" s="217">
        <v>159</v>
      </c>
      <c r="K44" s="218">
        <v>222</v>
      </c>
      <c r="L44" s="217">
        <v>168</v>
      </c>
      <c r="M44" s="217">
        <v>170</v>
      </c>
      <c r="N44" s="217">
        <v>170</v>
      </c>
      <c r="O44" s="217">
        <v>168</v>
      </c>
      <c r="P44" s="217">
        <v>166</v>
      </c>
      <c r="Q44" s="217">
        <v>166.5</v>
      </c>
      <c r="R44" s="217">
        <v>157.26546274009198</v>
      </c>
      <c r="S44" s="217">
        <v>184.03437795713057</v>
      </c>
      <c r="T44" s="217">
        <v>165</v>
      </c>
      <c r="U44" s="217">
        <v>163.29</v>
      </c>
      <c r="V44" s="217"/>
      <c r="W44" s="218">
        <v>195</v>
      </c>
      <c r="X44" s="213"/>
      <c r="Y44" s="214"/>
      <c r="Z44" s="214"/>
      <c r="AA44" s="214"/>
      <c r="AB44" s="214"/>
      <c r="AC44" s="214"/>
      <c r="AD44" s="214"/>
      <c r="AE44" s="214"/>
      <c r="AF44" s="214"/>
      <c r="AG44" s="214"/>
      <c r="AH44" s="214"/>
      <c r="AI44" s="214"/>
      <c r="AJ44" s="214"/>
      <c r="AK44" s="214"/>
      <c r="AL44" s="214"/>
      <c r="AM44" s="214"/>
      <c r="AN44" s="214"/>
      <c r="AO44" s="214"/>
      <c r="AP44" s="214"/>
      <c r="AQ44" s="214"/>
      <c r="AR44" s="214"/>
      <c r="AS44" s="214"/>
      <c r="AT44" s="214"/>
      <c r="AU44" s="214"/>
      <c r="AV44" s="214"/>
      <c r="AW44" s="214"/>
      <c r="AX44" s="214"/>
      <c r="AY44" s="214"/>
      <c r="AZ44" s="214"/>
      <c r="BA44" s="214"/>
      <c r="BB44" s="214"/>
      <c r="BC44" s="214"/>
      <c r="BD44" s="214"/>
      <c r="BE44" s="214"/>
      <c r="BF44" s="214"/>
      <c r="BG44" s="214"/>
      <c r="BH44" s="214"/>
      <c r="BI44" s="214"/>
      <c r="BJ44" s="214"/>
      <c r="BK44" s="214"/>
      <c r="BL44" s="214"/>
      <c r="BM44" s="215">
        <v>16</v>
      </c>
    </row>
    <row r="45" spans="1:65">
      <c r="A45" s="29"/>
      <c r="B45" s="19">
        <v>1</v>
      </c>
      <c r="C45" s="9">
        <v>4</v>
      </c>
      <c r="D45" s="217">
        <v>171</v>
      </c>
      <c r="E45" s="217">
        <v>164</v>
      </c>
      <c r="F45" s="217">
        <v>179</v>
      </c>
      <c r="G45" s="217">
        <v>163</v>
      </c>
      <c r="H45" s="217">
        <v>147.1</v>
      </c>
      <c r="I45" s="217">
        <v>173</v>
      </c>
      <c r="J45" s="217">
        <v>159</v>
      </c>
      <c r="K45" s="218">
        <v>235</v>
      </c>
      <c r="L45" s="217">
        <v>167.5</v>
      </c>
      <c r="M45" s="217">
        <v>171</v>
      </c>
      <c r="N45" s="217">
        <v>171</v>
      </c>
      <c r="O45" s="217">
        <v>163</v>
      </c>
      <c r="P45" s="217">
        <v>173</v>
      </c>
      <c r="Q45" s="217">
        <v>165.8</v>
      </c>
      <c r="R45" s="217">
        <v>151.75251331981258</v>
      </c>
      <c r="S45" s="217">
        <v>187.71377776917794</v>
      </c>
      <c r="T45" s="217">
        <v>159</v>
      </c>
      <c r="U45" s="217">
        <v>161.93</v>
      </c>
      <c r="V45" s="217"/>
      <c r="W45" s="218">
        <v>199</v>
      </c>
      <c r="X45" s="213"/>
      <c r="Y45" s="214"/>
      <c r="Z45" s="214"/>
      <c r="AA45" s="214"/>
      <c r="AB45" s="214"/>
      <c r="AC45" s="214"/>
      <c r="AD45" s="214"/>
      <c r="AE45" s="214"/>
      <c r="AF45" s="214"/>
      <c r="AG45" s="214"/>
      <c r="AH45" s="214"/>
      <c r="AI45" s="214"/>
      <c r="AJ45" s="214"/>
      <c r="AK45" s="214"/>
      <c r="AL45" s="214"/>
      <c r="AM45" s="214"/>
      <c r="AN45" s="214"/>
      <c r="AO45" s="214"/>
      <c r="AP45" s="214"/>
      <c r="AQ45" s="214"/>
      <c r="AR45" s="214"/>
      <c r="AS45" s="214"/>
      <c r="AT45" s="214"/>
      <c r="AU45" s="214"/>
      <c r="AV45" s="214"/>
      <c r="AW45" s="214"/>
      <c r="AX45" s="214"/>
      <c r="AY45" s="214"/>
      <c r="AZ45" s="214"/>
      <c r="BA45" s="214"/>
      <c r="BB45" s="214"/>
      <c r="BC45" s="214"/>
      <c r="BD45" s="214"/>
      <c r="BE45" s="214"/>
      <c r="BF45" s="214"/>
      <c r="BG45" s="214"/>
      <c r="BH45" s="214"/>
      <c r="BI45" s="214"/>
      <c r="BJ45" s="214"/>
      <c r="BK45" s="214"/>
      <c r="BL45" s="214"/>
      <c r="BM45" s="215">
        <v>167.1960617323322</v>
      </c>
    </row>
    <row r="46" spans="1:65">
      <c r="A46" s="29"/>
      <c r="B46" s="19">
        <v>1</v>
      </c>
      <c r="C46" s="9">
        <v>5</v>
      </c>
      <c r="D46" s="217">
        <v>166</v>
      </c>
      <c r="E46" s="217">
        <v>165</v>
      </c>
      <c r="F46" s="217">
        <v>173</v>
      </c>
      <c r="G46" s="217">
        <v>163</v>
      </c>
      <c r="H46" s="217">
        <v>147.5</v>
      </c>
      <c r="I46" s="217">
        <v>174</v>
      </c>
      <c r="J46" s="217">
        <v>166</v>
      </c>
      <c r="K46" s="218">
        <v>228</v>
      </c>
      <c r="L46" s="217">
        <v>169</v>
      </c>
      <c r="M46" s="217">
        <v>172</v>
      </c>
      <c r="N46" s="217">
        <v>169</v>
      </c>
      <c r="O46" s="217">
        <v>167</v>
      </c>
      <c r="P46" s="217">
        <v>172</v>
      </c>
      <c r="Q46" s="217">
        <v>168.7</v>
      </c>
      <c r="R46" s="217">
        <v>154.6853481432432</v>
      </c>
      <c r="S46" s="217">
        <v>183.98507001082439</v>
      </c>
      <c r="T46" s="217">
        <v>158</v>
      </c>
      <c r="U46" s="217">
        <v>161.97999999999999</v>
      </c>
      <c r="V46" s="217"/>
      <c r="W46" s="218">
        <v>186</v>
      </c>
      <c r="X46" s="213"/>
      <c r="Y46" s="214"/>
      <c r="Z46" s="214"/>
      <c r="AA46" s="214"/>
      <c r="AB46" s="214"/>
      <c r="AC46" s="214"/>
      <c r="AD46" s="214"/>
      <c r="AE46" s="214"/>
      <c r="AF46" s="214"/>
      <c r="AG46" s="214"/>
      <c r="AH46" s="214"/>
      <c r="AI46" s="214"/>
      <c r="AJ46" s="214"/>
      <c r="AK46" s="214"/>
      <c r="AL46" s="214"/>
      <c r="AM46" s="214"/>
      <c r="AN46" s="214"/>
      <c r="AO46" s="214"/>
      <c r="AP46" s="214"/>
      <c r="AQ46" s="214"/>
      <c r="AR46" s="214"/>
      <c r="AS46" s="214"/>
      <c r="AT46" s="214"/>
      <c r="AU46" s="214"/>
      <c r="AV46" s="214"/>
      <c r="AW46" s="214"/>
      <c r="AX46" s="214"/>
      <c r="AY46" s="214"/>
      <c r="AZ46" s="214"/>
      <c r="BA46" s="214"/>
      <c r="BB46" s="214"/>
      <c r="BC46" s="214"/>
      <c r="BD46" s="214"/>
      <c r="BE46" s="214"/>
      <c r="BF46" s="214"/>
      <c r="BG46" s="214"/>
      <c r="BH46" s="214"/>
      <c r="BI46" s="214"/>
      <c r="BJ46" s="214"/>
      <c r="BK46" s="214"/>
      <c r="BL46" s="214"/>
      <c r="BM46" s="215">
        <v>18</v>
      </c>
    </row>
    <row r="47" spans="1:65">
      <c r="A47" s="29"/>
      <c r="B47" s="19">
        <v>1</v>
      </c>
      <c r="C47" s="9">
        <v>6</v>
      </c>
      <c r="D47" s="217">
        <v>166</v>
      </c>
      <c r="E47" s="217">
        <v>156</v>
      </c>
      <c r="F47" s="217">
        <v>178</v>
      </c>
      <c r="G47" s="217">
        <v>164</v>
      </c>
      <c r="H47" s="217">
        <v>147.69999999999999</v>
      </c>
      <c r="I47" s="217">
        <v>169</v>
      </c>
      <c r="J47" s="217">
        <v>160</v>
      </c>
      <c r="K47" s="218">
        <v>260</v>
      </c>
      <c r="L47" s="217">
        <v>174.5</v>
      </c>
      <c r="M47" s="217">
        <v>170</v>
      </c>
      <c r="N47" s="217">
        <v>167</v>
      </c>
      <c r="O47" s="217">
        <v>162</v>
      </c>
      <c r="P47" s="217">
        <v>172</v>
      </c>
      <c r="Q47" s="217">
        <v>168.5</v>
      </c>
      <c r="R47" s="217">
        <v>154.70711236209408</v>
      </c>
      <c r="S47" s="217">
        <v>187.683882839544</v>
      </c>
      <c r="T47" s="217">
        <v>164</v>
      </c>
      <c r="U47" s="217">
        <v>163.59</v>
      </c>
      <c r="V47" s="217"/>
      <c r="W47" s="218">
        <v>187</v>
      </c>
      <c r="X47" s="213"/>
      <c r="Y47" s="214"/>
      <c r="Z47" s="214"/>
      <c r="AA47" s="214"/>
      <c r="AB47" s="214"/>
      <c r="AC47" s="214"/>
      <c r="AD47" s="214"/>
      <c r="AE47" s="214"/>
      <c r="AF47" s="214"/>
      <c r="AG47" s="214"/>
      <c r="AH47" s="214"/>
      <c r="AI47" s="214"/>
      <c r="AJ47" s="214"/>
      <c r="AK47" s="214"/>
      <c r="AL47" s="214"/>
      <c r="AM47" s="214"/>
      <c r="AN47" s="214"/>
      <c r="AO47" s="214"/>
      <c r="AP47" s="214"/>
      <c r="AQ47" s="214"/>
      <c r="AR47" s="214"/>
      <c r="AS47" s="214"/>
      <c r="AT47" s="214"/>
      <c r="AU47" s="214"/>
      <c r="AV47" s="214"/>
      <c r="AW47" s="214"/>
      <c r="AX47" s="214"/>
      <c r="AY47" s="214"/>
      <c r="AZ47" s="214"/>
      <c r="BA47" s="214"/>
      <c r="BB47" s="214"/>
      <c r="BC47" s="214"/>
      <c r="BD47" s="214"/>
      <c r="BE47" s="214"/>
      <c r="BF47" s="214"/>
      <c r="BG47" s="214"/>
      <c r="BH47" s="214"/>
      <c r="BI47" s="214"/>
      <c r="BJ47" s="214"/>
      <c r="BK47" s="214"/>
      <c r="BL47" s="214"/>
      <c r="BM47" s="219"/>
    </row>
    <row r="48" spans="1:65">
      <c r="A48" s="29"/>
      <c r="B48" s="20" t="s">
        <v>266</v>
      </c>
      <c r="C48" s="12"/>
      <c r="D48" s="220">
        <v>168.16666666666666</v>
      </c>
      <c r="E48" s="220">
        <v>161.83333333333334</v>
      </c>
      <c r="F48" s="220">
        <v>181</v>
      </c>
      <c r="G48" s="220">
        <v>164.5</v>
      </c>
      <c r="H48" s="220">
        <v>147.9</v>
      </c>
      <c r="I48" s="220">
        <v>171.16666666666666</v>
      </c>
      <c r="J48" s="220">
        <v>161.33333333333334</v>
      </c>
      <c r="K48" s="220">
        <v>237.33333333333334</v>
      </c>
      <c r="L48" s="220">
        <v>169.91666666666666</v>
      </c>
      <c r="M48" s="220">
        <v>171</v>
      </c>
      <c r="N48" s="220">
        <v>171.33333333333334</v>
      </c>
      <c r="O48" s="220">
        <v>164.33333333333334</v>
      </c>
      <c r="P48" s="220">
        <v>170.33333333333334</v>
      </c>
      <c r="Q48" s="220">
        <v>168.41666666666666</v>
      </c>
      <c r="R48" s="220">
        <v>155.29002212039578</v>
      </c>
      <c r="S48" s="220">
        <v>185.41908906158383</v>
      </c>
      <c r="T48" s="220">
        <v>160.16666666666666</v>
      </c>
      <c r="U48" s="220">
        <v>162.52500000000001</v>
      </c>
      <c r="V48" s="220">
        <v>174.89499999999998</v>
      </c>
      <c r="W48" s="220">
        <v>194.5</v>
      </c>
      <c r="X48" s="213"/>
      <c r="Y48" s="214"/>
      <c r="Z48" s="214"/>
      <c r="AA48" s="214"/>
      <c r="AB48" s="214"/>
      <c r="AC48" s="214"/>
      <c r="AD48" s="214"/>
      <c r="AE48" s="214"/>
      <c r="AF48" s="214"/>
      <c r="AG48" s="214"/>
      <c r="AH48" s="214"/>
      <c r="AI48" s="214"/>
      <c r="AJ48" s="214"/>
      <c r="AK48" s="214"/>
      <c r="AL48" s="214"/>
      <c r="AM48" s="214"/>
      <c r="AN48" s="214"/>
      <c r="AO48" s="214"/>
      <c r="AP48" s="214"/>
      <c r="AQ48" s="214"/>
      <c r="AR48" s="214"/>
      <c r="AS48" s="214"/>
      <c r="AT48" s="214"/>
      <c r="AU48" s="214"/>
      <c r="AV48" s="214"/>
      <c r="AW48" s="214"/>
      <c r="AX48" s="214"/>
      <c r="AY48" s="214"/>
      <c r="AZ48" s="214"/>
      <c r="BA48" s="214"/>
      <c r="BB48" s="214"/>
      <c r="BC48" s="214"/>
      <c r="BD48" s="214"/>
      <c r="BE48" s="214"/>
      <c r="BF48" s="214"/>
      <c r="BG48" s="214"/>
      <c r="BH48" s="214"/>
      <c r="BI48" s="214"/>
      <c r="BJ48" s="214"/>
      <c r="BK48" s="214"/>
      <c r="BL48" s="214"/>
      <c r="BM48" s="219"/>
    </row>
    <row r="49" spans="1:65">
      <c r="A49" s="29"/>
      <c r="B49" s="3" t="s">
        <v>267</v>
      </c>
      <c r="C49" s="28"/>
      <c r="D49" s="217">
        <v>168</v>
      </c>
      <c r="E49" s="217">
        <v>163.5</v>
      </c>
      <c r="F49" s="217">
        <v>180.5</v>
      </c>
      <c r="G49" s="217">
        <v>163.5</v>
      </c>
      <c r="H49" s="217">
        <v>147.6</v>
      </c>
      <c r="I49" s="217">
        <v>171</v>
      </c>
      <c r="J49" s="217">
        <v>160.5</v>
      </c>
      <c r="K49" s="217">
        <v>235.5</v>
      </c>
      <c r="L49" s="217">
        <v>169</v>
      </c>
      <c r="M49" s="217">
        <v>171</v>
      </c>
      <c r="N49" s="217">
        <v>170.5</v>
      </c>
      <c r="O49" s="217">
        <v>164</v>
      </c>
      <c r="P49" s="217">
        <v>171</v>
      </c>
      <c r="Q49" s="217">
        <v>168.6</v>
      </c>
      <c r="R49" s="217">
        <v>155.35479023872307</v>
      </c>
      <c r="S49" s="217">
        <v>184.95053384954429</v>
      </c>
      <c r="T49" s="217">
        <v>159</v>
      </c>
      <c r="U49" s="217">
        <v>162.51</v>
      </c>
      <c r="V49" s="217">
        <v>174.89499999999998</v>
      </c>
      <c r="W49" s="217">
        <v>196.5</v>
      </c>
      <c r="X49" s="213"/>
      <c r="Y49" s="214"/>
      <c r="Z49" s="214"/>
      <c r="AA49" s="214"/>
      <c r="AB49" s="214"/>
      <c r="AC49" s="214"/>
      <c r="AD49" s="214"/>
      <c r="AE49" s="214"/>
      <c r="AF49" s="214"/>
      <c r="AG49" s="214"/>
      <c r="AH49" s="214"/>
      <c r="AI49" s="214"/>
      <c r="AJ49" s="214"/>
      <c r="AK49" s="214"/>
      <c r="AL49" s="214"/>
      <c r="AM49" s="214"/>
      <c r="AN49" s="214"/>
      <c r="AO49" s="214"/>
      <c r="AP49" s="214"/>
      <c r="AQ49" s="214"/>
      <c r="AR49" s="214"/>
      <c r="AS49" s="214"/>
      <c r="AT49" s="214"/>
      <c r="AU49" s="214"/>
      <c r="AV49" s="214"/>
      <c r="AW49" s="214"/>
      <c r="AX49" s="214"/>
      <c r="AY49" s="214"/>
      <c r="AZ49" s="214"/>
      <c r="BA49" s="214"/>
      <c r="BB49" s="214"/>
      <c r="BC49" s="214"/>
      <c r="BD49" s="214"/>
      <c r="BE49" s="214"/>
      <c r="BF49" s="214"/>
      <c r="BG49" s="214"/>
      <c r="BH49" s="214"/>
      <c r="BI49" s="214"/>
      <c r="BJ49" s="214"/>
      <c r="BK49" s="214"/>
      <c r="BL49" s="214"/>
      <c r="BM49" s="219"/>
    </row>
    <row r="50" spans="1:65">
      <c r="A50" s="29"/>
      <c r="B50" s="3" t="s">
        <v>268</v>
      </c>
      <c r="C50" s="28"/>
      <c r="D50" s="217">
        <v>2.7868739954771304</v>
      </c>
      <c r="E50" s="217">
        <v>3.8686776379877745</v>
      </c>
      <c r="F50" s="217">
        <v>5.5136195008360884</v>
      </c>
      <c r="G50" s="217">
        <v>2.0736441353327719</v>
      </c>
      <c r="H50" s="217">
        <v>0.74833147735478822</v>
      </c>
      <c r="I50" s="217">
        <v>2.1369760566432809</v>
      </c>
      <c r="J50" s="217">
        <v>2.7325202042558927</v>
      </c>
      <c r="K50" s="217">
        <v>13.231276078544603</v>
      </c>
      <c r="L50" s="217">
        <v>2.6347042844817836</v>
      </c>
      <c r="M50" s="217">
        <v>0.89442719099991586</v>
      </c>
      <c r="N50" s="217">
        <v>3.5023801430836525</v>
      </c>
      <c r="O50" s="217">
        <v>2.8047578623950171</v>
      </c>
      <c r="P50" s="217">
        <v>2.5819888974716112</v>
      </c>
      <c r="Q50" s="217">
        <v>1.973237610290929</v>
      </c>
      <c r="R50" s="217">
        <v>2.0870810153404844</v>
      </c>
      <c r="S50" s="217">
        <v>1.9676360370131631</v>
      </c>
      <c r="T50" s="217">
        <v>3.5449494589721118</v>
      </c>
      <c r="U50" s="217">
        <v>0.90418471564166647</v>
      </c>
      <c r="V50" s="217">
        <v>3.1041987694089741</v>
      </c>
      <c r="W50" s="217">
        <v>6.5954529791364598</v>
      </c>
      <c r="X50" s="213"/>
      <c r="Y50" s="214"/>
      <c r="Z50" s="214"/>
      <c r="AA50" s="214"/>
      <c r="AB50" s="214"/>
      <c r="AC50" s="214"/>
      <c r="AD50" s="214"/>
      <c r="AE50" s="214"/>
      <c r="AF50" s="214"/>
      <c r="AG50" s="214"/>
      <c r="AH50" s="214"/>
      <c r="AI50" s="214"/>
      <c r="AJ50" s="214"/>
      <c r="AK50" s="214"/>
      <c r="AL50" s="214"/>
      <c r="AM50" s="214"/>
      <c r="AN50" s="214"/>
      <c r="AO50" s="214"/>
      <c r="AP50" s="214"/>
      <c r="AQ50" s="214"/>
      <c r="AR50" s="214"/>
      <c r="AS50" s="214"/>
      <c r="AT50" s="214"/>
      <c r="AU50" s="214"/>
      <c r="AV50" s="214"/>
      <c r="AW50" s="214"/>
      <c r="AX50" s="214"/>
      <c r="AY50" s="214"/>
      <c r="AZ50" s="214"/>
      <c r="BA50" s="214"/>
      <c r="BB50" s="214"/>
      <c r="BC50" s="214"/>
      <c r="BD50" s="214"/>
      <c r="BE50" s="214"/>
      <c r="BF50" s="214"/>
      <c r="BG50" s="214"/>
      <c r="BH50" s="214"/>
      <c r="BI50" s="214"/>
      <c r="BJ50" s="214"/>
      <c r="BK50" s="214"/>
      <c r="BL50" s="214"/>
      <c r="BM50" s="219"/>
    </row>
    <row r="51" spans="1:65">
      <c r="A51" s="29"/>
      <c r="B51" s="3" t="s">
        <v>86</v>
      </c>
      <c r="C51" s="28"/>
      <c r="D51" s="13">
        <v>1.6572095116811479E-2</v>
      </c>
      <c r="E51" s="13">
        <v>2.3905320111149996E-2</v>
      </c>
      <c r="F51" s="13">
        <v>3.0461986192464575E-2</v>
      </c>
      <c r="G51" s="13">
        <v>1.260573942451533E-2</v>
      </c>
      <c r="H51" s="13">
        <v>5.0597124905665189E-3</v>
      </c>
      <c r="I51" s="13">
        <v>1.2484767614274282E-2</v>
      </c>
      <c r="J51" s="13">
        <v>1.6937108704065451E-2</v>
      </c>
      <c r="K51" s="13">
        <v>5.5749758757912653E-2</v>
      </c>
      <c r="L51" s="13">
        <v>1.5505861409407261E-2</v>
      </c>
      <c r="M51" s="13">
        <v>5.2305683684205602E-3</v>
      </c>
      <c r="N51" s="13">
        <v>2.0441907449904585E-2</v>
      </c>
      <c r="O51" s="13">
        <v>1.7067492063255682E-2</v>
      </c>
      <c r="P51" s="13">
        <v>1.5158447538972277E-2</v>
      </c>
      <c r="Q51" s="13">
        <v>1.1716403425774938E-2</v>
      </c>
      <c r="R51" s="13">
        <v>1.3439891287557279E-2</v>
      </c>
      <c r="S51" s="13">
        <v>1.0611830998477432E-2</v>
      </c>
      <c r="T51" s="13">
        <v>2.2132879036246278E-2</v>
      </c>
      <c r="U51" s="13">
        <v>5.5633577335281736E-3</v>
      </c>
      <c r="V51" s="13">
        <v>1.7748928039160491E-2</v>
      </c>
      <c r="W51" s="13">
        <v>3.3909783954429097E-2</v>
      </c>
      <c r="X51" s="148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29"/>
      <c r="B52" s="3" t="s">
        <v>269</v>
      </c>
      <c r="C52" s="28"/>
      <c r="D52" s="13">
        <v>5.805190171813468E-3</v>
      </c>
      <c r="E52" s="13">
        <v>-3.2074489933765049E-2</v>
      </c>
      <c r="F52" s="13">
        <v>8.2561384069959942E-2</v>
      </c>
      <c r="G52" s="13">
        <v>-1.6125150941942556E-2</v>
      </c>
      <c r="H52" s="13">
        <v>-0.11540978616603825</v>
      </c>
      <c r="I52" s="13">
        <v>2.3748196537614064E-2</v>
      </c>
      <c r="J52" s="13">
        <v>-3.5064990994731815E-2</v>
      </c>
      <c r="K52" s="13">
        <v>0.41949117027221261</v>
      </c>
      <c r="L52" s="13">
        <v>1.6271943885197038E-2</v>
      </c>
      <c r="M52" s="13">
        <v>2.2751362850625068E-2</v>
      </c>
      <c r="N52" s="13">
        <v>2.474503022460306E-2</v>
      </c>
      <c r="O52" s="13">
        <v>-1.712198462893133E-2</v>
      </c>
      <c r="P52" s="13">
        <v>1.8764028102669528E-2</v>
      </c>
      <c r="Q52" s="13">
        <v>7.300440702296962E-3</v>
      </c>
      <c r="R52" s="13">
        <v>-7.1210048182815844E-2</v>
      </c>
      <c r="S52" s="13">
        <v>0.10899196512430587</v>
      </c>
      <c r="T52" s="13">
        <v>-4.2042826803654343E-2</v>
      </c>
      <c r="U52" s="13">
        <v>-2.7937630132761071E-2</v>
      </c>
      <c r="V52" s="13">
        <v>4.6047366115555821E-2</v>
      </c>
      <c r="W52" s="13">
        <v>0.16330491271606196</v>
      </c>
      <c r="X52" s="148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9"/>
      <c r="B53" s="45" t="s">
        <v>270</v>
      </c>
      <c r="C53" s="46"/>
      <c r="D53" s="44">
        <v>0.11</v>
      </c>
      <c r="E53" s="44">
        <v>0.8</v>
      </c>
      <c r="F53" s="44">
        <v>1.29</v>
      </c>
      <c r="G53" s="44">
        <v>0.51</v>
      </c>
      <c r="H53" s="44">
        <v>2.3199999999999998</v>
      </c>
      <c r="I53" s="44">
        <v>0.22</v>
      </c>
      <c r="J53" s="44">
        <v>0.85</v>
      </c>
      <c r="K53" s="44">
        <v>7.43</v>
      </c>
      <c r="L53" s="44">
        <v>0.08</v>
      </c>
      <c r="M53" s="44">
        <v>0.2</v>
      </c>
      <c r="N53" s="44">
        <v>0.24</v>
      </c>
      <c r="O53" s="44">
        <v>0.53</v>
      </c>
      <c r="P53" s="44">
        <v>0.13</v>
      </c>
      <c r="Q53" s="44">
        <v>0.08</v>
      </c>
      <c r="R53" s="44">
        <v>1.51</v>
      </c>
      <c r="S53" s="44">
        <v>1.77</v>
      </c>
      <c r="T53" s="44">
        <v>0.98</v>
      </c>
      <c r="U53" s="44">
        <v>0.72</v>
      </c>
      <c r="V53" s="44">
        <v>0.62</v>
      </c>
      <c r="W53" s="44">
        <v>2.76</v>
      </c>
      <c r="X53" s="148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B54" s="3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BM54" s="53"/>
    </row>
    <row r="55" spans="1:65" ht="15">
      <c r="B55" s="8" t="s">
        <v>507</v>
      </c>
      <c r="BM55" s="27" t="s">
        <v>273</v>
      </c>
    </row>
    <row r="56" spans="1:65" ht="15">
      <c r="A56" s="24" t="s">
        <v>49</v>
      </c>
      <c r="B56" s="18" t="s">
        <v>118</v>
      </c>
      <c r="C56" s="15" t="s">
        <v>119</v>
      </c>
      <c r="D56" s="16" t="s">
        <v>238</v>
      </c>
      <c r="E56" s="148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7">
        <v>1</v>
      </c>
    </row>
    <row r="57" spans="1:65">
      <c r="A57" s="29"/>
      <c r="B57" s="19" t="s">
        <v>239</v>
      </c>
      <c r="C57" s="9" t="s">
        <v>239</v>
      </c>
      <c r="D57" s="146" t="s">
        <v>247</v>
      </c>
      <c r="E57" s="148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 t="s">
        <v>3</v>
      </c>
    </row>
    <row r="58" spans="1:65">
      <c r="A58" s="29"/>
      <c r="B58" s="19"/>
      <c r="C58" s="9"/>
      <c r="D58" s="10" t="s">
        <v>121</v>
      </c>
      <c r="E58" s="148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0</v>
      </c>
    </row>
    <row r="59" spans="1:65">
      <c r="A59" s="29"/>
      <c r="B59" s="19"/>
      <c r="C59" s="9"/>
      <c r="D59" s="25"/>
      <c r="E59" s="148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0</v>
      </c>
    </row>
    <row r="60" spans="1:65">
      <c r="A60" s="29"/>
      <c r="B60" s="18">
        <v>1</v>
      </c>
      <c r="C60" s="14">
        <v>1</v>
      </c>
      <c r="D60" s="211">
        <v>214</v>
      </c>
      <c r="E60" s="213"/>
      <c r="F60" s="214"/>
      <c r="G60" s="214"/>
      <c r="H60" s="214"/>
      <c r="I60" s="214"/>
      <c r="J60" s="214"/>
      <c r="K60" s="214"/>
      <c r="L60" s="214"/>
      <c r="M60" s="214"/>
      <c r="N60" s="214"/>
      <c r="O60" s="214"/>
      <c r="P60" s="214"/>
      <c r="Q60" s="214"/>
      <c r="R60" s="214"/>
      <c r="S60" s="214"/>
      <c r="T60" s="214"/>
      <c r="U60" s="214"/>
      <c r="V60" s="214"/>
      <c r="W60" s="214"/>
      <c r="X60" s="214"/>
      <c r="Y60" s="214"/>
      <c r="Z60" s="214"/>
      <c r="AA60" s="214"/>
      <c r="AB60" s="214"/>
      <c r="AC60" s="214"/>
      <c r="AD60" s="214"/>
      <c r="AE60" s="214"/>
      <c r="AF60" s="214"/>
      <c r="AG60" s="214"/>
      <c r="AH60" s="214"/>
      <c r="AI60" s="214"/>
      <c r="AJ60" s="214"/>
      <c r="AK60" s="214"/>
      <c r="AL60" s="214"/>
      <c r="AM60" s="214"/>
      <c r="AN60" s="214"/>
      <c r="AO60" s="214"/>
      <c r="AP60" s="214"/>
      <c r="AQ60" s="214"/>
      <c r="AR60" s="214"/>
      <c r="AS60" s="214"/>
      <c r="AT60" s="214"/>
      <c r="AU60" s="214"/>
      <c r="AV60" s="214"/>
      <c r="AW60" s="214"/>
      <c r="AX60" s="214"/>
      <c r="AY60" s="214"/>
      <c r="AZ60" s="214"/>
      <c r="BA60" s="214"/>
      <c r="BB60" s="214"/>
      <c r="BC60" s="214"/>
      <c r="BD60" s="214"/>
      <c r="BE60" s="214"/>
      <c r="BF60" s="214"/>
      <c r="BG60" s="214"/>
      <c r="BH60" s="214"/>
      <c r="BI60" s="214"/>
      <c r="BJ60" s="214"/>
      <c r="BK60" s="214"/>
      <c r="BL60" s="214"/>
      <c r="BM60" s="215">
        <v>1</v>
      </c>
    </row>
    <row r="61" spans="1:65">
      <c r="A61" s="29"/>
      <c r="B61" s="19">
        <v>1</v>
      </c>
      <c r="C61" s="9">
        <v>2</v>
      </c>
      <c r="D61" s="217">
        <v>215</v>
      </c>
      <c r="E61" s="213"/>
      <c r="F61" s="214"/>
      <c r="G61" s="214"/>
      <c r="H61" s="214"/>
      <c r="I61" s="214"/>
      <c r="J61" s="214"/>
      <c r="K61" s="214"/>
      <c r="L61" s="214"/>
      <c r="M61" s="214"/>
      <c r="N61" s="214"/>
      <c r="O61" s="214"/>
      <c r="P61" s="214"/>
      <c r="Q61" s="214"/>
      <c r="R61" s="214"/>
      <c r="S61" s="214"/>
      <c r="T61" s="214"/>
      <c r="U61" s="214"/>
      <c r="V61" s="214"/>
      <c r="W61" s="214"/>
      <c r="X61" s="214"/>
      <c r="Y61" s="214"/>
      <c r="Z61" s="214"/>
      <c r="AA61" s="214"/>
      <c r="AB61" s="214"/>
      <c r="AC61" s="214"/>
      <c r="AD61" s="214"/>
      <c r="AE61" s="214"/>
      <c r="AF61" s="214"/>
      <c r="AG61" s="214"/>
      <c r="AH61" s="214"/>
      <c r="AI61" s="214"/>
      <c r="AJ61" s="214"/>
      <c r="AK61" s="214"/>
      <c r="AL61" s="214"/>
      <c r="AM61" s="214"/>
      <c r="AN61" s="214"/>
      <c r="AO61" s="214"/>
      <c r="AP61" s="214"/>
      <c r="AQ61" s="214"/>
      <c r="AR61" s="214"/>
      <c r="AS61" s="214"/>
      <c r="AT61" s="214"/>
      <c r="AU61" s="214"/>
      <c r="AV61" s="214"/>
      <c r="AW61" s="214"/>
      <c r="AX61" s="214"/>
      <c r="AY61" s="214"/>
      <c r="AZ61" s="214"/>
      <c r="BA61" s="214"/>
      <c r="BB61" s="214"/>
      <c r="BC61" s="214"/>
      <c r="BD61" s="214"/>
      <c r="BE61" s="214"/>
      <c r="BF61" s="214"/>
      <c r="BG61" s="214"/>
      <c r="BH61" s="214"/>
      <c r="BI61" s="214"/>
      <c r="BJ61" s="214"/>
      <c r="BK61" s="214"/>
      <c r="BL61" s="214"/>
      <c r="BM61" s="215">
        <v>8</v>
      </c>
    </row>
    <row r="62" spans="1:65">
      <c r="A62" s="29"/>
      <c r="B62" s="19">
        <v>1</v>
      </c>
      <c r="C62" s="9">
        <v>3</v>
      </c>
      <c r="D62" s="217">
        <v>217</v>
      </c>
      <c r="E62" s="213"/>
      <c r="F62" s="214"/>
      <c r="G62" s="214"/>
      <c r="H62" s="214"/>
      <c r="I62" s="214"/>
      <c r="J62" s="214"/>
      <c r="K62" s="214"/>
      <c r="L62" s="214"/>
      <c r="M62" s="214"/>
      <c r="N62" s="214"/>
      <c r="O62" s="214"/>
      <c r="P62" s="214"/>
      <c r="Q62" s="214"/>
      <c r="R62" s="214"/>
      <c r="S62" s="214"/>
      <c r="T62" s="214"/>
      <c r="U62" s="214"/>
      <c r="V62" s="214"/>
      <c r="W62" s="214"/>
      <c r="X62" s="214"/>
      <c r="Y62" s="214"/>
      <c r="Z62" s="214"/>
      <c r="AA62" s="214"/>
      <c r="AB62" s="214"/>
      <c r="AC62" s="214"/>
      <c r="AD62" s="214"/>
      <c r="AE62" s="214"/>
      <c r="AF62" s="214"/>
      <c r="AG62" s="214"/>
      <c r="AH62" s="214"/>
      <c r="AI62" s="214"/>
      <c r="AJ62" s="214"/>
      <c r="AK62" s="214"/>
      <c r="AL62" s="214"/>
      <c r="AM62" s="214"/>
      <c r="AN62" s="214"/>
      <c r="AO62" s="214"/>
      <c r="AP62" s="214"/>
      <c r="AQ62" s="214"/>
      <c r="AR62" s="214"/>
      <c r="AS62" s="214"/>
      <c r="AT62" s="214"/>
      <c r="AU62" s="214"/>
      <c r="AV62" s="214"/>
      <c r="AW62" s="214"/>
      <c r="AX62" s="214"/>
      <c r="AY62" s="214"/>
      <c r="AZ62" s="214"/>
      <c r="BA62" s="214"/>
      <c r="BB62" s="214"/>
      <c r="BC62" s="214"/>
      <c r="BD62" s="214"/>
      <c r="BE62" s="214"/>
      <c r="BF62" s="214"/>
      <c r="BG62" s="214"/>
      <c r="BH62" s="214"/>
      <c r="BI62" s="214"/>
      <c r="BJ62" s="214"/>
      <c r="BK62" s="214"/>
      <c r="BL62" s="214"/>
      <c r="BM62" s="215">
        <v>16</v>
      </c>
    </row>
    <row r="63" spans="1:65">
      <c r="A63" s="29"/>
      <c r="B63" s="19">
        <v>1</v>
      </c>
      <c r="C63" s="9">
        <v>4</v>
      </c>
      <c r="D63" s="217">
        <v>213</v>
      </c>
      <c r="E63" s="213"/>
      <c r="F63" s="214"/>
      <c r="G63" s="214"/>
      <c r="H63" s="214"/>
      <c r="I63" s="214"/>
      <c r="J63" s="214"/>
      <c r="K63" s="214"/>
      <c r="L63" s="214"/>
      <c r="M63" s="214"/>
      <c r="N63" s="214"/>
      <c r="O63" s="214"/>
      <c r="P63" s="214"/>
      <c r="Q63" s="214"/>
      <c r="R63" s="214"/>
      <c r="S63" s="214"/>
      <c r="T63" s="214"/>
      <c r="U63" s="214"/>
      <c r="V63" s="214"/>
      <c r="W63" s="214"/>
      <c r="X63" s="214"/>
      <c r="Y63" s="214"/>
      <c r="Z63" s="214"/>
      <c r="AA63" s="214"/>
      <c r="AB63" s="214"/>
      <c r="AC63" s="214"/>
      <c r="AD63" s="214"/>
      <c r="AE63" s="214"/>
      <c r="AF63" s="214"/>
      <c r="AG63" s="214"/>
      <c r="AH63" s="214"/>
      <c r="AI63" s="214"/>
      <c r="AJ63" s="214"/>
      <c r="AK63" s="214"/>
      <c r="AL63" s="214"/>
      <c r="AM63" s="214"/>
      <c r="AN63" s="214"/>
      <c r="AO63" s="214"/>
      <c r="AP63" s="214"/>
      <c r="AQ63" s="214"/>
      <c r="AR63" s="214"/>
      <c r="AS63" s="214"/>
      <c r="AT63" s="214"/>
      <c r="AU63" s="214"/>
      <c r="AV63" s="214"/>
      <c r="AW63" s="214"/>
      <c r="AX63" s="214"/>
      <c r="AY63" s="214"/>
      <c r="AZ63" s="214"/>
      <c r="BA63" s="214"/>
      <c r="BB63" s="214"/>
      <c r="BC63" s="214"/>
      <c r="BD63" s="214"/>
      <c r="BE63" s="214"/>
      <c r="BF63" s="214"/>
      <c r="BG63" s="214"/>
      <c r="BH63" s="214"/>
      <c r="BI63" s="214"/>
      <c r="BJ63" s="214"/>
      <c r="BK63" s="214"/>
      <c r="BL63" s="214"/>
      <c r="BM63" s="215">
        <v>216.166666666667</v>
      </c>
    </row>
    <row r="64" spans="1:65">
      <c r="A64" s="29"/>
      <c r="B64" s="19">
        <v>1</v>
      </c>
      <c r="C64" s="9">
        <v>5</v>
      </c>
      <c r="D64" s="217">
        <v>220</v>
      </c>
      <c r="E64" s="213"/>
      <c r="F64" s="214"/>
      <c r="G64" s="214"/>
      <c r="H64" s="214"/>
      <c r="I64" s="214"/>
      <c r="J64" s="214"/>
      <c r="K64" s="214"/>
      <c r="L64" s="214"/>
      <c r="M64" s="214"/>
      <c r="N64" s="214"/>
      <c r="O64" s="214"/>
      <c r="P64" s="214"/>
      <c r="Q64" s="214"/>
      <c r="R64" s="214"/>
      <c r="S64" s="214"/>
      <c r="T64" s="214"/>
      <c r="U64" s="214"/>
      <c r="V64" s="214"/>
      <c r="W64" s="214"/>
      <c r="X64" s="214"/>
      <c r="Y64" s="214"/>
      <c r="Z64" s="214"/>
      <c r="AA64" s="214"/>
      <c r="AB64" s="214"/>
      <c r="AC64" s="214"/>
      <c r="AD64" s="214"/>
      <c r="AE64" s="214"/>
      <c r="AF64" s="214"/>
      <c r="AG64" s="214"/>
      <c r="AH64" s="214"/>
      <c r="AI64" s="214"/>
      <c r="AJ64" s="214"/>
      <c r="AK64" s="214"/>
      <c r="AL64" s="214"/>
      <c r="AM64" s="214"/>
      <c r="AN64" s="214"/>
      <c r="AO64" s="214"/>
      <c r="AP64" s="214"/>
      <c r="AQ64" s="214"/>
      <c r="AR64" s="214"/>
      <c r="AS64" s="214"/>
      <c r="AT64" s="214"/>
      <c r="AU64" s="214"/>
      <c r="AV64" s="214"/>
      <c r="AW64" s="214"/>
      <c r="AX64" s="214"/>
      <c r="AY64" s="214"/>
      <c r="AZ64" s="214"/>
      <c r="BA64" s="214"/>
      <c r="BB64" s="214"/>
      <c r="BC64" s="214"/>
      <c r="BD64" s="214"/>
      <c r="BE64" s="214"/>
      <c r="BF64" s="214"/>
      <c r="BG64" s="214"/>
      <c r="BH64" s="214"/>
      <c r="BI64" s="214"/>
      <c r="BJ64" s="214"/>
      <c r="BK64" s="214"/>
      <c r="BL64" s="214"/>
      <c r="BM64" s="215">
        <v>14</v>
      </c>
    </row>
    <row r="65" spans="1:65">
      <c r="A65" s="29"/>
      <c r="B65" s="19">
        <v>1</v>
      </c>
      <c r="C65" s="9">
        <v>6</v>
      </c>
      <c r="D65" s="217">
        <v>218</v>
      </c>
      <c r="E65" s="213"/>
      <c r="F65" s="214"/>
      <c r="G65" s="214"/>
      <c r="H65" s="214"/>
      <c r="I65" s="214"/>
      <c r="J65" s="214"/>
      <c r="K65" s="214"/>
      <c r="L65" s="214"/>
      <c r="M65" s="214"/>
      <c r="N65" s="214"/>
      <c r="O65" s="214"/>
      <c r="P65" s="214"/>
      <c r="Q65" s="214"/>
      <c r="R65" s="214"/>
      <c r="S65" s="214"/>
      <c r="T65" s="214"/>
      <c r="U65" s="214"/>
      <c r="V65" s="214"/>
      <c r="W65" s="214"/>
      <c r="X65" s="214"/>
      <c r="Y65" s="214"/>
      <c r="Z65" s="214"/>
      <c r="AA65" s="214"/>
      <c r="AB65" s="214"/>
      <c r="AC65" s="214"/>
      <c r="AD65" s="214"/>
      <c r="AE65" s="214"/>
      <c r="AF65" s="214"/>
      <c r="AG65" s="214"/>
      <c r="AH65" s="214"/>
      <c r="AI65" s="214"/>
      <c r="AJ65" s="214"/>
      <c r="AK65" s="214"/>
      <c r="AL65" s="214"/>
      <c r="AM65" s="214"/>
      <c r="AN65" s="214"/>
      <c r="AO65" s="214"/>
      <c r="AP65" s="214"/>
      <c r="AQ65" s="214"/>
      <c r="AR65" s="214"/>
      <c r="AS65" s="214"/>
      <c r="AT65" s="214"/>
      <c r="AU65" s="214"/>
      <c r="AV65" s="214"/>
      <c r="AW65" s="214"/>
      <c r="AX65" s="214"/>
      <c r="AY65" s="214"/>
      <c r="AZ65" s="214"/>
      <c r="BA65" s="214"/>
      <c r="BB65" s="214"/>
      <c r="BC65" s="214"/>
      <c r="BD65" s="214"/>
      <c r="BE65" s="214"/>
      <c r="BF65" s="214"/>
      <c r="BG65" s="214"/>
      <c r="BH65" s="214"/>
      <c r="BI65" s="214"/>
      <c r="BJ65" s="214"/>
      <c r="BK65" s="214"/>
      <c r="BL65" s="214"/>
      <c r="BM65" s="219"/>
    </row>
    <row r="66" spans="1:65">
      <c r="A66" s="29"/>
      <c r="B66" s="20" t="s">
        <v>266</v>
      </c>
      <c r="C66" s="12"/>
      <c r="D66" s="220">
        <v>216.16666666666666</v>
      </c>
      <c r="E66" s="213"/>
      <c r="F66" s="214"/>
      <c r="G66" s="214"/>
      <c r="H66" s="214"/>
      <c r="I66" s="214"/>
      <c r="J66" s="214"/>
      <c r="K66" s="214"/>
      <c r="L66" s="214"/>
      <c r="M66" s="214"/>
      <c r="N66" s="214"/>
      <c r="O66" s="214"/>
      <c r="P66" s="214"/>
      <c r="Q66" s="214"/>
      <c r="R66" s="214"/>
      <c r="S66" s="214"/>
      <c r="T66" s="214"/>
      <c r="U66" s="214"/>
      <c r="V66" s="214"/>
      <c r="W66" s="214"/>
      <c r="X66" s="214"/>
      <c r="Y66" s="214"/>
      <c r="Z66" s="214"/>
      <c r="AA66" s="214"/>
      <c r="AB66" s="214"/>
      <c r="AC66" s="214"/>
      <c r="AD66" s="214"/>
      <c r="AE66" s="214"/>
      <c r="AF66" s="214"/>
      <c r="AG66" s="214"/>
      <c r="AH66" s="214"/>
      <c r="AI66" s="214"/>
      <c r="AJ66" s="214"/>
      <c r="AK66" s="214"/>
      <c r="AL66" s="214"/>
      <c r="AM66" s="214"/>
      <c r="AN66" s="214"/>
      <c r="AO66" s="214"/>
      <c r="AP66" s="214"/>
      <c r="AQ66" s="214"/>
      <c r="AR66" s="214"/>
      <c r="AS66" s="214"/>
      <c r="AT66" s="214"/>
      <c r="AU66" s="214"/>
      <c r="AV66" s="214"/>
      <c r="AW66" s="214"/>
      <c r="AX66" s="214"/>
      <c r="AY66" s="214"/>
      <c r="AZ66" s="214"/>
      <c r="BA66" s="214"/>
      <c r="BB66" s="214"/>
      <c r="BC66" s="214"/>
      <c r="BD66" s="214"/>
      <c r="BE66" s="214"/>
      <c r="BF66" s="214"/>
      <c r="BG66" s="214"/>
      <c r="BH66" s="214"/>
      <c r="BI66" s="214"/>
      <c r="BJ66" s="214"/>
      <c r="BK66" s="214"/>
      <c r="BL66" s="214"/>
      <c r="BM66" s="219"/>
    </row>
    <row r="67" spans="1:65">
      <c r="A67" s="29"/>
      <c r="B67" s="3" t="s">
        <v>267</v>
      </c>
      <c r="C67" s="28"/>
      <c r="D67" s="217">
        <v>216</v>
      </c>
      <c r="E67" s="213"/>
      <c r="F67" s="214"/>
      <c r="G67" s="214"/>
      <c r="H67" s="214"/>
      <c r="I67" s="214"/>
      <c r="J67" s="214"/>
      <c r="K67" s="214"/>
      <c r="L67" s="214"/>
      <c r="M67" s="214"/>
      <c r="N67" s="214"/>
      <c r="O67" s="214"/>
      <c r="P67" s="214"/>
      <c r="Q67" s="214"/>
      <c r="R67" s="214"/>
      <c r="S67" s="214"/>
      <c r="T67" s="214"/>
      <c r="U67" s="214"/>
      <c r="V67" s="214"/>
      <c r="W67" s="214"/>
      <c r="X67" s="214"/>
      <c r="Y67" s="214"/>
      <c r="Z67" s="214"/>
      <c r="AA67" s="214"/>
      <c r="AB67" s="214"/>
      <c r="AC67" s="214"/>
      <c r="AD67" s="214"/>
      <c r="AE67" s="214"/>
      <c r="AF67" s="214"/>
      <c r="AG67" s="214"/>
      <c r="AH67" s="214"/>
      <c r="AI67" s="214"/>
      <c r="AJ67" s="214"/>
      <c r="AK67" s="214"/>
      <c r="AL67" s="214"/>
      <c r="AM67" s="214"/>
      <c r="AN67" s="214"/>
      <c r="AO67" s="214"/>
      <c r="AP67" s="214"/>
      <c r="AQ67" s="214"/>
      <c r="AR67" s="214"/>
      <c r="AS67" s="214"/>
      <c r="AT67" s="214"/>
      <c r="AU67" s="214"/>
      <c r="AV67" s="214"/>
      <c r="AW67" s="214"/>
      <c r="AX67" s="214"/>
      <c r="AY67" s="214"/>
      <c r="AZ67" s="214"/>
      <c r="BA67" s="214"/>
      <c r="BB67" s="214"/>
      <c r="BC67" s="214"/>
      <c r="BD67" s="214"/>
      <c r="BE67" s="214"/>
      <c r="BF67" s="214"/>
      <c r="BG67" s="214"/>
      <c r="BH67" s="214"/>
      <c r="BI67" s="214"/>
      <c r="BJ67" s="214"/>
      <c r="BK67" s="214"/>
      <c r="BL67" s="214"/>
      <c r="BM67" s="219"/>
    </row>
    <row r="68" spans="1:65">
      <c r="A68" s="29"/>
      <c r="B68" s="3" t="s">
        <v>268</v>
      </c>
      <c r="C68" s="28"/>
      <c r="D68" s="217">
        <v>2.6394443859772205</v>
      </c>
      <c r="E68" s="213"/>
      <c r="F68" s="214"/>
      <c r="G68" s="214"/>
      <c r="H68" s="214"/>
      <c r="I68" s="214"/>
      <c r="J68" s="214"/>
      <c r="K68" s="214"/>
      <c r="L68" s="214"/>
      <c r="M68" s="214"/>
      <c r="N68" s="214"/>
      <c r="O68" s="214"/>
      <c r="P68" s="214"/>
      <c r="Q68" s="214"/>
      <c r="R68" s="214"/>
      <c r="S68" s="214"/>
      <c r="T68" s="214"/>
      <c r="U68" s="214"/>
      <c r="V68" s="214"/>
      <c r="W68" s="214"/>
      <c r="X68" s="214"/>
      <c r="Y68" s="214"/>
      <c r="Z68" s="214"/>
      <c r="AA68" s="214"/>
      <c r="AB68" s="214"/>
      <c r="AC68" s="214"/>
      <c r="AD68" s="214"/>
      <c r="AE68" s="214"/>
      <c r="AF68" s="214"/>
      <c r="AG68" s="214"/>
      <c r="AH68" s="214"/>
      <c r="AI68" s="214"/>
      <c r="AJ68" s="214"/>
      <c r="AK68" s="214"/>
      <c r="AL68" s="214"/>
      <c r="AM68" s="214"/>
      <c r="AN68" s="214"/>
      <c r="AO68" s="214"/>
      <c r="AP68" s="214"/>
      <c r="AQ68" s="214"/>
      <c r="AR68" s="214"/>
      <c r="AS68" s="214"/>
      <c r="AT68" s="214"/>
      <c r="AU68" s="214"/>
      <c r="AV68" s="214"/>
      <c r="AW68" s="214"/>
      <c r="AX68" s="214"/>
      <c r="AY68" s="214"/>
      <c r="AZ68" s="214"/>
      <c r="BA68" s="214"/>
      <c r="BB68" s="214"/>
      <c r="BC68" s="214"/>
      <c r="BD68" s="214"/>
      <c r="BE68" s="214"/>
      <c r="BF68" s="214"/>
      <c r="BG68" s="214"/>
      <c r="BH68" s="214"/>
      <c r="BI68" s="214"/>
      <c r="BJ68" s="214"/>
      <c r="BK68" s="214"/>
      <c r="BL68" s="214"/>
      <c r="BM68" s="219"/>
    </row>
    <row r="69" spans="1:65">
      <c r="A69" s="29"/>
      <c r="B69" s="3" t="s">
        <v>86</v>
      </c>
      <c r="C69" s="28"/>
      <c r="D69" s="13">
        <v>1.2210228462500635E-2</v>
      </c>
      <c r="E69" s="148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3"/>
    </row>
    <row r="70" spans="1:65">
      <c r="A70" s="29"/>
      <c r="B70" s="3" t="s">
        <v>269</v>
      </c>
      <c r="C70" s="28"/>
      <c r="D70" s="13">
        <v>-1.5543122344752192E-15</v>
      </c>
      <c r="E70" s="148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9"/>
      <c r="B71" s="45" t="s">
        <v>270</v>
      </c>
      <c r="C71" s="46"/>
      <c r="D71" s="44" t="s">
        <v>271</v>
      </c>
      <c r="E71" s="148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B72" s="30"/>
      <c r="C72" s="20"/>
      <c r="D72" s="20"/>
      <c r="BM72" s="53"/>
    </row>
    <row r="73" spans="1:65" ht="15">
      <c r="B73" s="8" t="s">
        <v>508</v>
      </c>
      <c r="BM73" s="27" t="s">
        <v>66</v>
      </c>
    </row>
    <row r="74" spans="1:65" ht="15">
      <c r="A74" s="24" t="s">
        <v>10</v>
      </c>
      <c r="B74" s="18" t="s">
        <v>118</v>
      </c>
      <c r="C74" s="15" t="s">
        <v>119</v>
      </c>
      <c r="D74" s="16" t="s">
        <v>238</v>
      </c>
      <c r="E74" s="17" t="s">
        <v>238</v>
      </c>
      <c r="F74" s="17" t="s">
        <v>238</v>
      </c>
      <c r="G74" s="17" t="s">
        <v>238</v>
      </c>
      <c r="H74" s="17" t="s">
        <v>238</v>
      </c>
      <c r="I74" s="17" t="s">
        <v>238</v>
      </c>
      <c r="J74" s="17" t="s">
        <v>238</v>
      </c>
      <c r="K74" s="17" t="s">
        <v>238</v>
      </c>
      <c r="L74" s="17" t="s">
        <v>238</v>
      </c>
      <c r="M74" s="17" t="s">
        <v>238</v>
      </c>
      <c r="N74" s="17" t="s">
        <v>238</v>
      </c>
      <c r="O74" s="17" t="s">
        <v>238</v>
      </c>
      <c r="P74" s="17" t="s">
        <v>238</v>
      </c>
      <c r="Q74" s="17" t="s">
        <v>238</v>
      </c>
      <c r="R74" s="17" t="s">
        <v>238</v>
      </c>
      <c r="S74" s="17" t="s">
        <v>238</v>
      </c>
      <c r="T74" s="17" t="s">
        <v>238</v>
      </c>
      <c r="U74" s="17" t="s">
        <v>238</v>
      </c>
      <c r="V74" s="17" t="s">
        <v>238</v>
      </c>
      <c r="W74" s="17" t="s">
        <v>238</v>
      </c>
      <c r="X74" s="148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1</v>
      </c>
    </row>
    <row r="75" spans="1:65">
      <c r="A75" s="29"/>
      <c r="B75" s="19" t="s">
        <v>239</v>
      </c>
      <c r="C75" s="9" t="s">
        <v>239</v>
      </c>
      <c r="D75" s="146" t="s">
        <v>241</v>
      </c>
      <c r="E75" s="147" t="s">
        <v>242</v>
      </c>
      <c r="F75" s="147" t="s">
        <v>243</v>
      </c>
      <c r="G75" s="147" t="s">
        <v>244</v>
      </c>
      <c r="H75" s="147" t="s">
        <v>245</v>
      </c>
      <c r="I75" s="147" t="s">
        <v>246</v>
      </c>
      <c r="J75" s="147" t="s">
        <v>247</v>
      </c>
      <c r="K75" s="147" t="s">
        <v>248</v>
      </c>
      <c r="L75" s="147" t="s">
        <v>249</v>
      </c>
      <c r="M75" s="147" t="s">
        <v>250</v>
      </c>
      <c r="N75" s="147" t="s">
        <v>251</v>
      </c>
      <c r="O75" s="147" t="s">
        <v>252</v>
      </c>
      <c r="P75" s="147" t="s">
        <v>253</v>
      </c>
      <c r="Q75" s="147" t="s">
        <v>255</v>
      </c>
      <c r="R75" s="147" t="s">
        <v>256</v>
      </c>
      <c r="S75" s="147" t="s">
        <v>257</v>
      </c>
      <c r="T75" s="147" t="s">
        <v>258</v>
      </c>
      <c r="U75" s="147" t="s">
        <v>282</v>
      </c>
      <c r="V75" s="147" t="s">
        <v>284</v>
      </c>
      <c r="W75" s="147" t="s">
        <v>259</v>
      </c>
      <c r="X75" s="148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 t="s">
        <v>3</v>
      </c>
    </row>
    <row r="76" spans="1:65">
      <c r="A76" s="29"/>
      <c r="B76" s="19"/>
      <c r="C76" s="9"/>
      <c r="D76" s="10" t="s">
        <v>285</v>
      </c>
      <c r="E76" s="11" t="s">
        <v>121</v>
      </c>
      <c r="F76" s="11" t="s">
        <v>286</v>
      </c>
      <c r="G76" s="11" t="s">
        <v>121</v>
      </c>
      <c r="H76" s="11" t="s">
        <v>285</v>
      </c>
      <c r="I76" s="11" t="s">
        <v>121</v>
      </c>
      <c r="J76" s="11" t="s">
        <v>121</v>
      </c>
      <c r="K76" s="11" t="s">
        <v>121</v>
      </c>
      <c r="L76" s="11" t="s">
        <v>285</v>
      </c>
      <c r="M76" s="11" t="s">
        <v>285</v>
      </c>
      <c r="N76" s="11" t="s">
        <v>286</v>
      </c>
      <c r="O76" s="11" t="s">
        <v>121</v>
      </c>
      <c r="P76" s="11" t="s">
        <v>121</v>
      </c>
      <c r="Q76" s="11" t="s">
        <v>285</v>
      </c>
      <c r="R76" s="11" t="s">
        <v>286</v>
      </c>
      <c r="S76" s="11" t="s">
        <v>286</v>
      </c>
      <c r="T76" s="11" t="s">
        <v>121</v>
      </c>
      <c r="U76" s="11" t="s">
        <v>121</v>
      </c>
      <c r="V76" s="11" t="s">
        <v>285</v>
      </c>
      <c r="W76" s="11" t="s">
        <v>285</v>
      </c>
      <c r="X76" s="148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0</v>
      </c>
    </row>
    <row r="77" spans="1:65">
      <c r="A77" s="29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148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0</v>
      </c>
    </row>
    <row r="78" spans="1:65">
      <c r="A78" s="29"/>
      <c r="B78" s="18">
        <v>1</v>
      </c>
      <c r="C78" s="14">
        <v>1</v>
      </c>
      <c r="D78" s="211">
        <v>159</v>
      </c>
      <c r="E78" s="212">
        <v>140</v>
      </c>
      <c r="F78" s="211">
        <v>181</v>
      </c>
      <c r="G78" s="212">
        <v>140</v>
      </c>
      <c r="H78" s="211">
        <v>165</v>
      </c>
      <c r="I78" s="211">
        <v>169.41976961039938</v>
      </c>
      <c r="J78" s="211">
        <v>127</v>
      </c>
      <c r="K78" s="212">
        <v>170</v>
      </c>
      <c r="L78" s="211">
        <v>146</v>
      </c>
      <c r="M78" s="212">
        <v>80</v>
      </c>
      <c r="N78" s="211">
        <v>175</v>
      </c>
      <c r="O78" s="211">
        <v>170</v>
      </c>
      <c r="P78" s="212">
        <v>160</v>
      </c>
      <c r="Q78" s="212">
        <v>23</v>
      </c>
      <c r="R78" s="211">
        <v>170</v>
      </c>
      <c r="S78" s="211">
        <v>153.79145560752781</v>
      </c>
      <c r="T78" s="211">
        <v>150</v>
      </c>
      <c r="U78" s="212">
        <v>221.51400206597401</v>
      </c>
      <c r="V78" s="211">
        <v>154</v>
      </c>
      <c r="W78" s="211">
        <v>170</v>
      </c>
      <c r="X78" s="213"/>
      <c r="Y78" s="214"/>
      <c r="Z78" s="214"/>
      <c r="AA78" s="214"/>
      <c r="AB78" s="214"/>
      <c r="AC78" s="214"/>
      <c r="AD78" s="214"/>
      <c r="AE78" s="214"/>
      <c r="AF78" s="214"/>
      <c r="AG78" s="214"/>
      <c r="AH78" s="214"/>
      <c r="AI78" s="214"/>
      <c r="AJ78" s="214"/>
      <c r="AK78" s="214"/>
      <c r="AL78" s="214"/>
      <c r="AM78" s="214"/>
      <c r="AN78" s="214"/>
      <c r="AO78" s="214"/>
      <c r="AP78" s="214"/>
      <c r="AQ78" s="214"/>
      <c r="AR78" s="214"/>
      <c r="AS78" s="214"/>
      <c r="AT78" s="214"/>
      <c r="AU78" s="214"/>
      <c r="AV78" s="214"/>
      <c r="AW78" s="214"/>
      <c r="AX78" s="214"/>
      <c r="AY78" s="214"/>
      <c r="AZ78" s="214"/>
      <c r="BA78" s="214"/>
      <c r="BB78" s="214"/>
      <c r="BC78" s="214"/>
      <c r="BD78" s="214"/>
      <c r="BE78" s="214"/>
      <c r="BF78" s="214"/>
      <c r="BG78" s="214"/>
      <c r="BH78" s="214"/>
      <c r="BI78" s="214"/>
      <c r="BJ78" s="214"/>
      <c r="BK78" s="214"/>
      <c r="BL78" s="214"/>
      <c r="BM78" s="215">
        <v>1</v>
      </c>
    </row>
    <row r="79" spans="1:65">
      <c r="A79" s="29"/>
      <c r="B79" s="19">
        <v>1</v>
      </c>
      <c r="C79" s="9">
        <v>2</v>
      </c>
      <c r="D79" s="217">
        <v>159</v>
      </c>
      <c r="E79" s="218">
        <v>70</v>
      </c>
      <c r="F79" s="217">
        <v>178</v>
      </c>
      <c r="G79" s="218">
        <v>160</v>
      </c>
      <c r="H79" s="217">
        <v>166</v>
      </c>
      <c r="I79" s="217">
        <v>169.95702546717453</v>
      </c>
      <c r="J79" s="217">
        <v>131</v>
      </c>
      <c r="K79" s="218">
        <v>170</v>
      </c>
      <c r="L79" s="217">
        <v>155</v>
      </c>
      <c r="M79" s="218">
        <v>80</v>
      </c>
      <c r="N79" s="217">
        <v>176</v>
      </c>
      <c r="O79" s="217">
        <v>170</v>
      </c>
      <c r="P79" s="218">
        <v>150</v>
      </c>
      <c r="Q79" s="218">
        <v>29</v>
      </c>
      <c r="R79" s="217">
        <v>170</v>
      </c>
      <c r="S79" s="217">
        <v>151.49070040214417</v>
      </c>
      <c r="T79" s="217">
        <v>148</v>
      </c>
      <c r="U79" s="218">
        <v>206.888184299822</v>
      </c>
      <c r="V79" s="217">
        <v>153</v>
      </c>
      <c r="W79" s="217">
        <v>180</v>
      </c>
      <c r="X79" s="213"/>
      <c r="Y79" s="214"/>
      <c r="Z79" s="214"/>
      <c r="AA79" s="214"/>
      <c r="AB79" s="214"/>
      <c r="AC79" s="214"/>
      <c r="AD79" s="214"/>
      <c r="AE79" s="214"/>
      <c r="AF79" s="214"/>
      <c r="AG79" s="214"/>
      <c r="AH79" s="214"/>
      <c r="AI79" s="214"/>
      <c r="AJ79" s="214"/>
      <c r="AK79" s="214"/>
      <c r="AL79" s="214"/>
      <c r="AM79" s="214"/>
      <c r="AN79" s="214"/>
      <c r="AO79" s="214"/>
      <c r="AP79" s="214"/>
      <c r="AQ79" s="214"/>
      <c r="AR79" s="214"/>
      <c r="AS79" s="214"/>
      <c r="AT79" s="214"/>
      <c r="AU79" s="214"/>
      <c r="AV79" s="214"/>
      <c r="AW79" s="214"/>
      <c r="AX79" s="214"/>
      <c r="AY79" s="214"/>
      <c r="AZ79" s="214"/>
      <c r="BA79" s="214"/>
      <c r="BB79" s="214"/>
      <c r="BC79" s="214"/>
      <c r="BD79" s="214"/>
      <c r="BE79" s="214"/>
      <c r="BF79" s="214"/>
      <c r="BG79" s="214"/>
      <c r="BH79" s="214"/>
      <c r="BI79" s="214"/>
      <c r="BJ79" s="214"/>
      <c r="BK79" s="214"/>
      <c r="BL79" s="214"/>
      <c r="BM79" s="215" t="e">
        <v>#N/A</v>
      </c>
    </row>
    <row r="80" spans="1:65">
      <c r="A80" s="29"/>
      <c r="B80" s="19">
        <v>1</v>
      </c>
      <c r="C80" s="9">
        <v>3</v>
      </c>
      <c r="D80" s="217">
        <v>154</v>
      </c>
      <c r="E80" s="218">
        <v>150</v>
      </c>
      <c r="F80" s="217">
        <v>179</v>
      </c>
      <c r="G80" s="218">
        <v>150</v>
      </c>
      <c r="H80" s="217">
        <v>162</v>
      </c>
      <c r="I80" s="217">
        <v>169.10487139523437</v>
      </c>
      <c r="J80" s="217">
        <v>130</v>
      </c>
      <c r="K80" s="218">
        <v>160</v>
      </c>
      <c r="L80" s="217">
        <v>150</v>
      </c>
      <c r="M80" s="218">
        <v>60</v>
      </c>
      <c r="N80" s="217">
        <v>177</v>
      </c>
      <c r="O80" s="217">
        <v>166</v>
      </c>
      <c r="P80" s="218">
        <v>130</v>
      </c>
      <c r="Q80" s="218">
        <v>20</v>
      </c>
      <c r="R80" s="217">
        <v>166</v>
      </c>
      <c r="S80" s="217">
        <v>145.35210664131799</v>
      </c>
      <c r="T80" s="217">
        <v>151</v>
      </c>
      <c r="U80" s="218">
        <v>219.38208378718949</v>
      </c>
      <c r="V80" s="217">
        <v>160</v>
      </c>
      <c r="W80" s="217">
        <v>188</v>
      </c>
      <c r="X80" s="213"/>
      <c r="Y80" s="214"/>
      <c r="Z80" s="214"/>
      <c r="AA80" s="214"/>
      <c r="AB80" s="214"/>
      <c r="AC80" s="214"/>
      <c r="AD80" s="214"/>
      <c r="AE80" s="214"/>
      <c r="AF80" s="214"/>
      <c r="AG80" s="214"/>
      <c r="AH80" s="214"/>
      <c r="AI80" s="214"/>
      <c r="AJ80" s="214"/>
      <c r="AK80" s="214"/>
      <c r="AL80" s="214"/>
      <c r="AM80" s="214"/>
      <c r="AN80" s="214"/>
      <c r="AO80" s="214"/>
      <c r="AP80" s="214"/>
      <c r="AQ80" s="214"/>
      <c r="AR80" s="214"/>
      <c r="AS80" s="214"/>
      <c r="AT80" s="214"/>
      <c r="AU80" s="214"/>
      <c r="AV80" s="214"/>
      <c r="AW80" s="214"/>
      <c r="AX80" s="214"/>
      <c r="AY80" s="214"/>
      <c r="AZ80" s="214"/>
      <c r="BA80" s="214"/>
      <c r="BB80" s="214"/>
      <c r="BC80" s="214"/>
      <c r="BD80" s="214"/>
      <c r="BE80" s="214"/>
      <c r="BF80" s="214"/>
      <c r="BG80" s="214"/>
      <c r="BH80" s="214"/>
      <c r="BI80" s="214"/>
      <c r="BJ80" s="214"/>
      <c r="BK80" s="214"/>
      <c r="BL80" s="214"/>
      <c r="BM80" s="215">
        <v>16</v>
      </c>
    </row>
    <row r="81" spans="1:65">
      <c r="A81" s="29"/>
      <c r="B81" s="19">
        <v>1</v>
      </c>
      <c r="C81" s="9">
        <v>4</v>
      </c>
      <c r="D81" s="217">
        <v>159</v>
      </c>
      <c r="E81" s="218">
        <v>130</v>
      </c>
      <c r="F81" s="217">
        <v>176</v>
      </c>
      <c r="G81" s="218">
        <v>150</v>
      </c>
      <c r="H81" s="217">
        <v>161</v>
      </c>
      <c r="I81" s="217">
        <v>169.27818427922921</v>
      </c>
      <c r="J81" s="225">
        <v>121</v>
      </c>
      <c r="K81" s="218">
        <v>170</v>
      </c>
      <c r="L81" s="217">
        <v>154</v>
      </c>
      <c r="M81" s="218">
        <v>80</v>
      </c>
      <c r="N81" s="217">
        <v>176</v>
      </c>
      <c r="O81" s="217">
        <v>152</v>
      </c>
      <c r="P81" s="218">
        <v>150</v>
      </c>
      <c r="Q81" s="218">
        <v>42</v>
      </c>
      <c r="R81" s="217">
        <v>169</v>
      </c>
      <c r="S81" s="217">
        <v>145.47217260271378</v>
      </c>
      <c r="T81" s="217">
        <v>147</v>
      </c>
      <c r="U81" s="218">
        <v>216.08936802045577</v>
      </c>
      <c r="V81" s="217">
        <v>156</v>
      </c>
      <c r="W81" s="217">
        <v>183</v>
      </c>
      <c r="X81" s="213"/>
      <c r="Y81" s="214"/>
      <c r="Z81" s="214"/>
      <c r="AA81" s="214"/>
      <c r="AB81" s="214"/>
      <c r="AC81" s="214"/>
      <c r="AD81" s="214"/>
      <c r="AE81" s="214"/>
      <c r="AF81" s="214"/>
      <c r="AG81" s="214"/>
      <c r="AH81" s="214"/>
      <c r="AI81" s="214"/>
      <c r="AJ81" s="214"/>
      <c r="AK81" s="214"/>
      <c r="AL81" s="214"/>
      <c r="AM81" s="214"/>
      <c r="AN81" s="214"/>
      <c r="AO81" s="214"/>
      <c r="AP81" s="214"/>
      <c r="AQ81" s="214"/>
      <c r="AR81" s="214"/>
      <c r="AS81" s="214"/>
      <c r="AT81" s="214"/>
      <c r="AU81" s="214"/>
      <c r="AV81" s="214"/>
      <c r="AW81" s="214"/>
      <c r="AX81" s="214"/>
      <c r="AY81" s="214"/>
      <c r="AZ81" s="214"/>
      <c r="BA81" s="214"/>
      <c r="BB81" s="214"/>
      <c r="BC81" s="214"/>
      <c r="BD81" s="214"/>
      <c r="BE81" s="214"/>
      <c r="BF81" s="214"/>
      <c r="BG81" s="214"/>
      <c r="BH81" s="214"/>
      <c r="BI81" s="214"/>
      <c r="BJ81" s="214"/>
      <c r="BK81" s="214"/>
      <c r="BL81" s="214"/>
      <c r="BM81" s="215">
        <v>161.10923423243554</v>
      </c>
    </row>
    <row r="82" spans="1:65">
      <c r="A82" s="29"/>
      <c r="B82" s="19">
        <v>1</v>
      </c>
      <c r="C82" s="9">
        <v>5</v>
      </c>
      <c r="D82" s="217">
        <v>158</v>
      </c>
      <c r="E82" s="218">
        <v>160</v>
      </c>
      <c r="F82" s="217">
        <v>173</v>
      </c>
      <c r="G82" s="218">
        <v>160</v>
      </c>
      <c r="H82" s="217">
        <v>163</v>
      </c>
      <c r="I82" s="217">
        <v>169.04987021020574</v>
      </c>
      <c r="J82" s="217">
        <v>130</v>
      </c>
      <c r="K82" s="218">
        <v>180</v>
      </c>
      <c r="L82" s="217">
        <v>148</v>
      </c>
      <c r="M82" s="225">
        <v>140</v>
      </c>
      <c r="N82" s="217">
        <v>174</v>
      </c>
      <c r="O82" s="217">
        <v>165</v>
      </c>
      <c r="P82" s="218">
        <v>140</v>
      </c>
      <c r="Q82" s="218">
        <v>47</v>
      </c>
      <c r="R82" s="217">
        <v>170</v>
      </c>
      <c r="S82" s="217">
        <v>143.5487747809085</v>
      </c>
      <c r="T82" s="217">
        <v>150</v>
      </c>
      <c r="U82" s="218">
        <v>218.2658624893007</v>
      </c>
      <c r="V82" s="217">
        <v>154</v>
      </c>
      <c r="W82" s="217">
        <v>187</v>
      </c>
      <c r="X82" s="213"/>
      <c r="Y82" s="214"/>
      <c r="Z82" s="214"/>
      <c r="AA82" s="214"/>
      <c r="AB82" s="214"/>
      <c r="AC82" s="214"/>
      <c r="AD82" s="214"/>
      <c r="AE82" s="214"/>
      <c r="AF82" s="214"/>
      <c r="AG82" s="214"/>
      <c r="AH82" s="214"/>
      <c r="AI82" s="214"/>
      <c r="AJ82" s="214"/>
      <c r="AK82" s="214"/>
      <c r="AL82" s="214"/>
      <c r="AM82" s="214"/>
      <c r="AN82" s="214"/>
      <c r="AO82" s="214"/>
      <c r="AP82" s="214"/>
      <c r="AQ82" s="214"/>
      <c r="AR82" s="214"/>
      <c r="AS82" s="214"/>
      <c r="AT82" s="214"/>
      <c r="AU82" s="214"/>
      <c r="AV82" s="214"/>
      <c r="AW82" s="214"/>
      <c r="AX82" s="214"/>
      <c r="AY82" s="214"/>
      <c r="AZ82" s="214"/>
      <c r="BA82" s="214"/>
      <c r="BB82" s="214"/>
      <c r="BC82" s="214"/>
      <c r="BD82" s="214"/>
      <c r="BE82" s="214"/>
      <c r="BF82" s="214"/>
      <c r="BG82" s="214"/>
      <c r="BH82" s="214"/>
      <c r="BI82" s="214"/>
      <c r="BJ82" s="214"/>
      <c r="BK82" s="214"/>
      <c r="BL82" s="214"/>
      <c r="BM82" s="215">
        <v>19</v>
      </c>
    </row>
    <row r="83" spans="1:65">
      <c r="A83" s="29"/>
      <c r="B83" s="19">
        <v>1</v>
      </c>
      <c r="C83" s="9">
        <v>6</v>
      </c>
      <c r="D83" s="217">
        <v>159</v>
      </c>
      <c r="E83" s="218">
        <v>170</v>
      </c>
      <c r="F83" s="217">
        <v>179</v>
      </c>
      <c r="G83" s="218">
        <v>130</v>
      </c>
      <c r="H83" s="217">
        <v>163</v>
      </c>
      <c r="I83" s="217">
        <v>168.99056883010357</v>
      </c>
      <c r="J83" s="217">
        <v>133</v>
      </c>
      <c r="K83" s="218">
        <v>170</v>
      </c>
      <c r="L83" s="217">
        <v>152</v>
      </c>
      <c r="M83" s="218">
        <v>110</v>
      </c>
      <c r="N83" s="217">
        <v>172</v>
      </c>
      <c r="O83" s="217">
        <v>166</v>
      </c>
      <c r="P83" s="218">
        <v>170</v>
      </c>
      <c r="Q83" s="218">
        <v>39</v>
      </c>
      <c r="R83" s="217">
        <v>169</v>
      </c>
      <c r="S83" s="217">
        <v>152.8647703030141</v>
      </c>
      <c r="T83" s="217">
        <v>151</v>
      </c>
      <c r="U83" s="218">
        <v>206.64542748067601</v>
      </c>
      <c r="V83" s="217">
        <v>158</v>
      </c>
      <c r="W83" s="217">
        <v>185</v>
      </c>
      <c r="X83" s="213"/>
      <c r="Y83" s="214"/>
      <c r="Z83" s="214"/>
      <c r="AA83" s="214"/>
      <c r="AB83" s="214"/>
      <c r="AC83" s="214"/>
      <c r="AD83" s="214"/>
      <c r="AE83" s="214"/>
      <c r="AF83" s="214"/>
      <c r="AG83" s="214"/>
      <c r="AH83" s="214"/>
      <c r="AI83" s="214"/>
      <c r="AJ83" s="214"/>
      <c r="AK83" s="214"/>
      <c r="AL83" s="214"/>
      <c r="AM83" s="214"/>
      <c r="AN83" s="214"/>
      <c r="AO83" s="214"/>
      <c r="AP83" s="214"/>
      <c r="AQ83" s="214"/>
      <c r="AR83" s="214"/>
      <c r="AS83" s="214"/>
      <c r="AT83" s="214"/>
      <c r="AU83" s="214"/>
      <c r="AV83" s="214"/>
      <c r="AW83" s="214"/>
      <c r="AX83" s="214"/>
      <c r="AY83" s="214"/>
      <c r="AZ83" s="214"/>
      <c r="BA83" s="214"/>
      <c r="BB83" s="214"/>
      <c r="BC83" s="214"/>
      <c r="BD83" s="214"/>
      <c r="BE83" s="214"/>
      <c r="BF83" s="214"/>
      <c r="BG83" s="214"/>
      <c r="BH83" s="214"/>
      <c r="BI83" s="214"/>
      <c r="BJ83" s="214"/>
      <c r="BK83" s="214"/>
      <c r="BL83" s="214"/>
      <c r="BM83" s="219"/>
    </row>
    <row r="84" spans="1:65">
      <c r="A84" s="29"/>
      <c r="B84" s="20" t="s">
        <v>266</v>
      </c>
      <c r="C84" s="12"/>
      <c r="D84" s="220">
        <v>158</v>
      </c>
      <c r="E84" s="220">
        <v>136.66666666666666</v>
      </c>
      <c r="F84" s="220">
        <v>177.66666666666666</v>
      </c>
      <c r="G84" s="220">
        <v>148.33333333333334</v>
      </c>
      <c r="H84" s="220">
        <v>163.33333333333334</v>
      </c>
      <c r="I84" s="220">
        <v>169.30004829872448</v>
      </c>
      <c r="J84" s="220">
        <v>128.66666666666666</v>
      </c>
      <c r="K84" s="220">
        <v>170</v>
      </c>
      <c r="L84" s="220">
        <v>150.83333333333334</v>
      </c>
      <c r="M84" s="220">
        <v>91.666666666666671</v>
      </c>
      <c r="N84" s="220">
        <v>175</v>
      </c>
      <c r="O84" s="220">
        <v>164.83333333333334</v>
      </c>
      <c r="P84" s="220">
        <v>150</v>
      </c>
      <c r="Q84" s="220">
        <v>33.333333333333336</v>
      </c>
      <c r="R84" s="220">
        <v>169</v>
      </c>
      <c r="S84" s="220">
        <v>148.75333005627104</v>
      </c>
      <c r="T84" s="220">
        <v>149.5</v>
      </c>
      <c r="U84" s="220">
        <v>214.79748802390301</v>
      </c>
      <c r="V84" s="220">
        <v>155.83333333333334</v>
      </c>
      <c r="W84" s="220">
        <v>182.16666666666666</v>
      </c>
      <c r="X84" s="213"/>
      <c r="Y84" s="214"/>
      <c r="Z84" s="214"/>
      <c r="AA84" s="214"/>
      <c r="AB84" s="214"/>
      <c r="AC84" s="214"/>
      <c r="AD84" s="214"/>
      <c r="AE84" s="214"/>
      <c r="AF84" s="214"/>
      <c r="AG84" s="214"/>
      <c r="AH84" s="214"/>
      <c r="AI84" s="214"/>
      <c r="AJ84" s="214"/>
      <c r="AK84" s="214"/>
      <c r="AL84" s="214"/>
      <c r="AM84" s="214"/>
      <c r="AN84" s="214"/>
      <c r="AO84" s="214"/>
      <c r="AP84" s="214"/>
      <c r="AQ84" s="214"/>
      <c r="AR84" s="214"/>
      <c r="AS84" s="214"/>
      <c r="AT84" s="214"/>
      <c r="AU84" s="214"/>
      <c r="AV84" s="214"/>
      <c r="AW84" s="214"/>
      <c r="AX84" s="214"/>
      <c r="AY84" s="214"/>
      <c r="AZ84" s="214"/>
      <c r="BA84" s="214"/>
      <c r="BB84" s="214"/>
      <c r="BC84" s="214"/>
      <c r="BD84" s="214"/>
      <c r="BE84" s="214"/>
      <c r="BF84" s="214"/>
      <c r="BG84" s="214"/>
      <c r="BH84" s="214"/>
      <c r="BI84" s="214"/>
      <c r="BJ84" s="214"/>
      <c r="BK84" s="214"/>
      <c r="BL84" s="214"/>
      <c r="BM84" s="219"/>
    </row>
    <row r="85" spans="1:65">
      <c r="A85" s="29"/>
      <c r="B85" s="3" t="s">
        <v>267</v>
      </c>
      <c r="C85" s="28"/>
      <c r="D85" s="217">
        <v>159</v>
      </c>
      <c r="E85" s="217">
        <v>145</v>
      </c>
      <c r="F85" s="217">
        <v>178.5</v>
      </c>
      <c r="G85" s="217">
        <v>150</v>
      </c>
      <c r="H85" s="217">
        <v>163</v>
      </c>
      <c r="I85" s="217">
        <v>169.19152783723177</v>
      </c>
      <c r="J85" s="217">
        <v>130</v>
      </c>
      <c r="K85" s="217">
        <v>170</v>
      </c>
      <c r="L85" s="217">
        <v>151</v>
      </c>
      <c r="M85" s="217">
        <v>80</v>
      </c>
      <c r="N85" s="217">
        <v>175.5</v>
      </c>
      <c r="O85" s="217">
        <v>166</v>
      </c>
      <c r="P85" s="217">
        <v>150</v>
      </c>
      <c r="Q85" s="217">
        <v>34</v>
      </c>
      <c r="R85" s="217">
        <v>169.5</v>
      </c>
      <c r="S85" s="217">
        <v>148.48143650242898</v>
      </c>
      <c r="T85" s="217">
        <v>150</v>
      </c>
      <c r="U85" s="217">
        <v>217.17761525487822</v>
      </c>
      <c r="V85" s="217">
        <v>155</v>
      </c>
      <c r="W85" s="217">
        <v>184</v>
      </c>
      <c r="X85" s="213"/>
      <c r="Y85" s="214"/>
      <c r="Z85" s="214"/>
      <c r="AA85" s="214"/>
      <c r="AB85" s="214"/>
      <c r="AC85" s="214"/>
      <c r="AD85" s="214"/>
      <c r="AE85" s="214"/>
      <c r="AF85" s="214"/>
      <c r="AG85" s="214"/>
      <c r="AH85" s="214"/>
      <c r="AI85" s="214"/>
      <c r="AJ85" s="214"/>
      <c r="AK85" s="214"/>
      <c r="AL85" s="214"/>
      <c r="AM85" s="214"/>
      <c r="AN85" s="214"/>
      <c r="AO85" s="214"/>
      <c r="AP85" s="214"/>
      <c r="AQ85" s="214"/>
      <c r="AR85" s="214"/>
      <c r="AS85" s="214"/>
      <c r="AT85" s="214"/>
      <c r="AU85" s="214"/>
      <c r="AV85" s="214"/>
      <c r="AW85" s="214"/>
      <c r="AX85" s="214"/>
      <c r="AY85" s="214"/>
      <c r="AZ85" s="214"/>
      <c r="BA85" s="214"/>
      <c r="BB85" s="214"/>
      <c r="BC85" s="214"/>
      <c r="BD85" s="214"/>
      <c r="BE85" s="214"/>
      <c r="BF85" s="214"/>
      <c r="BG85" s="214"/>
      <c r="BH85" s="214"/>
      <c r="BI85" s="214"/>
      <c r="BJ85" s="214"/>
      <c r="BK85" s="214"/>
      <c r="BL85" s="214"/>
      <c r="BM85" s="219"/>
    </row>
    <row r="86" spans="1:65">
      <c r="A86" s="29"/>
      <c r="B86" s="3" t="s">
        <v>268</v>
      </c>
      <c r="C86" s="28"/>
      <c r="D86" s="217">
        <v>2</v>
      </c>
      <c r="E86" s="217">
        <v>35.590260840104357</v>
      </c>
      <c r="F86" s="217">
        <v>2.8047578623950171</v>
      </c>
      <c r="G86" s="217">
        <v>11.69045194450012</v>
      </c>
      <c r="H86" s="217">
        <v>1.8618986725025257</v>
      </c>
      <c r="I86" s="217">
        <v>0.35857798839612481</v>
      </c>
      <c r="J86" s="217">
        <v>4.2268979957726289</v>
      </c>
      <c r="K86" s="217">
        <v>6.324555320336759</v>
      </c>
      <c r="L86" s="217">
        <v>3.488074922742725</v>
      </c>
      <c r="M86" s="217">
        <v>28.577380332470419</v>
      </c>
      <c r="N86" s="217">
        <v>1.7888543819998317</v>
      </c>
      <c r="O86" s="217">
        <v>6.6458006791256281</v>
      </c>
      <c r="P86" s="217">
        <v>14.142135623730951</v>
      </c>
      <c r="Q86" s="217">
        <v>10.930080817023569</v>
      </c>
      <c r="R86" s="217">
        <v>1.5491933384829668</v>
      </c>
      <c r="S86" s="217">
        <v>4.4542464447085495</v>
      </c>
      <c r="T86" s="217">
        <v>1.6431676725154984</v>
      </c>
      <c r="U86" s="217">
        <v>6.4628450553606402</v>
      </c>
      <c r="V86" s="217">
        <v>2.7141603981096374</v>
      </c>
      <c r="W86" s="217">
        <v>6.6156380392723015</v>
      </c>
      <c r="X86" s="213"/>
      <c r="Y86" s="214"/>
      <c r="Z86" s="214"/>
      <c r="AA86" s="214"/>
      <c r="AB86" s="214"/>
      <c r="AC86" s="214"/>
      <c r="AD86" s="214"/>
      <c r="AE86" s="214"/>
      <c r="AF86" s="214"/>
      <c r="AG86" s="214"/>
      <c r="AH86" s="214"/>
      <c r="AI86" s="214"/>
      <c r="AJ86" s="214"/>
      <c r="AK86" s="214"/>
      <c r="AL86" s="214"/>
      <c r="AM86" s="214"/>
      <c r="AN86" s="214"/>
      <c r="AO86" s="214"/>
      <c r="AP86" s="214"/>
      <c r="AQ86" s="214"/>
      <c r="AR86" s="214"/>
      <c r="AS86" s="214"/>
      <c r="AT86" s="214"/>
      <c r="AU86" s="214"/>
      <c r="AV86" s="214"/>
      <c r="AW86" s="214"/>
      <c r="AX86" s="214"/>
      <c r="AY86" s="214"/>
      <c r="AZ86" s="214"/>
      <c r="BA86" s="214"/>
      <c r="BB86" s="214"/>
      <c r="BC86" s="214"/>
      <c r="BD86" s="214"/>
      <c r="BE86" s="214"/>
      <c r="BF86" s="214"/>
      <c r="BG86" s="214"/>
      <c r="BH86" s="214"/>
      <c r="BI86" s="214"/>
      <c r="BJ86" s="214"/>
      <c r="BK86" s="214"/>
      <c r="BL86" s="214"/>
      <c r="BM86" s="219"/>
    </row>
    <row r="87" spans="1:65">
      <c r="A87" s="29"/>
      <c r="B87" s="3" t="s">
        <v>86</v>
      </c>
      <c r="C87" s="28"/>
      <c r="D87" s="13">
        <v>1.2658227848101266E-2</v>
      </c>
      <c r="E87" s="13">
        <v>0.26041654273247095</v>
      </c>
      <c r="F87" s="13">
        <v>1.5786629619484151E-2</v>
      </c>
      <c r="G87" s="13">
        <v>7.8812035580899678E-2</v>
      </c>
      <c r="H87" s="13">
        <v>1.1399379627566483E-2</v>
      </c>
      <c r="I87" s="13">
        <v>2.1180028712302875E-3</v>
      </c>
      <c r="J87" s="13">
        <v>3.2851538827248415E-2</v>
      </c>
      <c r="K87" s="13">
        <v>3.7203266590216229E-2</v>
      </c>
      <c r="L87" s="13">
        <v>2.312535860381917E-2</v>
      </c>
      <c r="M87" s="13">
        <v>0.31175323999058635</v>
      </c>
      <c r="N87" s="13">
        <v>1.0222025039999038E-2</v>
      </c>
      <c r="O87" s="13">
        <v>4.0318305434533637E-2</v>
      </c>
      <c r="P87" s="13">
        <v>9.4280904158206336E-2</v>
      </c>
      <c r="Q87" s="13">
        <v>0.32790242451070706</v>
      </c>
      <c r="R87" s="13">
        <v>9.1668244880648928E-3</v>
      </c>
      <c r="S87" s="13">
        <v>2.9943843563190003E-2</v>
      </c>
      <c r="T87" s="13">
        <v>1.0991088110471562E-2</v>
      </c>
      <c r="U87" s="13">
        <v>3.0088084897163435E-2</v>
      </c>
      <c r="V87" s="13">
        <v>1.7417072073430826E-2</v>
      </c>
      <c r="W87" s="13">
        <v>3.6316402777341092E-2</v>
      </c>
      <c r="X87" s="148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3"/>
    </row>
    <row r="88" spans="1:65">
      <c r="A88" s="29"/>
      <c r="B88" s="3" t="s">
        <v>269</v>
      </c>
      <c r="C88" s="28"/>
      <c r="D88" s="13">
        <v>-1.929892006034728E-2</v>
      </c>
      <c r="E88" s="13">
        <v>-0.15171425574840169</v>
      </c>
      <c r="F88" s="13">
        <v>0.10277146752707789</v>
      </c>
      <c r="G88" s="13">
        <v>-7.929961904399685E-2</v>
      </c>
      <c r="H88" s="13">
        <v>1.3804913861666268E-2</v>
      </c>
      <c r="I88" s="13">
        <v>5.0840127850597883E-2</v>
      </c>
      <c r="J88" s="13">
        <v>-0.20137000663142213</v>
      </c>
      <c r="K88" s="13">
        <v>5.5184706264183259E-2</v>
      </c>
      <c r="L88" s="13">
        <v>-6.3782196893052978E-2</v>
      </c>
      <c r="M88" s="13">
        <v>-0.43102785446539138</v>
      </c>
      <c r="N88" s="13">
        <v>8.6219550566071002E-2</v>
      </c>
      <c r="O88" s="13">
        <v>2.3115367152232613E-2</v>
      </c>
      <c r="P88" s="13">
        <v>-6.8954670943367713E-2</v>
      </c>
      <c r="Q88" s="13">
        <v>-0.79310103798741505</v>
      </c>
      <c r="R88" s="13">
        <v>4.8977737403805843E-2</v>
      </c>
      <c r="S88" s="13">
        <v>-7.6692712463261925E-2</v>
      </c>
      <c r="T88" s="13">
        <v>-7.2058155373556421E-2</v>
      </c>
      <c r="U88" s="13">
        <v>0.33324131945168545</v>
      </c>
      <c r="V88" s="13">
        <v>-3.2747352591165235E-2</v>
      </c>
      <c r="W88" s="13">
        <v>0.1307028273987767</v>
      </c>
      <c r="X88" s="148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3"/>
    </row>
    <row r="89" spans="1:65">
      <c r="A89" s="29"/>
      <c r="B89" s="45" t="s">
        <v>270</v>
      </c>
      <c r="C89" s="46"/>
      <c r="D89" s="44">
        <v>0.16</v>
      </c>
      <c r="E89" s="44" t="s">
        <v>271</v>
      </c>
      <c r="F89" s="44">
        <v>0.99</v>
      </c>
      <c r="G89" s="44" t="s">
        <v>271</v>
      </c>
      <c r="H89" s="44">
        <v>0.16</v>
      </c>
      <c r="I89" s="44">
        <v>0.5</v>
      </c>
      <c r="J89" s="44">
        <v>1.87</v>
      </c>
      <c r="K89" s="44" t="s">
        <v>271</v>
      </c>
      <c r="L89" s="44">
        <v>0.56999999999999995</v>
      </c>
      <c r="M89" s="44">
        <v>4.03</v>
      </c>
      <c r="N89" s="44">
        <v>0.84</v>
      </c>
      <c r="O89" s="44">
        <v>0.24</v>
      </c>
      <c r="P89" s="44" t="s">
        <v>271</v>
      </c>
      <c r="Q89" s="44">
        <v>7.44</v>
      </c>
      <c r="R89" s="44">
        <v>0.49</v>
      </c>
      <c r="S89" s="44">
        <v>0.7</v>
      </c>
      <c r="T89" s="44">
        <v>0.65</v>
      </c>
      <c r="U89" s="44">
        <v>3.16</v>
      </c>
      <c r="V89" s="44">
        <v>0.28000000000000003</v>
      </c>
      <c r="W89" s="44">
        <v>1.26</v>
      </c>
      <c r="X89" s="148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B90" s="30" t="s">
        <v>287</v>
      </c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BM90" s="53"/>
    </row>
    <row r="91" spans="1:65">
      <c r="BM91" s="53"/>
    </row>
    <row r="92" spans="1:65" ht="15">
      <c r="B92" s="8" t="s">
        <v>509</v>
      </c>
      <c r="BM92" s="27" t="s">
        <v>66</v>
      </c>
    </row>
    <row r="93" spans="1:65" ht="15">
      <c r="A93" s="24" t="s">
        <v>13</v>
      </c>
      <c r="B93" s="18" t="s">
        <v>118</v>
      </c>
      <c r="C93" s="15" t="s">
        <v>119</v>
      </c>
      <c r="D93" s="16" t="s">
        <v>238</v>
      </c>
      <c r="E93" s="17" t="s">
        <v>238</v>
      </c>
      <c r="F93" s="17" t="s">
        <v>238</v>
      </c>
      <c r="G93" s="17" t="s">
        <v>238</v>
      </c>
      <c r="H93" s="17" t="s">
        <v>238</v>
      </c>
      <c r="I93" s="17" t="s">
        <v>238</v>
      </c>
      <c r="J93" s="17" t="s">
        <v>238</v>
      </c>
      <c r="K93" s="17" t="s">
        <v>238</v>
      </c>
      <c r="L93" s="17" t="s">
        <v>238</v>
      </c>
      <c r="M93" s="17" t="s">
        <v>238</v>
      </c>
      <c r="N93" s="17" t="s">
        <v>238</v>
      </c>
      <c r="O93" s="17" t="s">
        <v>238</v>
      </c>
      <c r="P93" s="17" t="s">
        <v>238</v>
      </c>
      <c r="Q93" s="17" t="s">
        <v>238</v>
      </c>
      <c r="R93" s="17" t="s">
        <v>238</v>
      </c>
      <c r="S93" s="17" t="s">
        <v>238</v>
      </c>
      <c r="T93" s="17" t="s">
        <v>238</v>
      </c>
      <c r="U93" s="17" t="s">
        <v>238</v>
      </c>
      <c r="V93" s="17" t="s">
        <v>238</v>
      </c>
      <c r="W93" s="17" t="s">
        <v>238</v>
      </c>
      <c r="X93" s="148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>
        <v>1</v>
      </c>
    </row>
    <row r="94" spans="1:65">
      <c r="A94" s="29"/>
      <c r="B94" s="19" t="s">
        <v>239</v>
      </c>
      <c r="C94" s="9" t="s">
        <v>239</v>
      </c>
      <c r="D94" s="146" t="s">
        <v>241</v>
      </c>
      <c r="E94" s="147" t="s">
        <v>242</v>
      </c>
      <c r="F94" s="147" t="s">
        <v>243</v>
      </c>
      <c r="G94" s="147" t="s">
        <v>244</v>
      </c>
      <c r="H94" s="147" t="s">
        <v>245</v>
      </c>
      <c r="I94" s="147" t="s">
        <v>246</v>
      </c>
      <c r="J94" s="147" t="s">
        <v>247</v>
      </c>
      <c r="K94" s="147" t="s">
        <v>248</v>
      </c>
      <c r="L94" s="147" t="s">
        <v>249</v>
      </c>
      <c r="M94" s="147" t="s">
        <v>250</v>
      </c>
      <c r="N94" s="147" t="s">
        <v>251</v>
      </c>
      <c r="O94" s="147" t="s">
        <v>252</v>
      </c>
      <c r="P94" s="147" t="s">
        <v>253</v>
      </c>
      <c r="Q94" s="147" t="s">
        <v>255</v>
      </c>
      <c r="R94" s="147" t="s">
        <v>256</v>
      </c>
      <c r="S94" s="147" t="s">
        <v>257</v>
      </c>
      <c r="T94" s="147" t="s">
        <v>258</v>
      </c>
      <c r="U94" s="147" t="s">
        <v>282</v>
      </c>
      <c r="V94" s="147" t="s">
        <v>284</v>
      </c>
      <c r="W94" s="147" t="s">
        <v>259</v>
      </c>
      <c r="X94" s="148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 t="s">
        <v>3</v>
      </c>
    </row>
    <row r="95" spans="1:65">
      <c r="A95" s="29"/>
      <c r="B95" s="19"/>
      <c r="C95" s="9"/>
      <c r="D95" s="10" t="s">
        <v>285</v>
      </c>
      <c r="E95" s="11" t="s">
        <v>285</v>
      </c>
      <c r="F95" s="11" t="s">
        <v>286</v>
      </c>
      <c r="G95" s="11" t="s">
        <v>121</v>
      </c>
      <c r="H95" s="11" t="s">
        <v>285</v>
      </c>
      <c r="I95" s="11" t="s">
        <v>286</v>
      </c>
      <c r="J95" s="11" t="s">
        <v>286</v>
      </c>
      <c r="K95" s="11" t="s">
        <v>121</v>
      </c>
      <c r="L95" s="11" t="s">
        <v>285</v>
      </c>
      <c r="M95" s="11" t="s">
        <v>285</v>
      </c>
      <c r="N95" s="11" t="s">
        <v>286</v>
      </c>
      <c r="O95" s="11" t="s">
        <v>286</v>
      </c>
      <c r="P95" s="11" t="s">
        <v>121</v>
      </c>
      <c r="Q95" s="11" t="s">
        <v>286</v>
      </c>
      <c r="R95" s="11" t="s">
        <v>286</v>
      </c>
      <c r="S95" s="11" t="s">
        <v>286</v>
      </c>
      <c r="T95" s="11" t="s">
        <v>286</v>
      </c>
      <c r="U95" s="11" t="s">
        <v>121</v>
      </c>
      <c r="V95" s="11" t="s">
        <v>285</v>
      </c>
      <c r="W95" s="11" t="s">
        <v>285</v>
      </c>
      <c r="X95" s="148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2</v>
      </c>
    </row>
    <row r="96" spans="1:65">
      <c r="A96" s="29"/>
      <c r="B96" s="19"/>
      <c r="C96" s="9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148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2</v>
      </c>
    </row>
    <row r="97" spans="1:65">
      <c r="A97" s="29"/>
      <c r="B97" s="18">
        <v>1</v>
      </c>
      <c r="C97" s="14">
        <v>1</v>
      </c>
      <c r="D97" s="21">
        <v>0.44</v>
      </c>
      <c r="E97" s="21">
        <v>0.48</v>
      </c>
      <c r="F97" s="143">
        <v>0.5</v>
      </c>
      <c r="G97" s="143" t="s">
        <v>288</v>
      </c>
      <c r="H97" s="143">
        <v>0.32</v>
      </c>
      <c r="I97" s="21">
        <v>0.41433999999999999</v>
      </c>
      <c r="J97" s="21">
        <v>0.46</v>
      </c>
      <c r="K97" s="143" t="s">
        <v>288</v>
      </c>
      <c r="L97" s="143">
        <v>0.5</v>
      </c>
      <c r="M97" s="21">
        <v>0.44</v>
      </c>
      <c r="N97" s="143" t="s">
        <v>288</v>
      </c>
      <c r="O97" s="21">
        <v>0.43</v>
      </c>
      <c r="P97" s="143">
        <v>0.5</v>
      </c>
      <c r="Q97" s="21">
        <v>0.43</v>
      </c>
      <c r="R97" s="21">
        <v>0.42</v>
      </c>
      <c r="S97" s="21">
        <v>0.50660018011177932</v>
      </c>
      <c r="T97" s="143">
        <v>0.5</v>
      </c>
      <c r="U97" s="143">
        <v>0.61800605804759678</v>
      </c>
      <c r="V97" s="21">
        <v>0.45</v>
      </c>
      <c r="W97" s="143" t="s">
        <v>108</v>
      </c>
      <c r="X97" s="148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1</v>
      </c>
    </row>
    <row r="98" spans="1:65">
      <c r="A98" s="29"/>
      <c r="B98" s="19">
        <v>1</v>
      </c>
      <c r="C98" s="9">
        <v>2</v>
      </c>
      <c r="D98" s="11">
        <v>0.48</v>
      </c>
      <c r="E98" s="11">
        <v>0.5</v>
      </c>
      <c r="F98" s="144">
        <v>0.6</v>
      </c>
      <c r="G98" s="144" t="s">
        <v>288</v>
      </c>
      <c r="H98" s="144">
        <v>0.32</v>
      </c>
      <c r="I98" s="11">
        <v>0.42965999999999999</v>
      </c>
      <c r="J98" s="11">
        <v>0.42</v>
      </c>
      <c r="K98" s="144" t="s">
        <v>288</v>
      </c>
      <c r="L98" s="144">
        <v>0.5</v>
      </c>
      <c r="M98" s="11">
        <v>0.44</v>
      </c>
      <c r="N98" s="144" t="s">
        <v>288</v>
      </c>
      <c r="O98" s="11">
        <v>0.41</v>
      </c>
      <c r="P98" s="144">
        <v>0.5</v>
      </c>
      <c r="Q98" s="11">
        <v>0.43</v>
      </c>
      <c r="R98" s="11">
        <v>0.46</v>
      </c>
      <c r="S98" s="11">
        <v>0.46648847084538253</v>
      </c>
      <c r="T98" s="144">
        <v>0.5</v>
      </c>
      <c r="U98" s="144">
        <v>0.61566320372842076</v>
      </c>
      <c r="V98" s="11">
        <v>0.56999999999999995</v>
      </c>
      <c r="W98" s="144" t="s">
        <v>108</v>
      </c>
      <c r="X98" s="148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>
        <v>12</v>
      </c>
    </row>
    <row r="99" spans="1:65">
      <c r="A99" s="29"/>
      <c r="B99" s="19">
        <v>1</v>
      </c>
      <c r="C99" s="9">
        <v>3</v>
      </c>
      <c r="D99" s="11">
        <v>0.47</v>
      </c>
      <c r="E99" s="11">
        <v>0.49</v>
      </c>
      <c r="F99" s="144">
        <v>0.5</v>
      </c>
      <c r="G99" s="144" t="s">
        <v>288</v>
      </c>
      <c r="H99" s="144">
        <v>0.31</v>
      </c>
      <c r="I99" s="11">
        <v>0.42277999999999999</v>
      </c>
      <c r="J99" s="11">
        <v>0.41</v>
      </c>
      <c r="K99" s="144" t="s">
        <v>288</v>
      </c>
      <c r="L99" s="144">
        <v>0.5</v>
      </c>
      <c r="M99" s="11">
        <v>0.45</v>
      </c>
      <c r="N99" s="144" t="s">
        <v>288</v>
      </c>
      <c r="O99" s="11">
        <v>0.42</v>
      </c>
      <c r="P99" s="144">
        <v>0.5</v>
      </c>
      <c r="Q99" s="11">
        <v>0.46</v>
      </c>
      <c r="R99" s="11">
        <v>0.44</v>
      </c>
      <c r="S99" s="11">
        <v>0.51656850174333002</v>
      </c>
      <c r="T99" s="144">
        <v>0.4</v>
      </c>
      <c r="U99" s="144">
        <v>0.52323678741528545</v>
      </c>
      <c r="V99" s="149">
        <v>0.6</v>
      </c>
      <c r="W99" s="144" t="s">
        <v>108</v>
      </c>
      <c r="X99" s="148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>
        <v>16</v>
      </c>
    </row>
    <row r="100" spans="1:65">
      <c r="A100" s="29"/>
      <c r="B100" s="19">
        <v>1</v>
      </c>
      <c r="C100" s="9">
        <v>4</v>
      </c>
      <c r="D100" s="11">
        <v>0.43</v>
      </c>
      <c r="E100" s="11">
        <v>0.49</v>
      </c>
      <c r="F100" s="144" t="s">
        <v>288</v>
      </c>
      <c r="G100" s="144" t="s">
        <v>288</v>
      </c>
      <c r="H100" s="144">
        <v>0.31</v>
      </c>
      <c r="I100" s="11">
        <v>0.42026000000000002</v>
      </c>
      <c r="J100" s="11">
        <v>0.38</v>
      </c>
      <c r="K100" s="144" t="s">
        <v>288</v>
      </c>
      <c r="L100" s="144">
        <v>0.5</v>
      </c>
      <c r="M100" s="11">
        <v>0.44</v>
      </c>
      <c r="N100" s="144" t="s">
        <v>288</v>
      </c>
      <c r="O100" s="11">
        <v>0.39</v>
      </c>
      <c r="P100" s="144">
        <v>0.5</v>
      </c>
      <c r="Q100" s="11">
        <v>0.42</v>
      </c>
      <c r="R100" s="11">
        <v>0.4</v>
      </c>
      <c r="S100" s="11">
        <v>0.49462373116890501</v>
      </c>
      <c r="T100" s="144">
        <v>0.4</v>
      </c>
      <c r="U100" s="144">
        <v>0.56390829571009504</v>
      </c>
      <c r="V100" s="11">
        <v>0.36</v>
      </c>
      <c r="W100" s="144" t="s">
        <v>108</v>
      </c>
      <c r="X100" s="148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0.44542512093821146</v>
      </c>
    </row>
    <row r="101" spans="1:65">
      <c r="A101" s="29"/>
      <c r="B101" s="19">
        <v>1</v>
      </c>
      <c r="C101" s="9">
        <v>5</v>
      </c>
      <c r="D101" s="11">
        <v>0.47</v>
      </c>
      <c r="E101" s="11">
        <v>0.48</v>
      </c>
      <c r="F101" s="144" t="s">
        <v>288</v>
      </c>
      <c r="G101" s="144" t="s">
        <v>288</v>
      </c>
      <c r="H101" s="144">
        <v>0.31</v>
      </c>
      <c r="I101" s="11">
        <v>0.42134000000000005</v>
      </c>
      <c r="J101" s="11">
        <v>0.38</v>
      </c>
      <c r="K101" s="144" t="s">
        <v>288</v>
      </c>
      <c r="L101" s="144">
        <v>0.5</v>
      </c>
      <c r="M101" s="11">
        <v>0.43</v>
      </c>
      <c r="N101" s="144" t="s">
        <v>288</v>
      </c>
      <c r="O101" s="11">
        <v>0.41</v>
      </c>
      <c r="P101" s="144">
        <v>0.5</v>
      </c>
      <c r="Q101" s="11">
        <v>0.44</v>
      </c>
      <c r="R101" s="11">
        <v>0.41</v>
      </c>
      <c r="S101" s="11">
        <v>0.47867206985539873</v>
      </c>
      <c r="T101" s="144">
        <v>0.5</v>
      </c>
      <c r="U101" s="144">
        <v>0.54336482897267879</v>
      </c>
      <c r="V101" s="11">
        <v>0.57999999999999996</v>
      </c>
      <c r="W101" s="144" t="s">
        <v>108</v>
      </c>
      <c r="X101" s="148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>
        <v>20</v>
      </c>
    </row>
    <row r="102" spans="1:65">
      <c r="A102" s="29"/>
      <c r="B102" s="19">
        <v>1</v>
      </c>
      <c r="C102" s="9">
        <v>6</v>
      </c>
      <c r="D102" s="11">
        <v>0.36</v>
      </c>
      <c r="E102" s="11">
        <v>0.49</v>
      </c>
      <c r="F102" s="144" t="s">
        <v>288</v>
      </c>
      <c r="G102" s="144" t="s">
        <v>288</v>
      </c>
      <c r="H102" s="144">
        <v>0.31</v>
      </c>
      <c r="I102" s="11">
        <v>0.4385</v>
      </c>
      <c r="J102" s="11">
        <v>0.39</v>
      </c>
      <c r="K102" s="144" t="s">
        <v>288</v>
      </c>
      <c r="L102" s="144">
        <v>0.5</v>
      </c>
      <c r="M102" s="11">
        <v>0.44</v>
      </c>
      <c r="N102" s="144" t="s">
        <v>288</v>
      </c>
      <c r="O102" s="11">
        <v>0.37</v>
      </c>
      <c r="P102" s="144">
        <v>0.5</v>
      </c>
      <c r="Q102" s="11">
        <v>0.45</v>
      </c>
      <c r="R102" s="11">
        <v>0.41</v>
      </c>
      <c r="S102" s="11">
        <v>0.50367430256788748</v>
      </c>
      <c r="T102" s="144">
        <v>0.5</v>
      </c>
      <c r="U102" s="144">
        <v>0.52811877577060073</v>
      </c>
      <c r="V102" s="11">
        <v>0.5</v>
      </c>
      <c r="W102" s="144" t="s">
        <v>108</v>
      </c>
      <c r="X102" s="148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3"/>
    </row>
    <row r="103" spans="1:65">
      <c r="A103" s="29"/>
      <c r="B103" s="20" t="s">
        <v>266</v>
      </c>
      <c r="C103" s="12"/>
      <c r="D103" s="22">
        <v>0.44166666666666665</v>
      </c>
      <c r="E103" s="22">
        <v>0.48833333333333329</v>
      </c>
      <c r="F103" s="22">
        <v>0.53333333333333333</v>
      </c>
      <c r="G103" s="22" t="s">
        <v>661</v>
      </c>
      <c r="H103" s="22">
        <v>0.31333333333333335</v>
      </c>
      <c r="I103" s="22">
        <v>0.42448000000000002</v>
      </c>
      <c r="J103" s="22">
        <v>0.40666666666666668</v>
      </c>
      <c r="K103" s="22" t="s">
        <v>661</v>
      </c>
      <c r="L103" s="22">
        <v>0.5</v>
      </c>
      <c r="M103" s="22">
        <v>0.44</v>
      </c>
      <c r="N103" s="22" t="s">
        <v>661</v>
      </c>
      <c r="O103" s="22">
        <v>0.40500000000000003</v>
      </c>
      <c r="P103" s="22">
        <v>0.5</v>
      </c>
      <c r="Q103" s="22">
        <v>0.43833333333333341</v>
      </c>
      <c r="R103" s="22">
        <v>0.42333333333333339</v>
      </c>
      <c r="S103" s="22">
        <v>0.49443787604878048</v>
      </c>
      <c r="T103" s="22">
        <v>0.46666666666666662</v>
      </c>
      <c r="U103" s="22">
        <v>0.56538299160744632</v>
      </c>
      <c r="V103" s="22">
        <v>0.51</v>
      </c>
      <c r="W103" s="22" t="s">
        <v>661</v>
      </c>
      <c r="X103" s="148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3"/>
    </row>
    <row r="104" spans="1:65">
      <c r="A104" s="29"/>
      <c r="B104" s="3" t="s">
        <v>267</v>
      </c>
      <c r="C104" s="28"/>
      <c r="D104" s="11">
        <v>0.45499999999999996</v>
      </c>
      <c r="E104" s="11">
        <v>0.49</v>
      </c>
      <c r="F104" s="11">
        <v>0.5</v>
      </c>
      <c r="G104" s="11" t="s">
        <v>661</v>
      </c>
      <c r="H104" s="11">
        <v>0.31</v>
      </c>
      <c r="I104" s="11">
        <v>0.42205999999999999</v>
      </c>
      <c r="J104" s="11">
        <v>0.4</v>
      </c>
      <c r="K104" s="11" t="s">
        <v>661</v>
      </c>
      <c r="L104" s="11">
        <v>0.5</v>
      </c>
      <c r="M104" s="11">
        <v>0.44</v>
      </c>
      <c r="N104" s="11" t="s">
        <v>661</v>
      </c>
      <c r="O104" s="11">
        <v>0.41</v>
      </c>
      <c r="P104" s="11">
        <v>0.5</v>
      </c>
      <c r="Q104" s="11">
        <v>0.435</v>
      </c>
      <c r="R104" s="11">
        <v>0.41499999999999998</v>
      </c>
      <c r="S104" s="11">
        <v>0.49914901686839624</v>
      </c>
      <c r="T104" s="11">
        <v>0.5</v>
      </c>
      <c r="U104" s="11">
        <v>0.55363656234138692</v>
      </c>
      <c r="V104" s="11">
        <v>0.53499999999999992</v>
      </c>
      <c r="W104" s="11" t="s">
        <v>661</v>
      </c>
      <c r="X104" s="148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3"/>
    </row>
    <row r="105" spans="1:65">
      <c r="A105" s="29"/>
      <c r="B105" s="3" t="s">
        <v>268</v>
      </c>
      <c r="C105" s="28"/>
      <c r="D105" s="23">
        <v>4.4459719597256413E-2</v>
      </c>
      <c r="E105" s="23">
        <v>7.5277265270908165E-3</v>
      </c>
      <c r="F105" s="23">
        <v>5.7735026918962561E-2</v>
      </c>
      <c r="G105" s="23" t="s">
        <v>661</v>
      </c>
      <c r="H105" s="23">
        <v>5.1639777949432277E-3</v>
      </c>
      <c r="I105" s="23">
        <v>8.4471344253539589E-3</v>
      </c>
      <c r="J105" s="23">
        <v>3.0767948691238205E-2</v>
      </c>
      <c r="K105" s="23" t="s">
        <v>661</v>
      </c>
      <c r="L105" s="23">
        <v>0</v>
      </c>
      <c r="M105" s="23">
        <v>6.324555320336764E-3</v>
      </c>
      <c r="N105" s="23" t="s">
        <v>661</v>
      </c>
      <c r="O105" s="23">
        <v>2.1679483388678793E-2</v>
      </c>
      <c r="P105" s="23">
        <v>0</v>
      </c>
      <c r="Q105" s="23">
        <v>1.4719601443879758E-2</v>
      </c>
      <c r="R105" s="23">
        <v>2.2509257354845519E-2</v>
      </c>
      <c r="S105" s="23">
        <v>1.8723045942755343E-2</v>
      </c>
      <c r="T105" s="23">
        <v>5.1639777949432822E-2</v>
      </c>
      <c r="U105" s="23">
        <v>4.2306466115802542E-2</v>
      </c>
      <c r="V105" s="23">
        <v>9.252026804976296E-2</v>
      </c>
      <c r="W105" s="23" t="s">
        <v>661</v>
      </c>
      <c r="X105" s="148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3"/>
    </row>
    <row r="106" spans="1:65">
      <c r="A106" s="29"/>
      <c r="B106" s="3" t="s">
        <v>86</v>
      </c>
      <c r="C106" s="28"/>
      <c r="D106" s="13">
        <v>0.1006635160692598</v>
      </c>
      <c r="E106" s="13">
        <v>1.5415139645919762E-2</v>
      </c>
      <c r="F106" s="13">
        <v>0.1082531754730548</v>
      </c>
      <c r="G106" s="13" t="s">
        <v>661</v>
      </c>
      <c r="H106" s="13">
        <v>1.6480780196627322E-2</v>
      </c>
      <c r="I106" s="13">
        <v>1.9899958597234164E-2</v>
      </c>
      <c r="J106" s="13">
        <v>7.5658890224356234E-2</v>
      </c>
      <c r="K106" s="13" t="s">
        <v>661</v>
      </c>
      <c r="L106" s="13">
        <v>0</v>
      </c>
      <c r="M106" s="13">
        <v>1.4373989364401736E-2</v>
      </c>
      <c r="N106" s="13" t="s">
        <v>661</v>
      </c>
      <c r="O106" s="13">
        <v>5.3529588614021711E-2</v>
      </c>
      <c r="P106" s="13">
        <v>0</v>
      </c>
      <c r="Q106" s="13">
        <v>3.3580839795923398E-2</v>
      </c>
      <c r="R106" s="13">
        <v>5.3171474066564209E-2</v>
      </c>
      <c r="S106" s="13">
        <v>3.7867337535662737E-2</v>
      </c>
      <c r="T106" s="13">
        <v>0.11065666703449892</v>
      </c>
      <c r="U106" s="13">
        <v>7.4827978102985707E-2</v>
      </c>
      <c r="V106" s="13">
        <v>0.18141229029365286</v>
      </c>
      <c r="W106" s="13" t="s">
        <v>661</v>
      </c>
      <c r="X106" s="148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3"/>
    </row>
    <row r="107" spans="1:65">
      <c r="A107" s="29"/>
      <c r="B107" s="3" t="s">
        <v>269</v>
      </c>
      <c r="C107" s="28"/>
      <c r="D107" s="13">
        <v>-8.4379036899137061E-3</v>
      </c>
      <c r="E107" s="13">
        <v>9.6330921580585871E-2</v>
      </c>
      <c r="F107" s="13">
        <v>0.19735800309142504</v>
      </c>
      <c r="G107" s="13" t="s">
        <v>661</v>
      </c>
      <c r="H107" s="13">
        <v>-0.29655217318378779</v>
      </c>
      <c r="I107" s="13">
        <v>-4.7022765339534867E-2</v>
      </c>
      <c r="J107" s="13">
        <v>-8.7014522642788417E-2</v>
      </c>
      <c r="K107" s="13" t="s">
        <v>661</v>
      </c>
      <c r="L107" s="13">
        <v>0.12252312789821085</v>
      </c>
      <c r="M107" s="13">
        <v>-1.2179647449574449E-2</v>
      </c>
      <c r="N107" s="13" t="s">
        <v>661</v>
      </c>
      <c r="O107" s="13">
        <v>-9.0756266402449159E-2</v>
      </c>
      <c r="P107" s="13">
        <v>0.12252312789821085</v>
      </c>
      <c r="Q107" s="13">
        <v>-1.592139120923497E-2</v>
      </c>
      <c r="R107" s="13">
        <v>-4.9597085046181322E-2</v>
      </c>
      <c r="S107" s="13">
        <v>0.11003590234724991</v>
      </c>
      <c r="T107" s="13">
        <v>4.7688252704996659E-2</v>
      </c>
      <c r="U107" s="13">
        <v>0.26931096839927715</v>
      </c>
      <c r="V107" s="13">
        <v>0.14497359045617508</v>
      </c>
      <c r="W107" s="13" t="s">
        <v>661</v>
      </c>
      <c r="X107" s="148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A108" s="29"/>
      <c r="B108" s="45" t="s">
        <v>270</v>
      </c>
      <c r="C108" s="46"/>
      <c r="D108" s="44">
        <v>0.12</v>
      </c>
      <c r="E108" s="44">
        <v>0.64</v>
      </c>
      <c r="F108" s="44" t="s">
        <v>271</v>
      </c>
      <c r="G108" s="44">
        <v>2.04</v>
      </c>
      <c r="H108" s="44">
        <v>1.33</v>
      </c>
      <c r="I108" s="44">
        <v>0.08</v>
      </c>
      <c r="J108" s="44">
        <v>0.28000000000000003</v>
      </c>
      <c r="K108" s="44">
        <v>2.04</v>
      </c>
      <c r="L108" s="44" t="s">
        <v>271</v>
      </c>
      <c r="M108" s="44">
        <v>0.1</v>
      </c>
      <c r="N108" s="44">
        <v>2.04</v>
      </c>
      <c r="O108" s="44">
        <v>0.3</v>
      </c>
      <c r="P108" s="44" t="s">
        <v>271</v>
      </c>
      <c r="Q108" s="44">
        <v>0.08</v>
      </c>
      <c r="R108" s="44">
        <v>0.09</v>
      </c>
      <c r="S108" s="44">
        <v>0.71</v>
      </c>
      <c r="T108" s="44" t="s">
        <v>271</v>
      </c>
      <c r="U108" s="44">
        <v>1.51</v>
      </c>
      <c r="V108" s="44">
        <v>0.88</v>
      </c>
      <c r="W108" s="44">
        <v>0.77</v>
      </c>
      <c r="X108" s="148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3"/>
    </row>
    <row r="109" spans="1:65">
      <c r="B109" s="30" t="s">
        <v>289</v>
      </c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BM109" s="53"/>
    </row>
    <row r="110" spans="1:65">
      <c r="BM110" s="53"/>
    </row>
    <row r="111" spans="1:65" ht="15">
      <c r="B111" s="8" t="s">
        <v>510</v>
      </c>
      <c r="BM111" s="27" t="s">
        <v>66</v>
      </c>
    </row>
    <row r="112" spans="1:65" ht="15">
      <c r="A112" s="24" t="s">
        <v>16</v>
      </c>
      <c r="B112" s="18" t="s">
        <v>118</v>
      </c>
      <c r="C112" s="15" t="s">
        <v>119</v>
      </c>
      <c r="D112" s="16" t="s">
        <v>238</v>
      </c>
      <c r="E112" s="17" t="s">
        <v>238</v>
      </c>
      <c r="F112" s="17" t="s">
        <v>238</v>
      </c>
      <c r="G112" s="17" t="s">
        <v>238</v>
      </c>
      <c r="H112" s="17" t="s">
        <v>238</v>
      </c>
      <c r="I112" s="17" t="s">
        <v>238</v>
      </c>
      <c r="J112" s="17" t="s">
        <v>238</v>
      </c>
      <c r="K112" s="17" t="s">
        <v>238</v>
      </c>
      <c r="L112" s="17" t="s">
        <v>238</v>
      </c>
      <c r="M112" s="17" t="s">
        <v>238</v>
      </c>
      <c r="N112" s="17" t="s">
        <v>238</v>
      </c>
      <c r="O112" s="17" t="s">
        <v>238</v>
      </c>
      <c r="P112" s="17" t="s">
        <v>238</v>
      </c>
      <c r="Q112" s="17" t="s">
        <v>238</v>
      </c>
      <c r="R112" s="17" t="s">
        <v>238</v>
      </c>
      <c r="S112" s="17" t="s">
        <v>238</v>
      </c>
      <c r="T112" s="17" t="s">
        <v>238</v>
      </c>
      <c r="U112" s="17" t="s">
        <v>238</v>
      </c>
      <c r="V112" s="17" t="s">
        <v>238</v>
      </c>
      <c r="W112" s="17" t="s">
        <v>238</v>
      </c>
      <c r="X112" s="148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>
        <v>1</v>
      </c>
    </row>
    <row r="113" spans="1:65">
      <c r="A113" s="29"/>
      <c r="B113" s="19" t="s">
        <v>239</v>
      </c>
      <c r="C113" s="9" t="s">
        <v>239</v>
      </c>
      <c r="D113" s="146" t="s">
        <v>241</v>
      </c>
      <c r="E113" s="147" t="s">
        <v>242</v>
      </c>
      <c r="F113" s="147" t="s">
        <v>243</v>
      </c>
      <c r="G113" s="147" t="s">
        <v>244</v>
      </c>
      <c r="H113" s="147" t="s">
        <v>245</v>
      </c>
      <c r="I113" s="147" t="s">
        <v>246</v>
      </c>
      <c r="J113" s="147" t="s">
        <v>247</v>
      </c>
      <c r="K113" s="147" t="s">
        <v>248</v>
      </c>
      <c r="L113" s="147" t="s">
        <v>249</v>
      </c>
      <c r="M113" s="147" t="s">
        <v>250</v>
      </c>
      <c r="N113" s="147" t="s">
        <v>251</v>
      </c>
      <c r="O113" s="147" t="s">
        <v>252</v>
      </c>
      <c r="P113" s="147" t="s">
        <v>253</v>
      </c>
      <c r="Q113" s="147" t="s">
        <v>255</v>
      </c>
      <c r="R113" s="147" t="s">
        <v>256</v>
      </c>
      <c r="S113" s="147" t="s">
        <v>257</v>
      </c>
      <c r="T113" s="147" t="s">
        <v>258</v>
      </c>
      <c r="U113" s="147" t="s">
        <v>282</v>
      </c>
      <c r="V113" s="147" t="s">
        <v>284</v>
      </c>
      <c r="W113" s="147" t="s">
        <v>259</v>
      </c>
      <c r="X113" s="148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 t="s">
        <v>3</v>
      </c>
    </row>
    <row r="114" spans="1:65">
      <c r="A114" s="29"/>
      <c r="B114" s="19"/>
      <c r="C114" s="9"/>
      <c r="D114" s="10" t="s">
        <v>285</v>
      </c>
      <c r="E114" s="11" t="s">
        <v>285</v>
      </c>
      <c r="F114" s="11" t="s">
        <v>286</v>
      </c>
      <c r="G114" s="11" t="s">
        <v>121</v>
      </c>
      <c r="H114" s="11" t="s">
        <v>285</v>
      </c>
      <c r="I114" s="11" t="s">
        <v>286</v>
      </c>
      <c r="J114" s="11" t="s">
        <v>286</v>
      </c>
      <c r="K114" s="11" t="s">
        <v>121</v>
      </c>
      <c r="L114" s="11" t="s">
        <v>285</v>
      </c>
      <c r="M114" s="11" t="s">
        <v>285</v>
      </c>
      <c r="N114" s="11" t="s">
        <v>286</v>
      </c>
      <c r="O114" s="11" t="s">
        <v>286</v>
      </c>
      <c r="P114" s="11" t="s">
        <v>121</v>
      </c>
      <c r="Q114" s="11" t="s">
        <v>286</v>
      </c>
      <c r="R114" s="11" t="s">
        <v>286</v>
      </c>
      <c r="S114" s="11" t="s">
        <v>286</v>
      </c>
      <c r="T114" s="11" t="s">
        <v>286</v>
      </c>
      <c r="U114" s="11" t="s">
        <v>121</v>
      </c>
      <c r="V114" s="11" t="s">
        <v>285</v>
      </c>
      <c r="W114" s="11" t="s">
        <v>285</v>
      </c>
      <c r="X114" s="148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2</v>
      </c>
    </row>
    <row r="115" spans="1:65">
      <c r="A115" s="29"/>
      <c r="B115" s="19"/>
      <c r="C115" s="9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148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>
        <v>3</v>
      </c>
    </row>
    <row r="116" spans="1:65">
      <c r="A116" s="29"/>
      <c r="B116" s="18">
        <v>1</v>
      </c>
      <c r="C116" s="14">
        <v>1</v>
      </c>
      <c r="D116" s="21">
        <v>1.49</v>
      </c>
      <c r="E116" s="21">
        <v>1.56</v>
      </c>
      <c r="F116" s="21">
        <v>1.7</v>
      </c>
      <c r="G116" s="143">
        <v>5</v>
      </c>
      <c r="H116" s="21">
        <v>1.69</v>
      </c>
      <c r="I116" s="21">
        <v>1.4618500000000001</v>
      </c>
      <c r="J116" s="143">
        <v>1</v>
      </c>
      <c r="K116" s="143" t="s">
        <v>109</v>
      </c>
      <c r="L116" s="21">
        <v>1.48</v>
      </c>
      <c r="M116" s="21">
        <v>1.44</v>
      </c>
      <c r="N116" s="21">
        <v>1.46</v>
      </c>
      <c r="O116" s="21">
        <v>1.73</v>
      </c>
      <c r="P116" s="143" t="s">
        <v>109</v>
      </c>
      <c r="Q116" s="21">
        <v>1.56</v>
      </c>
      <c r="R116" s="21">
        <v>1.49</v>
      </c>
      <c r="S116" s="21">
        <v>1.5677097097025696</v>
      </c>
      <c r="T116" s="21">
        <v>1.7</v>
      </c>
      <c r="U116" s="21">
        <v>1.6109712715575797</v>
      </c>
      <c r="V116" s="21">
        <v>1.62</v>
      </c>
      <c r="W116" s="21">
        <v>1.6</v>
      </c>
      <c r="X116" s="148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1</v>
      </c>
    </row>
    <row r="117" spans="1:65">
      <c r="A117" s="29"/>
      <c r="B117" s="19">
        <v>1</v>
      </c>
      <c r="C117" s="9">
        <v>2</v>
      </c>
      <c r="D117" s="11">
        <v>1.45</v>
      </c>
      <c r="E117" s="11">
        <v>1.66</v>
      </c>
      <c r="F117" s="11">
        <v>1.7</v>
      </c>
      <c r="G117" s="144" t="s">
        <v>109</v>
      </c>
      <c r="H117" s="11">
        <v>1.74</v>
      </c>
      <c r="I117" s="11">
        <v>1.41595</v>
      </c>
      <c r="J117" s="144">
        <v>1.08</v>
      </c>
      <c r="K117" s="144" t="s">
        <v>109</v>
      </c>
      <c r="L117" s="11">
        <v>1.44</v>
      </c>
      <c r="M117" s="11">
        <v>1.47</v>
      </c>
      <c r="N117" s="11">
        <v>1.47</v>
      </c>
      <c r="O117" s="11">
        <v>1.73</v>
      </c>
      <c r="P117" s="144" t="s">
        <v>109</v>
      </c>
      <c r="Q117" s="11">
        <v>1.56</v>
      </c>
      <c r="R117" s="11">
        <v>1.51</v>
      </c>
      <c r="S117" s="11">
        <v>1.5445296918316753</v>
      </c>
      <c r="T117" s="11">
        <v>1.7</v>
      </c>
      <c r="U117" s="11">
        <v>1.4527091495089097</v>
      </c>
      <c r="V117" s="11">
        <v>1.58</v>
      </c>
      <c r="W117" s="11">
        <v>1.57</v>
      </c>
      <c r="X117" s="148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18</v>
      </c>
    </row>
    <row r="118" spans="1:65">
      <c r="A118" s="29"/>
      <c r="B118" s="19">
        <v>1</v>
      </c>
      <c r="C118" s="9">
        <v>3</v>
      </c>
      <c r="D118" s="11">
        <v>1.56</v>
      </c>
      <c r="E118" s="11">
        <v>1.62</v>
      </c>
      <c r="F118" s="11">
        <v>1.7</v>
      </c>
      <c r="G118" s="144">
        <v>12</v>
      </c>
      <c r="H118" s="11">
        <v>1.54</v>
      </c>
      <c r="I118" s="11">
        <v>1.461795</v>
      </c>
      <c r="J118" s="144">
        <v>1.1100000000000001</v>
      </c>
      <c r="K118" s="144" t="s">
        <v>109</v>
      </c>
      <c r="L118" s="11">
        <v>1.47</v>
      </c>
      <c r="M118" s="11">
        <v>1.42</v>
      </c>
      <c r="N118" s="11">
        <v>1.49</v>
      </c>
      <c r="O118" s="11">
        <v>1.67</v>
      </c>
      <c r="P118" s="144">
        <v>3</v>
      </c>
      <c r="Q118" s="11">
        <v>1.57</v>
      </c>
      <c r="R118" s="11">
        <v>1.54</v>
      </c>
      <c r="S118" s="11">
        <v>1.5936735779652718</v>
      </c>
      <c r="T118" s="11">
        <v>1.7</v>
      </c>
      <c r="U118" s="11">
        <v>1.4807561333255597</v>
      </c>
      <c r="V118" s="11">
        <v>1.63</v>
      </c>
      <c r="W118" s="11">
        <v>1.56</v>
      </c>
      <c r="X118" s="148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16</v>
      </c>
    </row>
    <row r="119" spans="1:65">
      <c r="A119" s="29"/>
      <c r="B119" s="19">
        <v>1</v>
      </c>
      <c r="C119" s="9">
        <v>4</v>
      </c>
      <c r="D119" s="11">
        <v>1.54</v>
      </c>
      <c r="E119" s="11">
        <v>1.67</v>
      </c>
      <c r="F119" s="11">
        <v>1.7</v>
      </c>
      <c r="G119" s="144">
        <v>6</v>
      </c>
      <c r="H119" s="11">
        <v>1.53</v>
      </c>
      <c r="I119" s="11">
        <v>1.4857499999999999</v>
      </c>
      <c r="J119" s="144">
        <v>1.1200000000000001</v>
      </c>
      <c r="K119" s="144" t="s">
        <v>109</v>
      </c>
      <c r="L119" s="11">
        <v>1.44</v>
      </c>
      <c r="M119" s="11">
        <v>1.45</v>
      </c>
      <c r="N119" s="11">
        <v>1.48</v>
      </c>
      <c r="O119" s="11">
        <v>1.64</v>
      </c>
      <c r="P119" s="144" t="s">
        <v>109</v>
      </c>
      <c r="Q119" s="11">
        <v>1.58</v>
      </c>
      <c r="R119" s="11">
        <v>1.5</v>
      </c>
      <c r="S119" s="11">
        <v>1.6355691006518664</v>
      </c>
      <c r="T119" s="11">
        <v>1.7</v>
      </c>
      <c r="U119" s="11">
        <v>1.5835598262821495</v>
      </c>
      <c r="V119" s="11">
        <v>1.57</v>
      </c>
      <c r="W119" s="11">
        <v>1.57</v>
      </c>
      <c r="X119" s="148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>
        <v>1.5615515147852235</v>
      </c>
    </row>
    <row r="120" spans="1:65">
      <c r="A120" s="29"/>
      <c r="B120" s="19">
        <v>1</v>
      </c>
      <c r="C120" s="9">
        <v>5</v>
      </c>
      <c r="D120" s="11">
        <v>1.49</v>
      </c>
      <c r="E120" s="11">
        <v>1.65</v>
      </c>
      <c r="F120" s="11">
        <v>1.7</v>
      </c>
      <c r="G120" s="144">
        <v>10</v>
      </c>
      <c r="H120" s="11">
        <v>1.48</v>
      </c>
      <c r="I120" s="11">
        <v>1.4499500000000001</v>
      </c>
      <c r="J120" s="144">
        <v>1.1100000000000001</v>
      </c>
      <c r="K120" s="144">
        <v>4</v>
      </c>
      <c r="L120" s="11">
        <v>1.4</v>
      </c>
      <c r="M120" s="11">
        <v>1.46</v>
      </c>
      <c r="N120" s="11">
        <v>1.49</v>
      </c>
      <c r="O120" s="11">
        <v>1.7</v>
      </c>
      <c r="P120" s="144" t="s">
        <v>109</v>
      </c>
      <c r="Q120" s="11">
        <v>1.58</v>
      </c>
      <c r="R120" s="11">
        <v>1.5</v>
      </c>
      <c r="S120" s="11">
        <v>1.5403039781334311</v>
      </c>
      <c r="T120" s="11">
        <v>1.8</v>
      </c>
      <c r="U120" s="11">
        <v>1.5733829716482897</v>
      </c>
      <c r="V120" s="11">
        <v>1.57</v>
      </c>
      <c r="W120" s="11">
        <v>1.54</v>
      </c>
      <c r="X120" s="148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7">
        <v>21</v>
      </c>
    </row>
    <row r="121" spans="1:65">
      <c r="A121" s="29"/>
      <c r="B121" s="19">
        <v>1</v>
      </c>
      <c r="C121" s="9">
        <v>6</v>
      </c>
      <c r="D121" s="11">
        <v>1.49</v>
      </c>
      <c r="E121" s="11">
        <v>1.65</v>
      </c>
      <c r="F121" s="11">
        <v>1.7</v>
      </c>
      <c r="G121" s="144">
        <v>12</v>
      </c>
      <c r="H121" s="11">
        <v>1.5</v>
      </c>
      <c r="I121" s="11">
        <v>1.4031500000000001</v>
      </c>
      <c r="J121" s="144">
        <v>1.04</v>
      </c>
      <c r="K121" s="144" t="s">
        <v>109</v>
      </c>
      <c r="L121" s="11">
        <v>1.46</v>
      </c>
      <c r="M121" s="11">
        <v>1.43</v>
      </c>
      <c r="N121" s="11">
        <v>1.49</v>
      </c>
      <c r="O121" s="11">
        <v>1.66</v>
      </c>
      <c r="P121" s="144" t="s">
        <v>109</v>
      </c>
      <c r="Q121" s="11">
        <v>1.59</v>
      </c>
      <c r="R121" s="11">
        <v>1.51</v>
      </c>
      <c r="S121" s="11">
        <v>1.5487173630579505</v>
      </c>
      <c r="T121" s="11">
        <v>1.7</v>
      </c>
      <c r="U121" s="11">
        <v>1.4886176457161997</v>
      </c>
      <c r="V121" s="11">
        <v>1.6</v>
      </c>
      <c r="W121" s="11">
        <v>1.53</v>
      </c>
      <c r="X121" s="148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3"/>
    </row>
    <row r="122" spans="1:65">
      <c r="A122" s="29"/>
      <c r="B122" s="20" t="s">
        <v>266</v>
      </c>
      <c r="C122" s="12"/>
      <c r="D122" s="22">
        <v>1.5033333333333332</v>
      </c>
      <c r="E122" s="22">
        <v>1.635</v>
      </c>
      <c r="F122" s="22">
        <v>1.7</v>
      </c>
      <c r="G122" s="22">
        <v>9</v>
      </c>
      <c r="H122" s="22">
        <v>1.58</v>
      </c>
      <c r="I122" s="22">
        <v>1.4464075000000001</v>
      </c>
      <c r="J122" s="22">
        <v>1.0766666666666669</v>
      </c>
      <c r="K122" s="22">
        <v>4</v>
      </c>
      <c r="L122" s="22">
        <v>1.4483333333333335</v>
      </c>
      <c r="M122" s="22">
        <v>1.4450000000000001</v>
      </c>
      <c r="N122" s="22">
        <v>1.4800000000000002</v>
      </c>
      <c r="O122" s="22">
        <v>1.6883333333333332</v>
      </c>
      <c r="P122" s="22">
        <v>3</v>
      </c>
      <c r="Q122" s="22">
        <v>1.5733333333333335</v>
      </c>
      <c r="R122" s="22">
        <v>1.5083333333333335</v>
      </c>
      <c r="S122" s="22">
        <v>1.5717505702237942</v>
      </c>
      <c r="T122" s="22">
        <v>1.7166666666666666</v>
      </c>
      <c r="U122" s="22">
        <v>1.5316661663397813</v>
      </c>
      <c r="V122" s="22">
        <v>1.595</v>
      </c>
      <c r="W122" s="22">
        <v>1.5616666666666668</v>
      </c>
      <c r="X122" s="148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3"/>
    </row>
    <row r="123" spans="1:65">
      <c r="A123" s="29"/>
      <c r="B123" s="3" t="s">
        <v>267</v>
      </c>
      <c r="C123" s="28"/>
      <c r="D123" s="11">
        <v>1.49</v>
      </c>
      <c r="E123" s="11">
        <v>1.65</v>
      </c>
      <c r="F123" s="11">
        <v>1.7</v>
      </c>
      <c r="G123" s="11">
        <v>10</v>
      </c>
      <c r="H123" s="11">
        <v>1.5350000000000001</v>
      </c>
      <c r="I123" s="11">
        <v>1.4558724999999999</v>
      </c>
      <c r="J123" s="11">
        <v>1.0950000000000002</v>
      </c>
      <c r="K123" s="11">
        <v>4</v>
      </c>
      <c r="L123" s="11">
        <v>1.45</v>
      </c>
      <c r="M123" s="11">
        <v>1.4449999999999998</v>
      </c>
      <c r="N123" s="11">
        <v>1.4849999999999999</v>
      </c>
      <c r="O123" s="11">
        <v>1.6850000000000001</v>
      </c>
      <c r="P123" s="11">
        <v>3</v>
      </c>
      <c r="Q123" s="11">
        <v>1.5750000000000002</v>
      </c>
      <c r="R123" s="11">
        <v>1.5049999999999999</v>
      </c>
      <c r="S123" s="11">
        <v>1.5582135363802601</v>
      </c>
      <c r="T123" s="11">
        <v>1.7</v>
      </c>
      <c r="U123" s="11">
        <v>1.5310003086822448</v>
      </c>
      <c r="V123" s="11">
        <v>1.59</v>
      </c>
      <c r="W123" s="11">
        <v>1.5649999999999999</v>
      </c>
      <c r="X123" s="148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29"/>
      <c r="B124" s="3" t="s">
        <v>268</v>
      </c>
      <c r="C124" s="28"/>
      <c r="D124" s="23">
        <v>3.9832984656772451E-2</v>
      </c>
      <c r="E124" s="23">
        <v>4.0373258476372638E-2</v>
      </c>
      <c r="F124" s="23">
        <v>0</v>
      </c>
      <c r="G124" s="23">
        <v>3.3166247903553998</v>
      </c>
      <c r="H124" s="23">
        <v>0.10788883167408939</v>
      </c>
      <c r="I124" s="23">
        <v>3.1095009848848679E-2</v>
      </c>
      <c r="J124" s="23">
        <v>4.7609522856952378E-2</v>
      </c>
      <c r="K124" s="23" t="s">
        <v>661</v>
      </c>
      <c r="L124" s="23">
        <v>2.8577380332470436E-2</v>
      </c>
      <c r="M124" s="23">
        <v>1.8708286933869726E-2</v>
      </c>
      <c r="N124" s="23">
        <v>1.2649110640673528E-2</v>
      </c>
      <c r="O124" s="23">
        <v>3.7638632635454083E-2</v>
      </c>
      <c r="P124" s="23" t="s">
        <v>661</v>
      </c>
      <c r="Q124" s="23">
        <v>1.2110601416389978E-2</v>
      </c>
      <c r="R124" s="23">
        <v>1.7224014243685099E-2</v>
      </c>
      <c r="S124" s="23">
        <v>3.6959828611790244E-2</v>
      </c>
      <c r="T124" s="23">
        <v>4.0824829046386339E-2</v>
      </c>
      <c r="U124" s="23">
        <v>6.5424400031160887E-2</v>
      </c>
      <c r="V124" s="23">
        <v>2.5884358211089531E-2</v>
      </c>
      <c r="W124" s="23">
        <v>2.4832774042918924E-2</v>
      </c>
      <c r="X124" s="227"/>
      <c r="Y124" s="228"/>
      <c r="Z124" s="228"/>
      <c r="AA124" s="228"/>
      <c r="AB124" s="228"/>
      <c r="AC124" s="228"/>
      <c r="AD124" s="228"/>
      <c r="AE124" s="228"/>
      <c r="AF124" s="228"/>
      <c r="AG124" s="228"/>
      <c r="AH124" s="228"/>
      <c r="AI124" s="228"/>
      <c r="AJ124" s="228"/>
      <c r="AK124" s="228"/>
      <c r="AL124" s="228"/>
      <c r="AM124" s="228"/>
      <c r="AN124" s="228"/>
      <c r="AO124" s="228"/>
      <c r="AP124" s="228"/>
      <c r="AQ124" s="228"/>
      <c r="AR124" s="228"/>
      <c r="AS124" s="228"/>
      <c r="AT124" s="228"/>
      <c r="AU124" s="228"/>
      <c r="AV124" s="228"/>
      <c r="AW124" s="228"/>
      <c r="AX124" s="228"/>
      <c r="AY124" s="228"/>
      <c r="AZ124" s="228"/>
      <c r="BA124" s="228"/>
      <c r="BB124" s="228"/>
      <c r="BC124" s="228"/>
      <c r="BD124" s="228"/>
      <c r="BE124" s="228"/>
      <c r="BF124" s="228"/>
      <c r="BG124" s="228"/>
      <c r="BH124" s="228"/>
      <c r="BI124" s="228"/>
      <c r="BJ124" s="228"/>
      <c r="BK124" s="228"/>
      <c r="BL124" s="228"/>
      <c r="BM124" s="54"/>
    </row>
    <row r="125" spans="1:65">
      <c r="A125" s="29"/>
      <c r="B125" s="3" t="s">
        <v>86</v>
      </c>
      <c r="C125" s="28"/>
      <c r="D125" s="13">
        <v>2.6496442122021589E-2</v>
      </c>
      <c r="E125" s="13">
        <v>2.469312445038082E-2</v>
      </c>
      <c r="F125" s="13">
        <v>0</v>
      </c>
      <c r="G125" s="13">
        <v>0.3685138655950444</v>
      </c>
      <c r="H125" s="13">
        <v>6.828407067980341E-2</v>
      </c>
      <c r="I125" s="13">
        <v>2.1498097769023373E-2</v>
      </c>
      <c r="J125" s="13">
        <v>4.4219371074568761E-2</v>
      </c>
      <c r="K125" s="13" t="s">
        <v>661</v>
      </c>
      <c r="L125" s="13">
        <v>1.9731217720923198E-2</v>
      </c>
      <c r="M125" s="13">
        <v>1.2946911372920224E-2</v>
      </c>
      <c r="N125" s="13">
        <v>8.5466963788334641E-3</v>
      </c>
      <c r="O125" s="13">
        <v>2.2293365825540427E-2</v>
      </c>
      <c r="P125" s="13" t="s">
        <v>661</v>
      </c>
      <c r="Q125" s="13">
        <v>7.697416154485155E-3</v>
      </c>
      <c r="R125" s="13">
        <v>1.1419235962664153E-2</v>
      </c>
      <c r="S125" s="13">
        <v>2.3515072500675287E-2</v>
      </c>
      <c r="T125" s="13">
        <v>2.3781453813428936E-2</v>
      </c>
      <c r="U125" s="13">
        <v>4.2714529751287388E-2</v>
      </c>
      <c r="V125" s="13">
        <v>1.6228437749899394E-2</v>
      </c>
      <c r="W125" s="13">
        <v>1.5901456164088959E-2</v>
      </c>
      <c r="X125" s="148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A126" s="29"/>
      <c r="B126" s="3" t="s">
        <v>269</v>
      </c>
      <c r="C126" s="28"/>
      <c r="D126" s="13">
        <v>-3.7282267604151098E-2</v>
      </c>
      <c r="E126" s="13">
        <v>4.7035582572425572E-2</v>
      </c>
      <c r="F126" s="13">
        <v>8.8660850381115264E-2</v>
      </c>
      <c r="G126" s="13">
        <v>4.7634986196647278</v>
      </c>
      <c r="H126" s="13">
        <v>1.1814202118918926E-2</v>
      </c>
      <c r="I126" s="13">
        <v>-7.3736930030810055E-2</v>
      </c>
      <c r="J126" s="13">
        <v>-0.31051479475862687</v>
      </c>
      <c r="K126" s="13">
        <v>1.5615549420732124</v>
      </c>
      <c r="L126" s="13">
        <v>-7.2503648057657633E-2</v>
      </c>
      <c r="M126" s="13">
        <v>-7.4638277176051981E-2</v>
      </c>
      <c r="N126" s="13">
        <v>-5.2224671432911318E-2</v>
      </c>
      <c r="O126" s="13">
        <v>8.1189648466734932E-2</v>
      </c>
      <c r="P126" s="13">
        <v>0.92116620655490911</v>
      </c>
      <c r="Q126" s="13">
        <v>7.5449438821302284E-3</v>
      </c>
      <c r="R126" s="13">
        <v>-3.4080323926559464E-2</v>
      </c>
      <c r="S126" s="13">
        <v>6.531360215787263E-3</v>
      </c>
      <c r="T126" s="13">
        <v>9.9333995973086786E-2</v>
      </c>
      <c r="U126" s="13">
        <v>-1.9138240501500592E-2</v>
      </c>
      <c r="V126" s="13">
        <v>2.1420033151693385E-2</v>
      </c>
      <c r="W126" s="13">
        <v>7.374196775011832E-5</v>
      </c>
      <c r="X126" s="148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3"/>
    </row>
    <row r="127" spans="1:65">
      <c r="A127" s="29"/>
      <c r="B127" s="45" t="s">
        <v>270</v>
      </c>
      <c r="C127" s="46"/>
      <c r="D127" s="44">
        <v>0.54</v>
      </c>
      <c r="E127" s="44">
        <v>0.67</v>
      </c>
      <c r="F127" s="44">
        <v>1.27</v>
      </c>
      <c r="G127" s="44" t="s">
        <v>271</v>
      </c>
      <c r="H127" s="44">
        <v>0.17</v>
      </c>
      <c r="I127" s="44">
        <v>1.06</v>
      </c>
      <c r="J127" s="44">
        <v>4.46</v>
      </c>
      <c r="K127" s="44" t="s">
        <v>271</v>
      </c>
      <c r="L127" s="44">
        <v>1.04</v>
      </c>
      <c r="M127" s="44">
        <v>1.07</v>
      </c>
      <c r="N127" s="44">
        <v>0.75</v>
      </c>
      <c r="O127" s="44">
        <v>1.1599999999999999</v>
      </c>
      <c r="P127" s="44" t="s">
        <v>271</v>
      </c>
      <c r="Q127" s="44">
        <v>0.11</v>
      </c>
      <c r="R127" s="44">
        <v>0.49</v>
      </c>
      <c r="S127" s="44">
        <v>0.09</v>
      </c>
      <c r="T127" s="44">
        <v>1.43</v>
      </c>
      <c r="U127" s="44">
        <v>0.28000000000000003</v>
      </c>
      <c r="V127" s="44">
        <v>0.31</v>
      </c>
      <c r="W127" s="44">
        <v>0</v>
      </c>
      <c r="X127" s="148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3"/>
    </row>
    <row r="128" spans="1:65">
      <c r="B128" s="30" t="s">
        <v>290</v>
      </c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BM128" s="53"/>
    </row>
    <row r="129" spans="1:65">
      <c r="BM129" s="53"/>
    </row>
    <row r="130" spans="1:65" ht="15">
      <c r="B130" s="8" t="s">
        <v>511</v>
      </c>
      <c r="BM130" s="27" t="s">
        <v>66</v>
      </c>
    </row>
    <row r="131" spans="1:65" ht="15">
      <c r="A131" s="24" t="s">
        <v>50</v>
      </c>
      <c r="B131" s="18" t="s">
        <v>118</v>
      </c>
      <c r="C131" s="15" t="s">
        <v>119</v>
      </c>
      <c r="D131" s="16" t="s">
        <v>238</v>
      </c>
      <c r="E131" s="17" t="s">
        <v>238</v>
      </c>
      <c r="F131" s="17" t="s">
        <v>238</v>
      </c>
      <c r="G131" s="17" t="s">
        <v>238</v>
      </c>
      <c r="H131" s="17" t="s">
        <v>238</v>
      </c>
      <c r="I131" s="17" t="s">
        <v>238</v>
      </c>
      <c r="J131" s="17" t="s">
        <v>238</v>
      </c>
      <c r="K131" s="17" t="s">
        <v>238</v>
      </c>
      <c r="L131" s="17" t="s">
        <v>238</v>
      </c>
      <c r="M131" s="17" t="s">
        <v>238</v>
      </c>
      <c r="N131" s="17" t="s">
        <v>238</v>
      </c>
      <c r="O131" s="17" t="s">
        <v>238</v>
      </c>
      <c r="P131" s="17" t="s">
        <v>238</v>
      </c>
      <c r="Q131" s="17" t="s">
        <v>238</v>
      </c>
      <c r="R131" s="17" t="s">
        <v>238</v>
      </c>
      <c r="S131" s="17" t="s">
        <v>238</v>
      </c>
      <c r="T131" s="17" t="s">
        <v>238</v>
      </c>
      <c r="U131" s="17" t="s">
        <v>238</v>
      </c>
      <c r="V131" s="17" t="s">
        <v>238</v>
      </c>
      <c r="W131" s="17" t="s">
        <v>238</v>
      </c>
      <c r="X131" s="148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1</v>
      </c>
    </row>
    <row r="132" spans="1:65">
      <c r="A132" s="29"/>
      <c r="B132" s="19" t="s">
        <v>239</v>
      </c>
      <c r="C132" s="9" t="s">
        <v>239</v>
      </c>
      <c r="D132" s="146" t="s">
        <v>241</v>
      </c>
      <c r="E132" s="147" t="s">
        <v>242</v>
      </c>
      <c r="F132" s="147" t="s">
        <v>243</v>
      </c>
      <c r="G132" s="147" t="s">
        <v>244</v>
      </c>
      <c r="H132" s="147" t="s">
        <v>245</v>
      </c>
      <c r="I132" s="147" t="s">
        <v>246</v>
      </c>
      <c r="J132" s="147" t="s">
        <v>247</v>
      </c>
      <c r="K132" s="147" t="s">
        <v>248</v>
      </c>
      <c r="L132" s="147" t="s">
        <v>249</v>
      </c>
      <c r="M132" s="147" t="s">
        <v>250</v>
      </c>
      <c r="N132" s="147" t="s">
        <v>251</v>
      </c>
      <c r="O132" s="147" t="s">
        <v>252</v>
      </c>
      <c r="P132" s="147" t="s">
        <v>253</v>
      </c>
      <c r="Q132" s="147" t="s">
        <v>255</v>
      </c>
      <c r="R132" s="147" t="s">
        <v>256</v>
      </c>
      <c r="S132" s="147" t="s">
        <v>257</v>
      </c>
      <c r="T132" s="147" t="s">
        <v>258</v>
      </c>
      <c r="U132" s="147" t="s">
        <v>282</v>
      </c>
      <c r="V132" s="147" t="s">
        <v>284</v>
      </c>
      <c r="W132" s="147" t="s">
        <v>259</v>
      </c>
      <c r="X132" s="148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 t="s">
        <v>1</v>
      </c>
    </row>
    <row r="133" spans="1:65">
      <c r="A133" s="29"/>
      <c r="B133" s="19"/>
      <c r="C133" s="9"/>
      <c r="D133" s="10" t="s">
        <v>285</v>
      </c>
      <c r="E133" s="11" t="s">
        <v>285</v>
      </c>
      <c r="F133" s="11" t="s">
        <v>121</v>
      </c>
      <c r="G133" s="11" t="s">
        <v>121</v>
      </c>
      <c r="H133" s="11" t="s">
        <v>285</v>
      </c>
      <c r="I133" s="11" t="s">
        <v>121</v>
      </c>
      <c r="J133" s="11" t="s">
        <v>121</v>
      </c>
      <c r="K133" s="11" t="s">
        <v>121</v>
      </c>
      <c r="L133" s="11" t="s">
        <v>285</v>
      </c>
      <c r="M133" s="11" t="s">
        <v>121</v>
      </c>
      <c r="N133" s="11" t="s">
        <v>121</v>
      </c>
      <c r="O133" s="11" t="s">
        <v>121</v>
      </c>
      <c r="P133" s="11" t="s">
        <v>121</v>
      </c>
      <c r="Q133" s="11" t="s">
        <v>285</v>
      </c>
      <c r="R133" s="11" t="s">
        <v>286</v>
      </c>
      <c r="S133" s="11" t="s">
        <v>286</v>
      </c>
      <c r="T133" s="11" t="s">
        <v>121</v>
      </c>
      <c r="U133" s="11" t="s">
        <v>121</v>
      </c>
      <c r="V133" s="11" t="s">
        <v>285</v>
      </c>
      <c r="W133" s="11" t="s">
        <v>285</v>
      </c>
      <c r="X133" s="148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2</v>
      </c>
    </row>
    <row r="134" spans="1:65">
      <c r="A134" s="29"/>
      <c r="B134" s="19"/>
      <c r="C134" s="9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148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3</v>
      </c>
    </row>
    <row r="135" spans="1:65">
      <c r="A135" s="29"/>
      <c r="B135" s="18">
        <v>1</v>
      </c>
      <c r="C135" s="14">
        <v>1</v>
      </c>
      <c r="D135" s="21">
        <v>2.09</v>
      </c>
      <c r="E135" s="21">
        <v>1.9900000000000002</v>
      </c>
      <c r="F135" s="21">
        <v>2.16</v>
      </c>
      <c r="G135" s="21">
        <v>2.04</v>
      </c>
      <c r="H135" s="21">
        <v>2.1048</v>
      </c>
      <c r="I135" s="21">
        <v>2.0446541389248201</v>
      </c>
      <c r="J135" s="21">
        <v>1.94</v>
      </c>
      <c r="K135" s="21">
        <v>2.06</v>
      </c>
      <c r="L135" s="21">
        <v>1.96</v>
      </c>
      <c r="M135" s="21">
        <v>1.9900000000000002</v>
      </c>
      <c r="N135" s="21">
        <v>2.04</v>
      </c>
      <c r="O135" s="21">
        <v>2.141</v>
      </c>
      <c r="P135" s="21">
        <v>2.0699999999999998</v>
      </c>
      <c r="Q135" s="21">
        <v>1.8159999999999998</v>
      </c>
      <c r="R135" s="21">
        <v>2.04</v>
      </c>
      <c r="S135" s="21">
        <v>2.0806831663330203</v>
      </c>
      <c r="T135" s="21">
        <v>1.98</v>
      </c>
      <c r="U135" s="21">
        <v>2.0278216724739</v>
      </c>
      <c r="V135" s="143">
        <v>1.8399999999999999</v>
      </c>
      <c r="W135" s="21">
        <v>2.15</v>
      </c>
      <c r="X135" s="148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1</v>
      </c>
    </row>
    <row r="136" spans="1:65">
      <c r="A136" s="29"/>
      <c r="B136" s="19">
        <v>1</v>
      </c>
      <c r="C136" s="9">
        <v>2</v>
      </c>
      <c r="D136" s="11">
        <v>2.06</v>
      </c>
      <c r="E136" s="11">
        <v>2.0299999999999998</v>
      </c>
      <c r="F136" s="11">
        <v>2.16</v>
      </c>
      <c r="G136" s="11">
        <v>2.04</v>
      </c>
      <c r="H136" s="11">
        <v>2.1248</v>
      </c>
      <c r="I136" s="11">
        <v>2.0379019666965199</v>
      </c>
      <c r="J136" s="11">
        <v>1.9299999999999997</v>
      </c>
      <c r="K136" s="11">
        <v>2.08</v>
      </c>
      <c r="L136" s="11">
        <v>1.92</v>
      </c>
      <c r="M136" s="11">
        <v>1.9900000000000002</v>
      </c>
      <c r="N136" s="11">
        <v>2.0500000000000003</v>
      </c>
      <c r="O136" s="11">
        <v>2.15</v>
      </c>
      <c r="P136" s="11">
        <v>2.09</v>
      </c>
      <c r="Q136" s="11">
        <v>1.82</v>
      </c>
      <c r="R136" s="11">
        <v>2.0699999999999998</v>
      </c>
      <c r="S136" s="11">
        <v>2.0763041480281261</v>
      </c>
      <c r="T136" s="11">
        <v>1.958</v>
      </c>
      <c r="U136" s="11">
        <v>2.0321483171260302</v>
      </c>
      <c r="V136" s="144">
        <v>1.7500000000000002</v>
      </c>
      <c r="W136" s="11">
        <v>2.09</v>
      </c>
      <c r="X136" s="148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 t="e">
        <v>#N/A</v>
      </c>
    </row>
    <row r="137" spans="1:65">
      <c r="A137" s="29"/>
      <c r="B137" s="19">
        <v>1</v>
      </c>
      <c r="C137" s="9">
        <v>3</v>
      </c>
      <c r="D137" s="11">
        <v>2.16</v>
      </c>
      <c r="E137" s="11">
        <v>2.0499999999999998</v>
      </c>
      <c r="F137" s="11">
        <v>2.15</v>
      </c>
      <c r="G137" s="11">
        <v>2.0099999999999998</v>
      </c>
      <c r="H137" s="11">
        <v>2.0728</v>
      </c>
      <c r="I137" s="11">
        <v>2.0339430528106726</v>
      </c>
      <c r="J137" s="11">
        <v>1.9299999999999997</v>
      </c>
      <c r="K137" s="11">
        <v>2.04</v>
      </c>
      <c r="L137" s="11">
        <v>1.8500000000000003</v>
      </c>
      <c r="M137" s="11">
        <v>2.04</v>
      </c>
      <c r="N137" s="11">
        <v>2.04</v>
      </c>
      <c r="O137" s="11">
        <v>2.1040000000000001</v>
      </c>
      <c r="P137" s="11">
        <v>2.14</v>
      </c>
      <c r="Q137" s="11">
        <v>1.8429999999999997</v>
      </c>
      <c r="R137" s="11">
        <v>2.0299999999999998</v>
      </c>
      <c r="S137" s="11">
        <v>2.0703543517079583</v>
      </c>
      <c r="T137" s="11">
        <v>1.958</v>
      </c>
      <c r="U137" s="11">
        <v>2.0296343972665798</v>
      </c>
      <c r="V137" s="144">
        <v>1.83</v>
      </c>
      <c r="W137" s="11">
        <v>2.11</v>
      </c>
      <c r="X137" s="148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7">
        <v>16</v>
      </c>
    </row>
    <row r="138" spans="1:65">
      <c r="A138" s="29"/>
      <c r="B138" s="19">
        <v>1</v>
      </c>
      <c r="C138" s="9">
        <v>4</v>
      </c>
      <c r="D138" s="11">
        <v>2.1</v>
      </c>
      <c r="E138" s="11">
        <v>2.04</v>
      </c>
      <c r="F138" s="11">
        <v>2.14</v>
      </c>
      <c r="G138" s="11">
        <v>2.04</v>
      </c>
      <c r="H138" s="11">
        <v>2.0564999999999998</v>
      </c>
      <c r="I138" s="11">
        <v>2.0284033738106202</v>
      </c>
      <c r="J138" s="11">
        <v>1.96</v>
      </c>
      <c r="K138" s="11">
        <v>2.0699999999999998</v>
      </c>
      <c r="L138" s="11">
        <v>1.9</v>
      </c>
      <c r="M138" s="11">
        <v>2.0099999999999998</v>
      </c>
      <c r="N138" s="11">
        <v>2.0500000000000003</v>
      </c>
      <c r="O138" s="11">
        <v>2.0819999999999999</v>
      </c>
      <c r="P138" s="11">
        <v>2.14</v>
      </c>
      <c r="Q138" s="11">
        <v>1.831</v>
      </c>
      <c r="R138" s="11">
        <v>2.02</v>
      </c>
      <c r="S138" s="11">
        <v>2.006156346493877</v>
      </c>
      <c r="T138" s="11">
        <v>1.9870000000000001</v>
      </c>
      <c r="U138" s="11">
        <v>1.9919809670033501</v>
      </c>
      <c r="V138" s="144">
        <v>1.76</v>
      </c>
      <c r="W138" s="11">
        <v>2.11</v>
      </c>
      <c r="X138" s="148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7">
        <v>2.03438999517049</v>
      </c>
    </row>
    <row r="139" spans="1:65">
      <c r="A139" s="29"/>
      <c r="B139" s="19">
        <v>1</v>
      </c>
      <c r="C139" s="9">
        <v>5</v>
      </c>
      <c r="D139" s="11">
        <v>2.08</v>
      </c>
      <c r="E139" s="11">
        <v>2</v>
      </c>
      <c r="F139" s="11">
        <v>2.0699999999999998</v>
      </c>
      <c r="G139" s="11">
        <v>2</v>
      </c>
      <c r="H139" s="11">
        <v>2.0977000000000001</v>
      </c>
      <c r="I139" s="11">
        <v>2.0375717287446116</v>
      </c>
      <c r="J139" s="11">
        <v>1.9900000000000002</v>
      </c>
      <c r="K139" s="149">
        <v>2.14</v>
      </c>
      <c r="L139" s="11">
        <v>1.8399999999999999</v>
      </c>
      <c r="M139" s="11">
        <v>2.0099999999999998</v>
      </c>
      <c r="N139" s="11">
        <v>2.06</v>
      </c>
      <c r="O139" s="11">
        <v>2.1160000000000001</v>
      </c>
      <c r="P139" s="11">
        <v>2.11</v>
      </c>
      <c r="Q139" s="11">
        <v>1.8380000000000001</v>
      </c>
      <c r="R139" s="11">
        <v>2.04</v>
      </c>
      <c r="S139" s="11">
        <v>2.0420410563983924</v>
      </c>
      <c r="T139" s="11">
        <v>1.9650000000000001</v>
      </c>
      <c r="U139" s="11">
        <v>2.0480332495810902</v>
      </c>
      <c r="V139" s="144">
        <v>1.81</v>
      </c>
      <c r="W139" s="11">
        <v>2.08</v>
      </c>
      <c r="X139" s="148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27">
        <v>22</v>
      </c>
    </row>
    <row r="140" spans="1:65">
      <c r="A140" s="29"/>
      <c r="B140" s="19">
        <v>1</v>
      </c>
      <c r="C140" s="9">
        <v>6</v>
      </c>
      <c r="D140" s="11">
        <v>2.14</v>
      </c>
      <c r="E140" s="11">
        <v>2.0299999999999998</v>
      </c>
      <c r="F140" s="11">
        <v>2.14</v>
      </c>
      <c r="G140" s="11">
        <v>1.9900000000000002</v>
      </c>
      <c r="H140" s="11">
        <v>2.0737999999999999</v>
      </c>
      <c r="I140" s="11">
        <v>2.0538363270479101</v>
      </c>
      <c r="J140" s="11">
        <v>1.9900000000000002</v>
      </c>
      <c r="K140" s="11">
        <v>2.06</v>
      </c>
      <c r="L140" s="11">
        <v>1.8900000000000001</v>
      </c>
      <c r="M140" s="11">
        <v>2.04</v>
      </c>
      <c r="N140" s="11">
        <v>2.06</v>
      </c>
      <c r="O140" s="11">
        <v>2.0870000000000002</v>
      </c>
      <c r="P140" s="11">
        <v>2.08</v>
      </c>
      <c r="Q140" s="11">
        <v>1.8859999999999999</v>
      </c>
      <c r="R140" s="11">
        <v>2.02</v>
      </c>
      <c r="S140" s="11">
        <v>2.0581502601383157</v>
      </c>
      <c r="T140" s="11">
        <v>1.9870000000000001</v>
      </c>
      <c r="U140" s="11">
        <v>2.10910645200617</v>
      </c>
      <c r="V140" s="144">
        <v>1.8399999999999999</v>
      </c>
      <c r="W140" s="11">
        <v>2.08</v>
      </c>
      <c r="X140" s="148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3"/>
    </row>
    <row r="141" spans="1:65">
      <c r="A141" s="29"/>
      <c r="B141" s="20" t="s">
        <v>266</v>
      </c>
      <c r="C141" s="12"/>
      <c r="D141" s="22">
        <v>2.105</v>
      </c>
      <c r="E141" s="22">
        <v>2.023333333333333</v>
      </c>
      <c r="F141" s="22">
        <v>2.1366666666666672</v>
      </c>
      <c r="G141" s="22">
        <v>2.02</v>
      </c>
      <c r="H141" s="22">
        <v>2.0883999999999996</v>
      </c>
      <c r="I141" s="22">
        <v>2.0393850980058588</v>
      </c>
      <c r="J141" s="22">
        <v>1.9566666666666668</v>
      </c>
      <c r="K141" s="22">
        <v>2.0750000000000002</v>
      </c>
      <c r="L141" s="22">
        <v>1.8933333333333335</v>
      </c>
      <c r="M141" s="22">
        <v>2.0133333333333336</v>
      </c>
      <c r="N141" s="22">
        <v>2.0500000000000003</v>
      </c>
      <c r="O141" s="22">
        <v>2.1133333333333333</v>
      </c>
      <c r="P141" s="22">
        <v>2.105</v>
      </c>
      <c r="Q141" s="22">
        <v>1.8389999999999997</v>
      </c>
      <c r="R141" s="22">
        <v>2.0366666666666666</v>
      </c>
      <c r="S141" s="22">
        <v>2.0556148881832819</v>
      </c>
      <c r="T141" s="22">
        <v>1.9725000000000001</v>
      </c>
      <c r="U141" s="22">
        <v>2.0397875092428532</v>
      </c>
      <c r="V141" s="22">
        <v>1.8049999999999999</v>
      </c>
      <c r="W141" s="22">
        <v>2.1033333333333331</v>
      </c>
      <c r="X141" s="148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3"/>
    </row>
    <row r="142" spans="1:65">
      <c r="A142" s="29"/>
      <c r="B142" s="3" t="s">
        <v>267</v>
      </c>
      <c r="C142" s="28"/>
      <c r="D142" s="11">
        <v>2.0949999999999998</v>
      </c>
      <c r="E142" s="11">
        <v>2.0299999999999998</v>
      </c>
      <c r="F142" s="11">
        <v>2.145</v>
      </c>
      <c r="G142" s="11">
        <v>2.0249999999999999</v>
      </c>
      <c r="H142" s="11">
        <v>2.08575</v>
      </c>
      <c r="I142" s="11">
        <v>2.0377368477205655</v>
      </c>
      <c r="J142" s="11">
        <v>1.95</v>
      </c>
      <c r="K142" s="11">
        <v>2.0649999999999999</v>
      </c>
      <c r="L142" s="11">
        <v>1.895</v>
      </c>
      <c r="M142" s="11">
        <v>2.0099999999999998</v>
      </c>
      <c r="N142" s="11">
        <v>2.0500000000000003</v>
      </c>
      <c r="O142" s="11">
        <v>2.1100000000000003</v>
      </c>
      <c r="P142" s="11">
        <v>2.0999999999999996</v>
      </c>
      <c r="Q142" s="11">
        <v>1.8345</v>
      </c>
      <c r="R142" s="11">
        <v>2.0350000000000001</v>
      </c>
      <c r="S142" s="11">
        <v>2.0642523059231372</v>
      </c>
      <c r="T142" s="11">
        <v>1.9725000000000001</v>
      </c>
      <c r="U142" s="11">
        <v>2.030891357196305</v>
      </c>
      <c r="V142" s="11">
        <v>1.82</v>
      </c>
      <c r="W142" s="11">
        <v>2.0999999999999996</v>
      </c>
      <c r="X142" s="148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3"/>
    </row>
    <row r="143" spans="1:65">
      <c r="A143" s="29"/>
      <c r="B143" s="3" t="s">
        <v>268</v>
      </c>
      <c r="C143" s="28"/>
      <c r="D143" s="23">
        <v>3.7815340802378125E-2</v>
      </c>
      <c r="E143" s="23">
        <v>2.3380903889000125E-2</v>
      </c>
      <c r="F143" s="23">
        <v>3.3862466931200881E-2</v>
      </c>
      <c r="G143" s="23">
        <v>2.280350850198274E-2</v>
      </c>
      <c r="H143" s="23">
        <v>2.5117882076321731E-2</v>
      </c>
      <c r="I143" s="23">
        <v>8.8577979407596669E-3</v>
      </c>
      <c r="J143" s="23">
        <v>2.8047578623950388E-2</v>
      </c>
      <c r="K143" s="23">
        <v>3.4496376621320719E-2</v>
      </c>
      <c r="L143" s="23">
        <v>4.4572039067858026E-2</v>
      </c>
      <c r="M143" s="23">
        <v>2.2509257354845449E-2</v>
      </c>
      <c r="N143" s="23">
        <v>8.9442719099991665E-3</v>
      </c>
      <c r="O143" s="23">
        <v>2.7854383257696895E-2</v>
      </c>
      <c r="P143" s="23">
        <v>3.0166206257996805E-2</v>
      </c>
      <c r="Q143" s="23">
        <v>2.5219040425836958E-2</v>
      </c>
      <c r="R143" s="23">
        <v>1.8618986725025211E-2</v>
      </c>
      <c r="S143" s="23">
        <v>2.7966194569990593E-2</v>
      </c>
      <c r="T143" s="23">
        <v>1.3809417076763279E-2</v>
      </c>
      <c r="U143" s="23">
        <v>3.8634693551337286E-2</v>
      </c>
      <c r="V143" s="23">
        <v>4.0373258476372596E-2</v>
      </c>
      <c r="W143" s="23">
        <v>2.6583202716502458E-2</v>
      </c>
      <c r="X143" s="227"/>
      <c r="Y143" s="228"/>
      <c r="Z143" s="228"/>
      <c r="AA143" s="228"/>
      <c r="AB143" s="228"/>
      <c r="AC143" s="228"/>
      <c r="AD143" s="228"/>
      <c r="AE143" s="228"/>
      <c r="AF143" s="228"/>
      <c r="AG143" s="228"/>
      <c r="AH143" s="228"/>
      <c r="AI143" s="228"/>
      <c r="AJ143" s="228"/>
      <c r="AK143" s="228"/>
      <c r="AL143" s="228"/>
      <c r="AM143" s="228"/>
      <c r="AN143" s="228"/>
      <c r="AO143" s="228"/>
      <c r="AP143" s="228"/>
      <c r="AQ143" s="228"/>
      <c r="AR143" s="228"/>
      <c r="AS143" s="228"/>
      <c r="AT143" s="228"/>
      <c r="AU143" s="228"/>
      <c r="AV143" s="228"/>
      <c r="AW143" s="228"/>
      <c r="AX143" s="228"/>
      <c r="AY143" s="228"/>
      <c r="AZ143" s="228"/>
      <c r="BA143" s="228"/>
      <c r="BB143" s="228"/>
      <c r="BC143" s="228"/>
      <c r="BD143" s="228"/>
      <c r="BE143" s="228"/>
      <c r="BF143" s="228"/>
      <c r="BG143" s="228"/>
      <c r="BH143" s="228"/>
      <c r="BI143" s="228"/>
      <c r="BJ143" s="228"/>
      <c r="BK143" s="228"/>
      <c r="BL143" s="228"/>
      <c r="BM143" s="54"/>
    </row>
    <row r="144" spans="1:65">
      <c r="A144" s="29"/>
      <c r="B144" s="3" t="s">
        <v>86</v>
      </c>
      <c r="C144" s="28"/>
      <c r="D144" s="13">
        <v>1.7964532447685571E-2</v>
      </c>
      <c r="E144" s="13">
        <v>1.1555636188962173E-2</v>
      </c>
      <c r="F144" s="13">
        <v>1.5848268454540189E-2</v>
      </c>
      <c r="G144" s="13">
        <v>1.128886559504096E-2</v>
      </c>
      <c r="H144" s="13">
        <v>1.202733292296578E-2</v>
      </c>
      <c r="I144" s="13">
        <v>4.3433670028387257E-3</v>
      </c>
      <c r="J144" s="13">
        <v>1.4334367269480607E-2</v>
      </c>
      <c r="K144" s="13">
        <v>1.662475981750396E-2</v>
      </c>
      <c r="L144" s="13">
        <v>2.3541569930206702E-2</v>
      </c>
      <c r="M144" s="13">
        <v>1.118009471267158E-2</v>
      </c>
      <c r="N144" s="13">
        <v>4.3630594682922755E-3</v>
      </c>
      <c r="O144" s="13">
        <v>1.3180307535187806E-2</v>
      </c>
      <c r="P144" s="13">
        <v>1.4330739314962853E-2</v>
      </c>
      <c r="Q144" s="13">
        <v>1.3713453195126134E-2</v>
      </c>
      <c r="R144" s="13">
        <v>9.1418920090140156E-3</v>
      </c>
      <c r="S144" s="13">
        <v>1.3604783041198271E-2</v>
      </c>
      <c r="T144" s="13">
        <v>7.0009719020346153E-3</v>
      </c>
      <c r="U144" s="13">
        <v>1.8940548158213822E-2</v>
      </c>
      <c r="V144" s="13">
        <v>2.2367456219597008E-2</v>
      </c>
      <c r="W144" s="13">
        <v>1.2638606679795147E-2</v>
      </c>
      <c r="X144" s="148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3"/>
    </row>
    <row r="145" spans="1:65">
      <c r="A145" s="29"/>
      <c r="B145" s="3" t="s">
        <v>269</v>
      </c>
      <c r="C145" s="28"/>
      <c r="D145" s="13">
        <v>3.4708195084095728E-2</v>
      </c>
      <c r="E145" s="13">
        <v>-5.4348782010356089E-3</v>
      </c>
      <c r="F145" s="13">
        <v>5.0273876562004105E-2</v>
      </c>
      <c r="G145" s="13">
        <v>-7.0733709881836138E-3</v>
      </c>
      <c r="H145" s="13">
        <v>2.6548501004097558E-2</v>
      </c>
      <c r="I145" s="13">
        <v>2.4553319900446624E-3</v>
      </c>
      <c r="J145" s="13">
        <v>-3.8204733943999591E-2</v>
      </c>
      <c r="K145" s="13">
        <v>1.9961759999761908E-2</v>
      </c>
      <c r="L145" s="13">
        <v>-6.9336096899815569E-2</v>
      </c>
      <c r="M145" s="13">
        <v>-1.0350356562479957E-2</v>
      </c>
      <c r="N145" s="13">
        <v>7.6730640961504282E-3</v>
      </c>
      <c r="O145" s="13">
        <v>3.8804427051966295E-2</v>
      </c>
      <c r="P145" s="13">
        <v>3.4708195084095728E-2</v>
      </c>
      <c r="Q145" s="13">
        <v>-9.6043529330331667E-2</v>
      </c>
      <c r="R145" s="13">
        <v>1.1190929475572986E-3</v>
      </c>
      <c r="S145" s="13">
        <v>1.0433050232835583E-2</v>
      </c>
      <c r="T145" s="13">
        <v>-3.0421893205045625E-2</v>
      </c>
      <c r="U145" s="13">
        <v>2.6531363628294891E-3</v>
      </c>
      <c r="V145" s="13">
        <v>-0.11275615575924336</v>
      </c>
      <c r="W145" s="13">
        <v>3.3888948690521614E-2</v>
      </c>
      <c r="X145" s="148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3"/>
    </row>
    <row r="146" spans="1:65">
      <c r="A146" s="29"/>
      <c r="B146" s="45" t="s">
        <v>270</v>
      </c>
      <c r="C146" s="46"/>
      <c r="D146" s="44">
        <v>0.78</v>
      </c>
      <c r="E146" s="44">
        <v>0.19</v>
      </c>
      <c r="F146" s="44">
        <v>1.1599999999999999</v>
      </c>
      <c r="G146" s="44">
        <v>0.23</v>
      </c>
      <c r="H146" s="44">
        <v>0.57999999999999996</v>
      </c>
      <c r="I146" s="44">
        <v>0</v>
      </c>
      <c r="J146" s="44">
        <v>0.99</v>
      </c>
      <c r="K146" s="44">
        <v>0.42</v>
      </c>
      <c r="L146" s="44">
        <v>1.75</v>
      </c>
      <c r="M146" s="44">
        <v>0.31</v>
      </c>
      <c r="N146" s="44">
        <v>0.12</v>
      </c>
      <c r="O146" s="44">
        <v>0.88</v>
      </c>
      <c r="P146" s="44">
        <v>0.78</v>
      </c>
      <c r="Q146" s="44">
        <v>2.4</v>
      </c>
      <c r="R146" s="44">
        <v>0.03</v>
      </c>
      <c r="S146" s="44">
        <v>0.19</v>
      </c>
      <c r="T146" s="44">
        <v>0.8</v>
      </c>
      <c r="U146" s="44">
        <v>0</v>
      </c>
      <c r="V146" s="44">
        <v>2.81</v>
      </c>
      <c r="W146" s="44">
        <v>0.76</v>
      </c>
      <c r="X146" s="148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53"/>
    </row>
    <row r="147" spans="1:65">
      <c r="B147" s="3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BM147" s="53"/>
    </row>
    <row r="148" spans="1:65" ht="15">
      <c r="B148" s="8" t="s">
        <v>512</v>
      </c>
      <c r="BM148" s="27" t="s">
        <v>66</v>
      </c>
    </row>
    <row r="149" spans="1:65" ht="15">
      <c r="A149" s="24" t="s">
        <v>19</v>
      </c>
      <c r="B149" s="18" t="s">
        <v>118</v>
      </c>
      <c r="C149" s="15" t="s">
        <v>119</v>
      </c>
      <c r="D149" s="16" t="s">
        <v>238</v>
      </c>
      <c r="E149" s="17" t="s">
        <v>238</v>
      </c>
      <c r="F149" s="17" t="s">
        <v>238</v>
      </c>
      <c r="G149" s="17" t="s">
        <v>238</v>
      </c>
      <c r="H149" s="17" t="s">
        <v>238</v>
      </c>
      <c r="I149" s="17" t="s">
        <v>238</v>
      </c>
      <c r="J149" s="17" t="s">
        <v>238</v>
      </c>
      <c r="K149" s="17" t="s">
        <v>238</v>
      </c>
      <c r="L149" s="17" t="s">
        <v>238</v>
      </c>
      <c r="M149" s="17" t="s">
        <v>238</v>
      </c>
      <c r="N149" s="17" t="s">
        <v>238</v>
      </c>
      <c r="O149" s="17" t="s">
        <v>238</v>
      </c>
      <c r="P149" s="17" t="s">
        <v>238</v>
      </c>
      <c r="Q149" s="17" t="s">
        <v>238</v>
      </c>
      <c r="R149" s="17" t="s">
        <v>238</v>
      </c>
      <c r="S149" s="17" t="s">
        <v>238</v>
      </c>
      <c r="T149" s="17" t="s">
        <v>238</v>
      </c>
      <c r="U149" s="17" t="s">
        <v>238</v>
      </c>
      <c r="V149" s="17" t="s">
        <v>238</v>
      </c>
      <c r="W149" s="17" t="s">
        <v>238</v>
      </c>
      <c r="X149" s="148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>
        <v>1</v>
      </c>
    </row>
    <row r="150" spans="1:65">
      <c r="A150" s="29"/>
      <c r="B150" s="19" t="s">
        <v>239</v>
      </c>
      <c r="C150" s="9" t="s">
        <v>239</v>
      </c>
      <c r="D150" s="146" t="s">
        <v>241</v>
      </c>
      <c r="E150" s="147" t="s">
        <v>242</v>
      </c>
      <c r="F150" s="147" t="s">
        <v>243</v>
      </c>
      <c r="G150" s="147" t="s">
        <v>244</v>
      </c>
      <c r="H150" s="147" t="s">
        <v>245</v>
      </c>
      <c r="I150" s="147" t="s">
        <v>247</v>
      </c>
      <c r="J150" s="147" t="s">
        <v>248</v>
      </c>
      <c r="K150" s="147" t="s">
        <v>249</v>
      </c>
      <c r="L150" s="147" t="s">
        <v>250</v>
      </c>
      <c r="M150" s="147" t="s">
        <v>251</v>
      </c>
      <c r="N150" s="147" t="s">
        <v>252</v>
      </c>
      <c r="O150" s="147" t="s">
        <v>253</v>
      </c>
      <c r="P150" s="147" t="s">
        <v>255</v>
      </c>
      <c r="Q150" s="147" t="s">
        <v>256</v>
      </c>
      <c r="R150" s="147" t="s">
        <v>257</v>
      </c>
      <c r="S150" s="147" t="s">
        <v>258</v>
      </c>
      <c r="T150" s="147" t="s">
        <v>282</v>
      </c>
      <c r="U150" s="147" t="s">
        <v>284</v>
      </c>
      <c r="V150" s="147" t="s">
        <v>274</v>
      </c>
      <c r="W150" s="147" t="s">
        <v>259</v>
      </c>
      <c r="X150" s="148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 t="s">
        <v>3</v>
      </c>
    </row>
    <row r="151" spans="1:65">
      <c r="A151" s="29"/>
      <c r="B151" s="19"/>
      <c r="C151" s="9"/>
      <c r="D151" s="10" t="s">
        <v>285</v>
      </c>
      <c r="E151" s="11" t="s">
        <v>285</v>
      </c>
      <c r="F151" s="11" t="s">
        <v>286</v>
      </c>
      <c r="G151" s="11" t="s">
        <v>121</v>
      </c>
      <c r="H151" s="11" t="s">
        <v>285</v>
      </c>
      <c r="I151" s="11" t="s">
        <v>286</v>
      </c>
      <c r="J151" s="11" t="s">
        <v>121</v>
      </c>
      <c r="K151" s="11" t="s">
        <v>285</v>
      </c>
      <c r="L151" s="11" t="s">
        <v>285</v>
      </c>
      <c r="M151" s="11" t="s">
        <v>286</v>
      </c>
      <c r="N151" s="11" t="s">
        <v>286</v>
      </c>
      <c r="O151" s="11" t="s">
        <v>121</v>
      </c>
      <c r="P151" s="11" t="s">
        <v>286</v>
      </c>
      <c r="Q151" s="11" t="s">
        <v>286</v>
      </c>
      <c r="R151" s="11" t="s">
        <v>286</v>
      </c>
      <c r="S151" s="11" t="s">
        <v>286</v>
      </c>
      <c r="T151" s="11" t="s">
        <v>121</v>
      </c>
      <c r="U151" s="11" t="s">
        <v>285</v>
      </c>
      <c r="V151" s="11" t="s">
        <v>121</v>
      </c>
      <c r="W151" s="11" t="s">
        <v>285</v>
      </c>
      <c r="X151" s="148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>
        <v>2</v>
      </c>
    </row>
    <row r="152" spans="1:65">
      <c r="A152" s="29"/>
      <c r="B152" s="19"/>
      <c r="C152" s="9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148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7">
        <v>3</v>
      </c>
    </row>
    <row r="153" spans="1:65">
      <c r="A153" s="29"/>
      <c r="B153" s="18">
        <v>1</v>
      </c>
      <c r="C153" s="14">
        <v>1</v>
      </c>
      <c r="D153" s="21">
        <v>2.2599999999999998</v>
      </c>
      <c r="E153" s="21">
        <v>2.5499999999999998</v>
      </c>
      <c r="F153" s="21">
        <v>2.9</v>
      </c>
      <c r="G153" s="143">
        <v>4.4000000000000004</v>
      </c>
      <c r="H153" s="21">
        <v>2.65</v>
      </c>
      <c r="I153" s="21">
        <v>2.2000000000000002</v>
      </c>
      <c r="J153" s="143">
        <v>4.4000000000000004</v>
      </c>
      <c r="K153" s="21">
        <v>2.42</v>
      </c>
      <c r="L153" s="21">
        <v>2.39</v>
      </c>
      <c r="M153" s="21">
        <v>2.41</v>
      </c>
      <c r="N153" s="21">
        <v>2.59</v>
      </c>
      <c r="O153" s="150">
        <v>0.8</v>
      </c>
      <c r="P153" s="21">
        <v>2.46</v>
      </c>
      <c r="Q153" s="21">
        <v>1.99</v>
      </c>
      <c r="R153" s="21">
        <v>2.4377631035780869</v>
      </c>
      <c r="S153" s="21">
        <v>2.5</v>
      </c>
      <c r="T153" s="21">
        <v>2.6061711192173709</v>
      </c>
      <c r="U153" s="21">
        <v>2.4900000000000002</v>
      </c>
      <c r="V153" s="143">
        <v>11.66</v>
      </c>
      <c r="W153" s="21">
        <v>2.37</v>
      </c>
      <c r="X153" s="148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7">
        <v>1</v>
      </c>
    </row>
    <row r="154" spans="1:65">
      <c r="A154" s="29"/>
      <c r="B154" s="19">
        <v>1</v>
      </c>
      <c r="C154" s="9">
        <v>2</v>
      </c>
      <c r="D154" s="11">
        <v>2.31</v>
      </c>
      <c r="E154" s="11">
        <v>2.7</v>
      </c>
      <c r="F154" s="11">
        <v>2.4</v>
      </c>
      <c r="G154" s="144">
        <v>4.2</v>
      </c>
      <c r="H154" s="11">
        <v>2.78</v>
      </c>
      <c r="I154" s="11">
        <v>2.34</v>
      </c>
      <c r="J154" s="144">
        <v>4.2</v>
      </c>
      <c r="K154" s="11">
        <v>2.35</v>
      </c>
      <c r="L154" s="11">
        <v>2.46</v>
      </c>
      <c r="M154" s="11">
        <v>2.4</v>
      </c>
      <c r="N154" s="11">
        <v>2.66</v>
      </c>
      <c r="O154" s="144" t="s">
        <v>288</v>
      </c>
      <c r="P154" s="11">
        <v>2.42</v>
      </c>
      <c r="Q154" s="11">
        <v>2.11</v>
      </c>
      <c r="R154" s="11">
        <v>2.3846767375726299</v>
      </c>
      <c r="S154" s="11">
        <v>2.5</v>
      </c>
      <c r="T154" s="11">
        <v>2.2118877992888106</v>
      </c>
      <c r="U154" s="11">
        <v>2.42</v>
      </c>
      <c r="V154" s="144">
        <v>11.99</v>
      </c>
      <c r="W154" s="11">
        <v>2.38</v>
      </c>
      <c r="X154" s="148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7" t="e">
        <v>#N/A</v>
      </c>
    </row>
    <row r="155" spans="1:65">
      <c r="A155" s="29"/>
      <c r="B155" s="19">
        <v>1</v>
      </c>
      <c r="C155" s="9">
        <v>3</v>
      </c>
      <c r="D155" s="11">
        <v>2.2799999999999998</v>
      </c>
      <c r="E155" s="11">
        <v>2.75</v>
      </c>
      <c r="F155" s="11">
        <v>2.1</v>
      </c>
      <c r="G155" s="144">
        <v>4.0999999999999996</v>
      </c>
      <c r="H155" s="11">
        <v>2.5499999999999998</v>
      </c>
      <c r="I155" s="11">
        <v>2.4500000000000002</v>
      </c>
      <c r="J155" s="144">
        <v>3.9</v>
      </c>
      <c r="K155" s="11">
        <v>2.34</v>
      </c>
      <c r="L155" s="11">
        <v>2.36</v>
      </c>
      <c r="M155" s="11">
        <v>2.41</v>
      </c>
      <c r="N155" s="11">
        <v>2.56</v>
      </c>
      <c r="O155" s="11">
        <v>2.9</v>
      </c>
      <c r="P155" s="11">
        <v>2.41</v>
      </c>
      <c r="Q155" s="11">
        <v>2.11</v>
      </c>
      <c r="R155" s="11">
        <v>2.4109815242158645</v>
      </c>
      <c r="S155" s="11">
        <v>2.5</v>
      </c>
      <c r="T155" s="11">
        <v>2.2501043445464011</v>
      </c>
      <c r="U155" s="11">
        <v>2.68</v>
      </c>
      <c r="V155" s="144">
        <v>11.97</v>
      </c>
      <c r="W155" s="11">
        <v>2.33</v>
      </c>
      <c r="X155" s="148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7">
        <v>16</v>
      </c>
    </row>
    <row r="156" spans="1:65">
      <c r="A156" s="29"/>
      <c r="B156" s="19">
        <v>1</v>
      </c>
      <c r="C156" s="9">
        <v>4</v>
      </c>
      <c r="D156" s="11">
        <v>2.3199999999999998</v>
      </c>
      <c r="E156" s="11">
        <v>2.86</v>
      </c>
      <c r="F156" s="11">
        <v>2.6</v>
      </c>
      <c r="G156" s="144">
        <v>4.9000000000000004</v>
      </c>
      <c r="H156" s="11">
        <v>2.52</v>
      </c>
      <c r="I156" s="11">
        <v>2.36</v>
      </c>
      <c r="J156" s="144">
        <v>3.7</v>
      </c>
      <c r="K156" s="11">
        <v>2.39</v>
      </c>
      <c r="L156" s="11">
        <v>2.54</v>
      </c>
      <c r="M156" s="11">
        <v>2.38</v>
      </c>
      <c r="N156" s="11">
        <v>2.54</v>
      </c>
      <c r="O156" s="149">
        <v>3.4</v>
      </c>
      <c r="P156" s="11">
        <v>2.48</v>
      </c>
      <c r="Q156" s="11">
        <v>2.04</v>
      </c>
      <c r="R156" s="11">
        <v>2.3589655493663084</v>
      </c>
      <c r="S156" s="11">
        <v>2.4</v>
      </c>
      <c r="T156" s="11">
        <v>2.1880005895288228</v>
      </c>
      <c r="U156" s="11">
        <v>2.38</v>
      </c>
      <c r="V156" s="144">
        <v>11.8</v>
      </c>
      <c r="W156" s="11">
        <v>2.36</v>
      </c>
      <c r="X156" s="148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7">
        <v>2.4285418636170855</v>
      </c>
    </row>
    <row r="157" spans="1:65">
      <c r="A157" s="29"/>
      <c r="B157" s="19">
        <v>1</v>
      </c>
      <c r="C157" s="9">
        <v>5</v>
      </c>
      <c r="D157" s="11">
        <v>2.29</v>
      </c>
      <c r="E157" s="11">
        <v>2.66</v>
      </c>
      <c r="F157" s="11">
        <v>2.1</v>
      </c>
      <c r="G157" s="144">
        <v>4.2</v>
      </c>
      <c r="H157" s="11">
        <v>2.59</v>
      </c>
      <c r="I157" s="11">
        <v>2.29</v>
      </c>
      <c r="J157" s="144">
        <v>4.5999999999999996</v>
      </c>
      <c r="K157" s="11">
        <v>2.29</v>
      </c>
      <c r="L157" s="11">
        <v>2.5499999999999998</v>
      </c>
      <c r="M157" s="11">
        <v>2.4500000000000002</v>
      </c>
      <c r="N157" s="11">
        <v>2.61</v>
      </c>
      <c r="O157" s="11">
        <v>3</v>
      </c>
      <c r="P157" s="11">
        <v>2.46</v>
      </c>
      <c r="Q157" s="11">
        <v>1.9800000000000002</v>
      </c>
      <c r="R157" s="11">
        <v>2.3728336731575266</v>
      </c>
      <c r="S157" s="11">
        <v>2.6</v>
      </c>
      <c r="T157" s="11">
        <v>2.585414609286131</v>
      </c>
      <c r="U157" s="11">
        <v>2.41</v>
      </c>
      <c r="V157" s="144">
        <v>11.91</v>
      </c>
      <c r="W157" s="11">
        <v>2.2799999999999998</v>
      </c>
      <c r="X157" s="148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7">
        <v>23</v>
      </c>
    </row>
    <row r="158" spans="1:65">
      <c r="A158" s="29"/>
      <c r="B158" s="19">
        <v>1</v>
      </c>
      <c r="C158" s="9">
        <v>6</v>
      </c>
      <c r="D158" s="11">
        <v>2.35</v>
      </c>
      <c r="E158" s="11">
        <v>2.75</v>
      </c>
      <c r="F158" s="11">
        <v>2.5</v>
      </c>
      <c r="G158" s="144">
        <v>3.8</v>
      </c>
      <c r="H158" s="11">
        <v>2.5</v>
      </c>
      <c r="I158" s="11">
        <v>2.29</v>
      </c>
      <c r="J158" s="144">
        <v>3.8</v>
      </c>
      <c r="K158" s="11">
        <v>2.33</v>
      </c>
      <c r="L158" s="11">
        <v>2.5099999999999998</v>
      </c>
      <c r="M158" s="11">
        <v>2.44</v>
      </c>
      <c r="N158" s="11">
        <v>2.5499999999999998</v>
      </c>
      <c r="O158" s="11">
        <v>1.6</v>
      </c>
      <c r="P158" s="11">
        <v>2.48</v>
      </c>
      <c r="Q158" s="11">
        <v>2.19</v>
      </c>
      <c r="R158" s="11">
        <v>2.3590578018575621</v>
      </c>
      <c r="S158" s="11">
        <v>2.5</v>
      </c>
      <c r="T158" s="11">
        <v>2.4054132373272408</v>
      </c>
      <c r="U158" s="11">
        <v>2.61</v>
      </c>
      <c r="V158" s="144">
        <v>11.71</v>
      </c>
      <c r="W158" s="11">
        <v>2.17</v>
      </c>
      <c r="X158" s="148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3"/>
    </row>
    <row r="159" spans="1:65">
      <c r="A159" s="29"/>
      <c r="B159" s="20" t="s">
        <v>266</v>
      </c>
      <c r="C159" s="12"/>
      <c r="D159" s="22">
        <v>2.3016666666666667</v>
      </c>
      <c r="E159" s="22">
        <v>2.7116666666666664</v>
      </c>
      <c r="F159" s="22">
        <v>2.4333333333333331</v>
      </c>
      <c r="G159" s="22">
        <v>4.2666666666666666</v>
      </c>
      <c r="H159" s="22">
        <v>2.5983333333333332</v>
      </c>
      <c r="I159" s="22">
        <v>2.3216666666666668</v>
      </c>
      <c r="J159" s="22">
        <v>4.1000000000000005</v>
      </c>
      <c r="K159" s="22">
        <v>2.3533333333333331</v>
      </c>
      <c r="L159" s="22">
        <v>2.4683333333333333</v>
      </c>
      <c r="M159" s="22">
        <v>2.415</v>
      </c>
      <c r="N159" s="22">
        <v>2.5850000000000004</v>
      </c>
      <c r="O159" s="22">
        <v>2.34</v>
      </c>
      <c r="P159" s="22">
        <v>2.4516666666666667</v>
      </c>
      <c r="Q159" s="22">
        <v>2.0699999999999998</v>
      </c>
      <c r="R159" s="22">
        <v>2.3873797316246628</v>
      </c>
      <c r="S159" s="22">
        <v>2.5</v>
      </c>
      <c r="T159" s="22">
        <v>2.3744986165324629</v>
      </c>
      <c r="U159" s="22">
        <v>2.4983333333333331</v>
      </c>
      <c r="V159" s="22">
        <v>11.839999999999998</v>
      </c>
      <c r="W159" s="22">
        <v>2.3149999999999999</v>
      </c>
      <c r="X159" s="148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3"/>
    </row>
    <row r="160" spans="1:65">
      <c r="A160" s="29"/>
      <c r="B160" s="3" t="s">
        <v>267</v>
      </c>
      <c r="C160" s="28"/>
      <c r="D160" s="11">
        <v>2.2999999999999998</v>
      </c>
      <c r="E160" s="11">
        <v>2.7250000000000001</v>
      </c>
      <c r="F160" s="11">
        <v>2.4500000000000002</v>
      </c>
      <c r="G160" s="11">
        <v>4.2</v>
      </c>
      <c r="H160" s="11">
        <v>2.57</v>
      </c>
      <c r="I160" s="11">
        <v>2.3149999999999999</v>
      </c>
      <c r="J160" s="11">
        <v>4.05</v>
      </c>
      <c r="K160" s="11">
        <v>2.3449999999999998</v>
      </c>
      <c r="L160" s="11">
        <v>2.4849999999999999</v>
      </c>
      <c r="M160" s="11">
        <v>2.41</v>
      </c>
      <c r="N160" s="11">
        <v>2.5750000000000002</v>
      </c>
      <c r="O160" s="11">
        <v>2.9</v>
      </c>
      <c r="P160" s="11">
        <v>2.46</v>
      </c>
      <c r="Q160" s="11">
        <v>2.0750000000000002</v>
      </c>
      <c r="R160" s="11">
        <v>2.3787552053650782</v>
      </c>
      <c r="S160" s="11">
        <v>2.5</v>
      </c>
      <c r="T160" s="11">
        <v>2.3277587909368211</v>
      </c>
      <c r="U160" s="11">
        <v>2.4550000000000001</v>
      </c>
      <c r="V160" s="11">
        <v>11.855</v>
      </c>
      <c r="W160" s="11">
        <v>2.3449999999999998</v>
      </c>
      <c r="X160" s="148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3"/>
    </row>
    <row r="161" spans="1:65">
      <c r="A161" s="29"/>
      <c r="B161" s="3" t="s">
        <v>268</v>
      </c>
      <c r="C161" s="28"/>
      <c r="D161" s="23">
        <v>3.1885210782848408E-2</v>
      </c>
      <c r="E161" s="23">
        <v>0.10381072520056234</v>
      </c>
      <c r="F161" s="23">
        <v>0.307679486912383</v>
      </c>
      <c r="G161" s="23">
        <v>0.3669695718539438</v>
      </c>
      <c r="H161" s="23">
        <v>0.10381072520056227</v>
      </c>
      <c r="I161" s="23">
        <v>8.376554582086039E-2</v>
      </c>
      <c r="J161" s="23">
        <v>0.3577708763999663</v>
      </c>
      <c r="K161" s="23">
        <v>4.5898438608156004E-2</v>
      </c>
      <c r="L161" s="23">
        <v>7.9351538527407645E-2</v>
      </c>
      <c r="M161" s="23">
        <v>2.5884358211089635E-2</v>
      </c>
      <c r="N161" s="23">
        <v>4.505552130427528E-2</v>
      </c>
      <c r="O161" s="23">
        <v>1.0945318634009706</v>
      </c>
      <c r="P161" s="23">
        <v>2.9944392908634244E-2</v>
      </c>
      <c r="Q161" s="23">
        <v>8.1240384046359512E-2</v>
      </c>
      <c r="R161" s="23">
        <v>3.1381269049652612E-2</v>
      </c>
      <c r="S161" s="23">
        <v>6.3245553203367638E-2</v>
      </c>
      <c r="T161" s="23">
        <v>0.18751594339803762</v>
      </c>
      <c r="U161" s="23">
        <v>0.12122980931547601</v>
      </c>
      <c r="V161" s="23">
        <v>0.13798550648528266</v>
      </c>
      <c r="W161" s="23">
        <v>7.9686887252546176E-2</v>
      </c>
      <c r="X161" s="227"/>
      <c r="Y161" s="228"/>
      <c r="Z161" s="228"/>
      <c r="AA161" s="228"/>
      <c r="AB161" s="228"/>
      <c r="AC161" s="228"/>
      <c r="AD161" s="228"/>
      <c r="AE161" s="228"/>
      <c r="AF161" s="228"/>
      <c r="AG161" s="228"/>
      <c r="AH161" s="228"/>
      <c r="AI161" s="228"/>
      <c r="AJ161" s="228"/>
      <c r="AK161" s="228"/>
      <c r="AL161" s="228"/>
      <c r="AM161" s="228"/>
      <c r="AN161" s="228"/>
      <c r="AO161" s="228"/>
      <c r="AP161" s="228"/>
      <c r="AQ161" s="228"/>
      <c r="AR161" s="228"/>
      <c r="AS161" s="228"/>
      <c r="AT161" s="228"/>
      <c r="AU161" s="228"/>
      <c r="AV161" s="228"/>
      <c r="AW161" s="228"/>
      <c r="AX161" s="228"/>
      <c r="AY161" s="228"/>
      <c r="AZ161" s="228"/>
      <c r="BA161" s="228"/>
      <c r="BB161" s="228"/>
      <c r="BC161" s="228"/>
      <c r="BD161" s="228"/>
      <c r="BE161" s="228"/>
      <c r="BF161" s="228"/>
      <c r="BG161" s="228"/>
      <c r="BH161" s="228"/>
      <c r="BI161" s="228"/>
      <c r="BJ161" s="228"/>
      <c r="BK161" s="228"/>
      <c r="BL161" s="228"/>
      <c r="BM161" s="54"/>
    </row>
    <row r="162" spans="1:65">
      <c r="A162" s="29"/>
      <c r="B162" s="3" t="s">
        <v>86</v>
      </c>
      <c r="C162" s="28"/>
      <c r="D162" s="13">
        <v>1.3853096647146302E-2</v>
      </c>
      <c r="E162" s="13">
        <v>3.8282996386193861E-2</v>
      </c>
      <c r="F162" s="13">
        <v>0.12644362475851356</v>
      </c>
      <c r="G162" s="13">
        <v>8.6008493403268077E-2</v>
      </c>
      <c r="H162" s="13">
        <v>3.9952812777637819E-2</v>
      </c>
      <c r="I162" s="13">
        <v>3.6079919233679994E-2</v>
      </c>
      <c r="J162" s="13">
        <v>8.7261189365845426E-2</v>
      </c>
      <c r="K162" s="13">
        <v>1.9503585810831166E-2</v>
      </c>
      <c r="L162" s="13">
        <v>3.2147821145472377E-2</v>
      </c>
      <c r="M162" s="13">
        <v>1.0718160749933595E-2</v>
      </c>
      <c r="N162" s="13">
        <v>1.7429602051944014E-2</v>
      </c>
      <c r="O162" s="13">
        <v>0.46774865957306438</v>
      </c>
      <c r="P162" s="13">
        <v>1.2213892416846055E-2</v>
      </c>
      <c r="Q162" s="13">
        <v>3.9246562341236482E-2</v>
      </c>
      <c r="R162" s="13">
        <v>1.3144649187541267E-2</v>
      </c>
      <c r="S162" s="13">
        <v>2.5298221281347056E-2</v>
      </c>
      <c r="T162" s="13">
        <v>7.8970752853868426E-2</v>
      </c>
      <c r="U162" s="13">
        <v>4.8524273241684866E-2</v>
      </c>
      <c r="V162" s="13">
        <v>1.1654181290986713E-2</v>
      </c>
      <c r="W162" s="13">
        <v>3.4421981534577185E-2</v>
      </c>
      <c r="X162" s="148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3"/>
    </row>
    <row r="163" spans="1:65">
      <c r="A163" s="29"/>
      <c r="B163" s="3" t="s">
        <v>269</v>
      </c>
      <c r="C163" s="28"/>
      <c r="D163" s="13">
        <v>-5.2243364156568384E-2</v>
      </c>
      <c r="E163" s="13">
        <v>0.11658222050489719</v>
      </c>
      <c r="F163" s="13">
        <v>1.9729821371541334E-3</v>
      </c>
      <c r="G163" s="13">
        <v>0.75688413306240743</v>
      </c>
      <c r="H163" s="13">
        <v>6.9914985720427092E-2</v>
      </c>
      <c r="I163" s="13">
        <v>-4.4007969782838385E-2</v>
      </c>
      <c r="J163" s="13">
        <v>0.68825584661465733</v>
      </c>
      <c r="K163" s="13">
        <v>-3.0968595357765971E-2</v>
      </c>
      <c r="L163" s="13">
        <v>1.6384922291181825E-2</v>
      </c>
      <c r="M163" s="13">
        <v>-5.5761293720982819E-3</v>
      </c>
      <c r="N163" s="13">
        <v>6.4424722804607315E-2</v>
      </c>
      <c r="O163" s="13">
        <v>-3.645885827358597E-2</v>
      </c>
      <c r="P163" s="13">
        <v>9.5220936464068817E-3</v>
      </c>
      <c r="Q163" s="13">
        <v>-0.14763668231894145</v>
      </c>
      <c r="R163" s="13">
        <v>-1.6949319511056493E-2</v>
      </c>
      <c r="S163" s="13">
        <v>2.942429671625435E-2</v>
      </c>
      <c r="T163" s="13">
        <v>-2.2253372648940117E-2</v>
      </c>
      <c r="U163" s="13">
        <v>2.8738013851776767E-2</v>
      </c>
      <c r="V163" s="13">
        <v>3.8753534692481804</v>
      </c>
      <c r="W163" s="13">
        <v>-4.6753101240748496E-2</v>
      </c>
      <c r="X163" s="148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3"/>
    </row>
    <row r="164" spans="1:65">
      <c r="A164" s="29"/>
      <c r="B164" s="45" t="s">
        <v>270</v>
      </c>
      <c r="C164" s="46"/>
      <c r="D164" s="44">
        <v>0.76</v>
      </c>
      <c r="E164" s="44">
        <v>1.46</v>
      </c>
      <c r="F164" s="44">
        <v>0.05</v>
      </c>
      <c r="G164" s="44">
        <v>9.91</v>
      </c>
      <c r="H164" s="44">
        <v>0.85</v>
      </c>
      <c r="I164" s="44">
        <v>0.66</v>
      </c>
      <c r="J164" s="44">
        <v>9</v>
      </c>
      <c r="K164" s="44">
        <v>0.48</v>
      </c>
      <c r="L164" s="44">
        <v>0.14000000000000001</v>
      </c>
      <c r="M164" s="44">
        <v>0.15</v>
      </c>
      <c r="N164" s="44">
        <v>0.77</v>
      </c>
      <c r="O164" s="44">
        <v>2.4500000000000002</v>
      </c>
      <c r="P164" s="44">
        <v>0.05</v>
      </c>
      <c r="Q164" s="44">
        <v>2.02</v>
      </c>
      <c r="R164" s="44">
        <v>0.3</v>
      </c>
      <c r="S164" s="44">
        <v>0.31</v>
      </c>
      <c r="T164" s="44">
        <v>0.37</v>
      </c>
      <c r="U164" s="44">
        <v>0.3</v>
      </c>
      <c r="V164" s="44">
        <v>51.03</v>
      </c>
      <c r="W164" s="44">
        <v>0.69</v>
      </c>
      <c r="X164" s="148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3"/>
    </row>
    <row r="165" spans="1:65">
      <c r="B165" s="3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BM165" s="53"/>
    </row>
    <row r="166" spans="1:65" ht="15">
      <c r="B166" s="8" t="s">
        <v>513</v>
      </c>
      <c r="BM166" s="27" t="s">
        <v>66</v>
      </c>
    </row>
    <row r="167" spans="1:65" ht="15">
      <c r="A167" s="24" t="s">
        <v>22</v>
      </c>
      <c r="B167" s="18" t="s">
        <v>118</v>
      </c>
      <c r="C167" s="15" t="s">
        <v>119</v>
      </c>
      <c r="D167" s="16" t="s">
        <v>238</v>
      </c>
      <c r="E167" s="17" t="s">
        <v>238</v>
      </c>
      <c r="F167" s="17" t="s">
        <v>238</v>
      </c>
      <c r="G167" s="17" t="s">
        <v>238</v>
      </c>
      <c r="H167" s="17" t="s">
        <v>238</v>
      </c>
      <c r="I167" s="17" t="s">
        <v>238</v>
      </c>
      <c r="J167" s="17" t="s">
        <v>238</v>
      </c>
      <c r="K167" s="17" t="s">
        <v>238</v>
      </c>
      <c r="L167" s="17" t="s">
        <v>238</v>
      </c>
      <c r="M167" s="17" t="s">
        <v>238</v>
      </c>
      <c r="N167" s="17" t="s">
        <v>238</v>
      </c>
      <c r="O167" s="17" t="s">
        <v>238</v>
      </c>
      <c r="P167" s="17" t="s">
        <v>238</v>
      </c>
      <c r="Q167" s="17" t="s">
        <v>238</v>
      </c>
      <c r="R167" s="17" t="s">
        <v>238</v>
      </c>
      <c r="S167" s="148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7">
        <v>1</v>
      </c>
    </row>
    <row r="168" spans="1:65">
      <c r="A168" s="29"/>
      <c r="B168" s="19" t="s">
        <v>239</v>
      </c>
      <c r="C168" s="9" t="s">
        <v>239</v>
      </c>
      <c r="D168" s="146" t="s">
        <v>241</v>
      </c>
      <c r="E168" s="147" t="s">
        <v>242</v>
      </c>
      <c r="F168" s="147" t="s">
        <v>243</v>
      </c>
      <c r="G168" s="147" t="s">
        <v>245</v>
      </c>
      <c r="H168" s="147" t="s">
        <v>246</v>
      </c>
      <c r="I168" s="147" t="s">
        <v>247</v>
      </c>
      <c r="J168" s="147" t="s">
        <v>249</v>
      </c>
      <c r="K168" s="147" t="s">
        <v>250</v>
      </c>
      <c r="L168" s="147" t="s">
        <v>252</v>
      </c>
      <c r="M168" s="147" t="s">
        <v>255</v>
      </c>
      <c r="N168" s="147" t="s">
        <v>256</v>
      </c>
      <c r="O168" s="147" t="s">
        <v>257</v>
      </c>
      <c r="P168" s="147" t="s">
        <v>258</v>
      </c>
      <c r="Q168" s="147" t="s">
        <v>284</v>
      </c>
      <c r="R168" s="147" t="s">
        <v>259</v>
      </c>
      <c r="S168" s="148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7" t="s">
        <v>3</v>
      </c>
    </row>
    <row r="169" spans="1:65">
      <c r="A169" s="29"/>
      <c r="B169" s="19"/>
      <c r="C169" s="9"/>
      <c r="D169" s="10" t="s">
        <v>285</v>
      </c>
      <c r="E169" s="11" t="s">
        <v>285</v>
      </c>
      <c r="F169" s="11" t="s">
        <v>286</v>
      </c>
      <c r="G169" s="11" t="s">
        <v>285</v>
      </c>
      <c r="H169" s="11" t="s">
        <v>286</v>
      </c>
      <c r="I169" s="11" t="s">
        <v>286</v>
      </c>
      <c r="J169" s="11" t="s">
        <v>285</v>
      </c>
      <c r="K169" s="11" t="s">
        <v>285</v>
      </c>
      <c r="L169" s="11" t="s">
        <v>286</v>
      </c>
      <c r="M169" s="11" t="s">
        <v>286</v>
      </c>
      <c r="N169" s="11" t="s">
        <v>286</v>
      </c>
      <c r="O169" s="11" t="s">
        <v>286</v>
      </c>
      <c r="P169" s="11" t="s">
        <v>121</v>
      </c>
      <c r="Q169" s="11" t="s">
        <v>285</v>
      </c>
      <c r="R169" s="11" t="s">
        <v>285</v>
      </c>
      <c r="S169" s="148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7">
        <v>1</v>
      </c>
    </row>
    <row r="170" spans="1:65">
      <c r="A170" s="29"/>
      <c r="B170" s="19"/>
      <c r="C170" s="9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148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2</v>
      </c>
    </row>
    <row r="171" spans="1:65">
      <c r="A171" s="29"/>
      <c r="B171" s="18">
        <v>1</v>
      </c>
      <c r="C171" s="14">
        <v>1</v>
      </c>
      <c r="D171" s="231">
        <v>15.8</v>
      </c>
      <c r="E171" s="232">
        <v>16.899999999999999</v>
      </c>
      <c r="F171" s="231">
        <v>16.100000000000001</v>
      </c>
      <c r="G171" s="232">
        <v>1.6</v>
      </c>
      <c r="H171" s="231">
        <v>15.441422645871603</v>
      </c>
      <c r="I171" s="231">
        <v>16.22</v>
      </c>
      <c r="J171" s="231">
        <v>16.57</v>
      </c>
      <c r="K171" s="231">
        <v>15.299999999999999</v>
      </c>
      <c r="L171" s="231">
        <v>16.41</v>
      </c>
      <c r="M171" s="231">
        <v>16.489999999999998</v>
      </c>
      <c r="N171" s="231">
        <v>15.02</v>
      </c>
      <c r="O171" s="231">
        <v>16.01960629111116</v>
      </c>
      <c r="P171" s="232" t="s">
        <v>108</v>
      </c>
      <c r="Q171" s="231">
        <v>15</v>
      </c>
      <c r="R171" s="232">
        <v>20.2</v>
      </c>
      <c r="S171" s="222"/>
      <c r="T171" s="223"/>
      <c r="U171" s="223"/>
      <c r="V171" s="223"/>
      <c r="W171" s="223"/>
      <c r="X171" s="223"/>
      <c r="Y171" s="223"/>
      <c r="Z171" s="223"/>
      <c r="AA171" s="223"/>
      <c r="AB171" s="223"/>
      <c r="AC171" s="223"/>
      <c r="AD171" s="223"/>
      <c r="AE171" s="223"/>
      <c r="AF171" s="223"/>
      <c r="AG171" s="223"/>
      <c r="AH171" s="223"/>
      <c r="AI171" s="223"/>
      <c r="AJ171" s="223"/>
      <c r="AK171" s="223"/>
      <c r="AL171" s="223"/>
      <c r="AM171" s="223"/>
      <c r="AN171" s="223"/>
      <c r="AO171" s="223"/>
      <c r="AP171" s="223"/>
      <c r="AQ171" s="223"/>
      <c r="AR171" s="223"/>
      <c r="AS171" s="223"/>
      <c r="AT171" s="223"/>
      <c r="AU171" s="223"/>
      <c r="AV171" s="223"/>
      <c r="AW171" s="223"/>
      <c r="AX171" s="223"/>
      <c r="AY171" s="223"/>
      <c r="AZ171" s="223"/>
      <c r="BA171" s="223"/>
      <c r="BB171" s="223"/>
      <c r="BC171" s="223"/>
      <c r="BD171" s="223"/>
      <c r="BE171" s="223"/>
      <c r="BF171" s="223"/>
      <c r="BG171" s="223"/>
      <c r="BH171" s="223"/>
      <c r="BI171" s="223"/>
      <c r="BJ171" s="223"/>
      <c r="BK171" s="223"/>
      <c r="BL171" s="223"/>
      <c r="BM171" s="233">
        <v>1</v>
      </c>
    </row>
    <row r="172" spans="1:65">
      <c r="A172" s="29"/>
      <c r="B172" s="19">
        <v>1</v>
      </c>
      <c r="C172" s="9">
        <v>2</v>
      </c>
      <c r="D172" s="221">
        <v>15.1</v>
      </c>
      <c r="E172" s="234">
        <v>17.05</v>
      </c>
      <c r="F172" s="221">
        <v>16.600000000000001</v>
      </c>
      <c r="G172" s="234">
        <v>2</v>
      </c>
      <c r="H172" s="221">
        <v>15.490011373768713</v>
      </c>
      <c r="I172" s="221">
        <v>15.68</v>
      </c>
      <c r="J172" s="221">
        <v>16.309999999999999</v>
      </c>
      <c r="K172" s="221">
        <v>16.100000000000001</v>
      </c>
      <c r="L172" s="221">
        <v>16.57</v>
      </c>
      <c r="M172" s="221">
        <v>16.3</v>
      </c>
      <c r="N172" s="221">
        <v>15.959999999999999</v>
      </c>
      <c r="O172" s="221">
        <v>16.174774578651114</v>
      </c>
      <c r="P172" s="234" t="s">
        <v>108</v>
      </c>
      <c r="Q172" s="221">
        <v>15</v>
      </c>
      <c r="R172" s="234">
        <v>19.7</v>
      </c>
      <c r="S172" s="222"/>
      <c r="T172" s="223"/>
      <c r="U172" s="223"/>
      <c r="V172" s="223"/>
      <c r="W172" s="223"/>
      <c r="X172" s="223"/>
      <c r="Y172" s="223"/>
      <c r="Z172" s="223"/>
      <c r="AA172" s="223"/>
      <c r="AB172" s="223"/>
      <c r="AC172" s="223"/>
      <c r="AD172" s="223"/>
      <c r="AE172" s="223"/>
      <c r="AF172" s="223"/>
      <c r="AG172" s="223"/>
      <c r="AH172" s="223"/>
      <c r="AI172" s="223"/>
      <c r="AJ172" s="223"/>
      <c r="AK172" s="223"/>
      <c r="AL172" s="223"/>
      <c r="AM172" s="223"/>
      <c r="AN172" s="223"/>
      <c r="AO172" s="223"/>
      <c r="AP172" s="223"/>
      <c r="AQ172" s="223"/>
      <c r="AR172" s="223"/>
      <c r="AS172" s="223"/>
      <c r="AT172" s="223"/>
      <c r="AU172" s="223"/>
      <c r="AV172" s="223"/>
      <c r="AW172" s="223"/>
      <c r="AX172" s="223"/>
      <c r="AY172" s="223"/>
      <c r="AZ172" s="223"/>
      <c r="BA172" s="223"/>
      <c r="BB172" s="223"/>
      <c r="BC172" s="223"/>
      <c r="BD172" s="223"/>
      <c r="BE172" s="223"/>
      <c r="BF172" s="223"/>
      <c r="BG172" s="223"/>
      <c r="BH172" s="223"/>
      <c r="BI172" s="223"/>
      <c r="BJ172" s="223"/>
      <c r="BK172" s="223"/>
      <c r="BL172" s="223"/>
      <c r="BM172" s="233">
        <v>19</v>
      </c>
    </row>
    <row r="173" spans="1:65">
      <c r="A173" s="29"/>
      <c r="B173" s="19">
        <v>1</v>
      </c>
      <c r="C173" s="9">
        <v>3</v>
      </c>
      <c r="D173" s="221">
        <v>15.8</v>
      </c>
      <c r="E173" s="234">
        <v>17.899999999999999</v>
      </c>
      <c r="F173" s="221">
        <v>16.5</v>
      </c>
      <c r="G173" s="234">
        <v>0.9</v>
      </c>
      <c r="H173" s="221">
        <v>15.3118717828418</v>
      </c>
      <c r="I173" s="221">
        <v>16.03</v>
      </c>
      <c r="J173" s="221">
        <v>15.840000000000002</v>
      </c>
      <c r="K173" s="221">
        <v>16.05</v>
      </c>
      <c r="L173" s="221">
        <v>15.929999999999998</v>
      </c>
      <c r="M173" s="221">
        <v>16.13</v>
      </c>
      <c r="N173" s="221">
        <v>16</v>
      </c>
      <c r="O173" s="221">
        <v>15.783220801477194</v>
      </c>
      <c r="P173" s="234" t="s">
        <v>108</v>
      </c>
      <c r="Q173" s="221">
        <v>15.5</v>
      </c>
      <c r="R173" s="234">
        <v>20.7</v>
      </c>
      <c r="S173" s="222"/>
      <c r="T173" s="223"/>
      <c r="U173" s="223"/>
      <c r="V173" s="223"/>
      <c r="W173" s="223"/>
      <c r="X173" s="223"/>
      <c r="Y173" s="223"/>
      <c r="Z173" s="223"/>
      <c r="AA173" s="223"/>
      <c r="AB173" s="223"/>
      <c r="AC173" s="223"/>
      <c r="AD173" s="223"/>
      <c r="AE173" s="223"/>
      <c r="AF173" s="223"/>
      <c r="AG173" s="223"/>
      <c r="AH173" s="223"/>
      <c r="AI173" s="223"/>
      <c r="AJ173" s="223"/>
      <c r="AK173" s="223"/>
      <c r="AL173" s="223"/>
      <c r="AM173" s="223"/>
      <c r="AN173" s="223"/>
      <c r="AO173" s="223"/>
      <c r="AP173" s="223"/>
      <c r="AQ173" s="223"/>
      <c r="AR173" s="223"/>
      <c r="AS173" s="223"/>
      <c r="AT173" s="223"/>
      <c r="AU173" s="223"/>
      <c r="AV173" s="223"/>
      <c r="AW173" s="223"/>
      <c r="AX173" s="223"/>
      <c r="AY173" s="223"/>
      <c r="AZ173" s="223"/>
      <c r="BA173" s="223"/>
      <c r="BB173" s="223"/>
      <c r="BC173" s="223"/>
      <c r="BD173" s="223"/>
      <c r="BE173" s="223"/>
      <c r="BF173" s="223"/>
      <c r="BG173" s="223"/>
      <c r="BH173" s="223"/>
      <c r="BI173" s="223"/>
      <c r="BJ173" s="223"/>
      <c r="BK173" s="223"/>
      <c r="BL173" s="223"/>
      <c r="BM173" s="233">
        <v>16</v>
      </c>
    </row>
    <row r="174" spans="1:65">
      <c r="A174" s="29"/>
      <c r="B174" s="19">
        <v>1</v>
      </c>
      <c r="C174" s="9">
        <v>4</v>
      </c>
      <c r="D174" s="221">
        <v>16</v>
      </c>
      <c r="E174" s="234">
        <v>18.2</v>
      </c>
      <c r="F174" s="221">
        <v>16.600000000000001</v>
      </c>
      <c r="G174" s="234">
        <v>1.1000000000000001</v>
      </c>
      <c r="H174" s="221">
        <v>15.352360381209145</v>
      </c>
      <c r="I174" s="221">
        <v>15.540000000000001</v>
      </c>
      <c r="J174" s="221">
        <v>16.07</v>
      </c>
      <c r="K174" s="221">
        <v>16.45</v>
      </c>
      <c r="L174" s="221">
        <v>15.77</v>
      </c>
      <c r="M174" s="221">
        <v>16.21</v>
      </c>
      <c r="N174" s="221">
        <v>15.99</v>
      </c>
      <c r="O174" s="221">
        <v>15.205828894828356</v>
      </c>
      <c r="P174" s="234" t="s">
        <v>108</v>
      </c>
      <c r="Q174" s="221">
        <v>15</v>
      </c>
      <c r="R174" s="234">
        <v>20.2</v>
      </c>
      <c r="S174" s="222"/>
      <c r="T174" s="223"/>
      <c r="U174" s="223"/>
      <c r="V174" s="223"/>
      <c r="W174" s="223"/>
      <c r="X174" s="223"/>
      <c r="Y174" s="223"/>
      <c r="Z174" s="223"/>
      <c r="AA174" s="223"/>
      <c r="AB174" s="223"/>
      <c r="AC174" s="223"/>
      <c r="AD174" s="223"/>
      <c r="AE174" s="223"/>
      <c r="AF174" s="223"/>
      <c r="AG174" s="223"/>
      <c r="AH174" s="223"/>
      <c r="AI174" s="223"/>
      <c r="AJ174" s="223"/>
      <c r="AK174" s="223"/>
      <c r="AL174" s="223"/>
      <c r="AM174" s="223"/>
      <c r="AN174" s="223"/>
      <c r="AO174" s="223"/>
      <c r="AP174" s="223"/>
      <c r="AQ174" s="223"/>
      <c r="AR174" s="223"/>
      <c r="AS174" s="223"/>
      <c r="AT174" s="223"/>
      <c r="AU174" s="223"/>
      <c r="AV174" s="223"/>
      <c r="AW174" s="223"/>
      <c r="AX174" s="223"/>
      <c r="AY174" s="223"/>
      <c r="AZ174" s="223"/>
      <c r="BA174" s="223"/>
      <c r="BB174" s="223"/>
      <c r="BC174" s="223"/>
      <c r="BD174" s="223"/>
      <c r="BE174" s="223"/>
      <c r="BF174" s="223"/>
      <c r="BG174" s="223"/>
      <c r="BH174" s="223"/>
      <c r="BI174" s="223"/>
      <c r="BJ174" s="223"/>
      <c r="BK174" s="223"/>
      <c r="BL174" s="223"/>
      <c r="BM174" s="233">
        <v>15.798809376884167</v>
      </c>
    </row>
    <row r="175" spans="1:65">
      <c r="A175" s="29"/>
      <c r="B175" s="19">
        <v>1</v>
      </c>
      <c r="C175" s="9">
        <v>5</v>
      </c>
      <c r="D175" s="221">
        <v>15.7</v>
      </c>
      <c r="E175" s="234">
        <v>17.25</v>
      </c>
      <c r="F175" s="221">
        <v>15.6</v>
      </c>
      <c r="G175" s="234">
        <v>1.4</v>
      </c>
      <c r="H175" s="221">
        <v>15.3981917268879</v>
      </c>
      <c r="I175" s="221">
        <v>15.23</v>
      </c>
      <c r="J175" s="221">
        <v>15.299999999999999</v>
      </c>
      <c r="K175" s="221">
        <v>16.45</v>
      </c>
      <c r="L175" s="221">
        <v>15.68</v>
      </c>
      <c r="M175" s="221">
        <v>16.47</v>
      </c>
      <c r="N175" s="221">
        <v>15.5</v>
      </c>
      <c r="O175" s="221">
        <v>15.603264140615325</v>
      </c>
      <c r="P175" s="234" t="s">
        <v>108</v>
      </c>
      <c r="Q175" s="221">
        <v>15</v>
      </c>
      <c r="R175" s="234">
        <v>19.3</v>
      </c>
      <c r="S175" s="222"/>
      <c r="T175" s="223"/>
      <c r="U175" s="223"/>
      <c r="V175" s="223"/>
      <c r="W175" s="223"/>
      <c r="X175" s="223"/>
      <c r="Y175" s="223"/>
      <c r="Z175" s="223"/>
      <c r="AA175" s="223"/>
      <c r="AB175" s="223"/>
      <c r="AC175" s="223"/>
      <c r="AD175" s="223"/>
      <c r="AE175" s="223"/>
      <c r="AF175" s="223"/>
      <c r="AG175" s="223"/>
      <c r="AH175" s="223"/>
      <c r="AI175" s="223"/>
      <c r="AJ175" s="223"/>
      <c r="AK175" s="223"/>
      <c r="AL175" s="223"/>
      <c r="AM175" s="223"/>
      <c r="AN175" s="223"/>
      <c r="AO175" s="223"/>
      <c r="AP175" s="223"/>
      <c r="AQ175" s="223"/>
      <c r="AR175" s="223"/>
      <c r="AS175" s="223"/>
      <c r="AT175" s="223"/>
      <c r="AU175" s="223"/>
      <c r="AV175" s="223"/>
      <c r="AW175" s="223"/>
      <c r="AX175" s="223"/>
      <c r="AY175" s="223"/>
      <c r="AZ175" s="223"/>
      <c r="BA175" s="223"/>
      <c r="BB175" s="223"/>
      <c r="BC175" s="223"/>
      <c r="BD175" s="223"/>
      <c r="BE175" s="223"/>
      <c r="BF175" s="223"/>
      <c r="BG175" s="223"/>
      <c r="BH175" s="223"/>
      <c r="BI175" s="223"/>
      <c r="BJ175" s="223"/>
      <c r="BK175" s="223"/>
      <c r="BL175" s="223"/>
      <c r="BM175" s="233">
        <v>24</v>
      </c>
    </row>
    <row r="176" spans="1:65">
      <c r="A176" s="29"/>
      <c r="B176" s="19">
        <v>1</v>
      </c>
      <c r="C176" s="9">
        <v>6</v>
      </c>
      <c r="D176" s="221">
        <v>15.6</v>
      </c>
      <c r="E176" s="234">
        <v>17.7</v>
      </c>
      <c r="F176" s="221">
        <v>16.100000000000001</v>
      </c>
      <c r="G176" s="234">
        <v>1.6</v>
      </c>
      <c r="H176" s="221">
        <v>15.157017428532701</v>
      </c>
      <c r="I176" s="221">
        <v>15.16</v>
      </c>
      <c r="J176" s="221">
        <v>15.639999999999999</v>
      </c>
      <c r="K176" s="221">
        <v>15.75</v>
      </c>
      <c r="L176" s="221">
        <v>15.53</v>
      </c>
      <c r="M176" s="221">
        <v>16.36</v>
      </c>
      <c r="N176" s="221">
        <v>15.8</v>
      </c>
      <c r="O176" s="221">
        <v>15.573848828560054</v>
      </c>
      <c r="P176" s="234" t="s">
        <v>108</v>
      </c>
      <c r="Q176" s="221">
        <v>15.400000000000002</v>
      </c>
      <c r="R176" s="234">
        <v>19.7</v>
      </c>
      <c r="S176" s="222"/>
      <c r="T176" s="223"/>
      <c r="U176" s="223"/>
      <c r="V176" s="223"/>
      <c r="W176" s="223"/>
      <c r="X176" s="223"/>
      <c r="Y176" s="223"/>
      <c r="Z176" s="223"/>
      <c r="AA176" s="223"/>
      <c r="AB176" s="223"/>
      <c r="AC176" s="223"/>
      <c r="AD176" s="223"/>
      <c r="AE176" s="223"/>
      <c r="AF176" s="223"/>
      <c r="AG176" s="223"/>
      <c r="AH176" s="223"/>
      <c r="AI176" s="223"/>
      <c r="AJ176" s="223"/>
      <c r="AK176" s="223"/>
      <c r="AL176" s="223"/>
      <c r="AM176" s="223"/>
      <c r="AN176" s="223"/>
      <c r="AO176" s="223"/>
      <c r="AP176" s="223"/>
      <c r="AQ176" s="223"/>
      <c r="AR176" s="223"/>
      <c r="AS176" s="223"/>
      <c r="AT176" s="223"/>
      <c r="AU176" s="223"/>
      <c r="AV176" s="223"/>
      <c r="AW176" s="223"/>
      <c r="AX176" s="223"/>
      <c r="AY176" s="223"/>
      <c r="AZ176" s="223"/>
      <c r="BA176" s="223"/>
      <c r="BB176" s="223"/>
      <c r="BC176" s="223"/>
      <c r="BD176" s="223"/>
      <c r="BE176" s="223"/>
      <c r="BF176" s="223"/>
      <c r="BG176" s="223"/>
      <c r="BH176" s="223"/>
      <c r="BI176" s="223"/>
      <c r="BJ176" s="223"/>
      <c r="BK176" s="223"/>
      <c r="BL176" s="223"/>
      <c r="BM176" s="224"/>
    </row>
    <row r="177" spans="1:65">
      <c r="A177" s="29"/>
      <c r="B177" s="20" t="s">
        <v>266</v>
      </c>
      <c r="C177" s="12"/>
      <c r="D177" s="235">
        <v>15.666666666666666</v>
      </c>
      <c r="E177" s="235">
        <v>17.5</v>
      </c>
      <c r="F177" s="235">
        <v>16.25</v>
      </c>
      <c r="G177" s="235">
        <v>1.4333333333333333</v>
      </c>
      <c r="H177" s="235">
        <v>15.358479223185308</v>
      </c>
      <c r="I177" s="235">
        <v>15.643333333333333</v>
      </c>
      <c r="J177" s="235">
        <v>15.954999999999998</v>
      </c>
      <c r="K177" s="235">
        <v>16.016666666666669</v>
      </c>
      <c r="L177" s="235">
        <v>15.981666666666669</v>
      </c>
      <c r="M177" s="235">
        <v>16.326666666666664</v>
      </c>
      <c r="N177" s="235">
        <v>15.711666666666666</v>
      </c>
      <c r="O177" s="235">
        <v>15.726757255873869</v>
      </c>
      <c r="P177" s="235" t="s">
        <v>661</v>
      </c>
      <c r="Q177" s="235">
        <v>15.15</v>
      </c>
      <c r="R177" s="235">
        <v>19.966666666666665</v>
      </c>
      <c r="S177" s="222"/>
      <c r="T177" s="223"/>
      <c r="U177" s="223"/>
      <c r="V177" s="223"/>
      <c r="W177" s="223"/>
      <c r="X177" s="223"/>
      <c r="Y177" s="223"/>
      <c r="Z177" s="223"/>
      <c r="AA177" s="223"/>
      <c r="AB177" s="223"/>
      <c r="AC177" s="223"/>
      <c r="AD177" s="223"/>
      <c r="AE177" s="223"/>
      <c r="AF177" s="223"/>
      <c r="AG177" s="223"/>
      <c r="AH177" s="223"/>
      <c r="AI177" s="223"/>
      <c r="AJ177" s="223"/>
      <c r="AK177" s="223"/>
      <c r="AL177" s="223"/>
      <c r="AM177" s="223"/>
      <c r="AN177" s="223"/>
      <c r="AO177" s="223"/>
      <c r="AP177" s="223"/>
      <c r="AQ177" s="223"/>
      <c r="AR177" s="223"/>
      <c r="AS177" s="223"/>
      <c r="AT177" s="223"/>
      <c r="AU177" s="223"/>
      <c r="AV177" s="223"/>
      <c r="AW177" s="223"/>
      <c r="AX177" s="223"/>
      <c r="AY177" s="223"/>
      <c r="AZ177" s="223"/>
      <c r="BA177" s="223"/>
      <c r="BB177" s="223"/>
      <c r="BC177" s="223"/>
      <c r="BD177" s="223"/>
      <c r="BE177" s="223"/>
      <c r="BF177" s="223"/>
      <c r="BG177" s="223"/>
      <c r="BH177" s="223"/>
      <c r="BI177" s="223"/>
      <c r="BJ177" s="223"/>
      <c r="BK177" s="223"/>
      <c r="BL177" s="223"/>
      <c r="BM177" s="224"/>
    </row>
    <row r="178" spans="1:65">
      <c r="A178" s="29"/>
      <c r="B178" s="3" t="s">
        <v>267</v>
      </c>
      <c r="C178" s="28"/>
      <c r="D178" s="221">
        <v>15.75</v>
      </c>
      <c r="E178" s="221">
        <v>17.475000000000001</v>
      </c>
      <c r="F178" s="221">
        <v>16.3</v>
      </c>
      <c r="G178" s="221">
        <v>1.5</v>
      </c>
      <c r="H178" s="221">
        <v>15.375276054048523</v>
      </c>
      <c r="I178" s="221">
        <v>15.61</v>
      </c>
      <c r="J178" s="221">
        <v>15.955000000000002</v>
      </c>
      <c r="K178" s="221">
        <v>16.075000000000003</v>
      </c>
      <c r="L178" s="221">
        <v>15.849999999999998</v>
      </c>
      <c r="M178" s="221">
        <v>16.329999999999998</v>
      </c>
      <c r="N178" s="221">
        <v>15.879999999999999</v>
      </c>
      <c r="O178" s="221">
        <v>15.693242471046259</v>
      </c>
      <c r="P178" s="221" t="s">
        <v>661</v>
      </c>
      <c r="Q178" s="221">
        <v>15</v>
      </c>
      <c r="R178" s="221">
        <v>19.95</v>
      </c>
      <c r="S178" s="222"/>
      <c r="T178" s="223"/>
      <c r="U178" s="223"/>
      <c r="V178" s="223"/>
      <c r="W178" s="223"/>
      <c r="X178" s="223"/>
      <c r="Y178" s="223"/>
      <c r="Z178" s="223"/>
      <c r="AA178" s="223"/>
      <c r="AB178" s="223"/>
      <c r="AC178" s="223"/>
      <c r="AD178" s="223"/>
      <c r="AE178" s="223"/>
      <c r="AF178" s="223"/>
      <c r="AG178" s="223"/>
      <c r="AH178" s="223"/>
      <c r="AI178" s="223"/>
      <c r="AJ178" s="223"/>
      <c r="AK178" s="223"/>
      <c r="AL178" s="223"/>
      <c r="AM178" s="223"/>
      <c r="AN178" s="223"/>
      <c r="AO178" s="223"/>
      <c r="AP178" s="223"/>
      <c r="AQ178" s="223"/>
      <c r="AR178" s="223"/>
      <c r="AS178" s="223"/>
      <c r="AT178" s="223"/>
      <c r="AU178" s="223"/>
      <c r="AV178" s="223"/>
      <c r="AW178" s="223"/>
      <c r="AX178" s="223"/>
      <c r="AY178" s="223"/>
      <c r="AZ178" s="223"/>
      <c r="BA178" s="223"/>
      <c r="BB178" s="223"/>
      <c r="BC178" s="223"/>
      <c r="BD178" s="223"/>
      <c r="BE178" s="223"/>
      <c r="BF178" s="223"/>
      <c r="BG178" s="223"/>
      <c r="BH178" s="223"/>
      <c r="BI178" s="223"/>
      <c r="BJ178" s="223"/>
      <c r="BK178" s="223"/>
      <c r="BL178" s="223"/>
      <c r="BM178" s="224"/>
    </row>
    <row r="179" spans="1:65">
      <c r="A179" s="29"/>
      <c r="B179" s="3" t="s">
        <v>268</v>
      </c>
      <c r="C179" s="28"/>
      <c r="D179" s="23">
        <v>0.30767948691238228</v>
      </c>
      <c r="E179" s="23">
        <v>0.51283525619832315</v>
      </c>
      <c r="F179" s="23">
        <v>0.39370039370059096</v>
      </c>
      <c r="G179" s="23">
        <v>0.39327683210007047</v>
      </c>
      <c r="H179" s="23">
        <v>0.11709308210265319</v>
      </c>
      <c r="I179" s="23">
        <v>0.42391823110909782</v>
      </c>
      <c r="J179" s="23">
        <v>0.46020647539990167</v>
      </c>
      <c r="K179" s="23">
        <v>0.44007575105505048</v>
      </c>
      <c r="L179" s="23">
        <v>0.41763221459397376</v>
      </c>
      <c r="M179" s="23">
        <v>0.14236104336041697</v>
      </c>
      <c r="N179" s="23">
        <v>0.38814516184884584</v>
      </c>
      <c r="O179" s="23">
        <v>0.3463137608965054</v>
      </c>
      <c r="P179" s="23" t="s">
        <v>661</v>
      </c>
      <c r="Q179" s="23">
        <v>0.2345207879911719</v>
      </c>
      <c r="R179" s="23">
        <v>0.49665548085837763</v>
      </c>
      <c r="S179" s="148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3"/>
    </row>
    <row r="180" spans="1:65">
      <c r="A180" s="29"/>
      <c r="B180" s="3" t="s">
        <v>86</v>
      </c>
      <c r="C180" s="28"/>
      <c r="D180" s="13">
        <v>1.9639116185896741E-2</v>
      </c>
      <c r="E180" s="13">
        <v>2.9304871782761324E-2</v>
      </c>
      <c r="F180" s="13">
        <v>2.4227716535420982E-2</v>
      </c>
      <c r="G180" s="13">
        <v>0.27437918518609566</v>
      </c>
      <c r="H180" s="13">
        <v>7.6240023768686912E-3</v>
      </c>
      <c r="I180" s="13">
        <v>2.7098970665401526E-2</v>
      </c>
      <c r="J180" s="13">
        <v>2.8844028542770399E-2</v>
      </c>
      <c r="K180" s="13">
        <v>2.7476113489389203E-2</v>
      </c>
      <c r="L180" s="13">
        <v>2.6131956278692692E-2</v>
      </c>
      <c r="M180" s="13">
        <v>8.719541242981849E-3</v>
      </c>
      <c r="N180" s="13">
        <v>2.4704264040448447E-2</v>
      </c>
      <c r="O180" s="13">
        <v>2.2020671856377693E-2</v>
      </c>
      <c r="P180" s="13" t="s">
        <v>661</v>
      </c>
      <c r="Q180" s="13">
        <v>1.5479919999417287E-2</v>
      </c>
      <c r="R180" s="13">
        <v>2.4874231094743456E-2</v>
      </c>
      <c r="S180" s="148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3"/>
    </row>
    <row r="181" spans="1:65">
      <c r="A181" s="29"/>
      <c r="B181" s="3" t="s">
        <v>269</v>
      </c>
      <c r="C181" s="28"/>
      <c r="D181" s="13">
        <v>-8.3640929556909605E-3</v>
      </c>
      <c r="E181" s="13">
        <v>0.10767840680481333</v>
      </c>
      <c r="F181" s="13">
        <v>2.8558520604469617E-2</v>
      </c>
      <c r="G181" s="13">
        <v>-0.90927586382360581</v>
      </c>
      <c r="H181" s="13">
        <v>-2.7871097320986915E-2</v>
      </c>
      <c r="I181" s="13">
        <v>-9.8409974980974146E-3</v>
      </c>
      <c r="J181" s="13">
        <v>9.8862274611883905E-3</v>
      </c>
      <c r="K181" s="13">
        <v>1.3789475180405519E-2</v>
      </c>
      <c r="L181" s="13">
        <v>1.1574118366795894E-2</v>
      </c>
      <c r="M181" s="13">
        <v>3.3411206958090522E-2</v>
      </c>
      <c r="N181" s="13">
        <v>-5.515777052478521E-3</v>
      </c>
      <c r="O181" s="13">
        <v>-4.5606044918625743E-3</v>
      </c>
      <c r="P181" s="13" t="s">
        <v>661</v>
      </c>
      <c r="Q181" s="13">
        <v>-4.1066979251833002E-2</v>
      </c>
      <c r="R181" s="13">
        <v>0.2638083155734916</v>
      </c>
      <c r="S181" s="148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3"/>
    </row>
    <row r="182" spans="1:65">
      <c r="A182" s="29"/>
      <c r="B182" s="45" t="s">
        <v>270</v>
      </c>
      <c r="C182" s="46"/>
      <c r="D182" s="44">
        <v>0.11</v>
      </c>
      <c r="E182" s="44">
        <v>3.25</v>
      </c>
      <c r="F182" s="44">
        <v>0.96</v>
      </c>
      <c r="G182" s="44">
        <v>26.17</v>
      </c>
      <c r="H182" s="44">
        <v>0.67</v>
      </c>
      <c r="I182" s="44">
        <v>0.15</v>
      </c>
      <c r="J182" s="44">
        <v>0.42</v>
      </c>
      <c r="K182" s="44">
        <v>0.53</v>
      </c>
      <c r="L182" s="44">
        <v>0.47</v>
      </c>
      <c r="M182" s="44">
        <v>1.1000000000000001</v>
      </c>
      <c r="N182" s="44">
        <v>0.03</v>
      </c>
      <c r="O182" s="44">
        <v>0</v>
      </c>
      <c r="P182" s="44">
        <v>27.88</v>
      </c>
      <c r="Q182" s="44">
        <v>1.06</v>
      </c>
      <c r="R182" s="44">
        <v>7.76</v>
      </c>
      <c r="S182" s="148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3"/>
    </row>
    <row r="183" spans="1:65">
      <c r="B183" s="3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BM183" s="53"/>
    </row>
    <row r="184" spans="1:65" ht="15">
      <c r="B184" s="8" t="s">
        <v>514</v>
      </c>
      <c r="BM184" s="27" t="s">
        <v>66</v>
      </c>
    </row>
    <row r="185" spans="1:65" ht="15">
      <c r="A185" s="24" t="s">
        <v>25</v>
      </c>
      <c r="B185" s="18" t="s">
        <v>118</v>
      </c>
      <c r="C185" s="15" t="s">
        <v>119</v>
      </c>
      <c r="D185" s="16" t="s">
        <v>238</v>
      </c>
      <c r="E185" s="17" t="s">
        <v>238</v>
      </c>
      <c r="F185" s="17" t="s">
        <v>238</v>
      </c>
      <c r="G185" s="17" t="s">
        <v>238</v>
      </c>
      <c r="H185" s="17" t="s">
        <v>238</v>
      </c>
      <c r="I185" s="17" t="s">
        <v>238</v>
      </c>
      <c r="J185" s="17" t="s">
        <v>238</v>
      </c>
      <c r="K185" s="17" t="s">
        <v>238</v>
      </c>
      <c r="L185" s="17" t="s">
        <v>238</v>
      </c>
      <c r="M185" s="17" t="s">
        <v>238</v>
      </c>
      <c r="N185" s="17" t="s">
        <v>238</v>
      </c>
      <c r="O185" s="17" t="s">
        <v>238</v>
      </c>
      <c r="P185" s="17" t="s">
        <v>238</v>
      </c>
      <c r="Q185" s="17" t="s">
        <v>238</v>
      </c>
      <c r="R185" s="17" t="s">
        <v>238</v>
      </c>
      <c r="S185" s="17" t="s">
        <v>238</v>
      </c>
      <c r="T185" s="17" t="s">
        <v>238</v>
      </c>
      <c r="U185" s="17" t="s">
        <v>238</v>
      </c>
      <c r="V185" s="17" t="s">
        <v>238</v>
      </c>
      <c r="W185" s="17" t="s">
        <v>238</v>
      </c>
      <c r="X185" s="17" t="s">
        <v>238</v>
      </c>
      <c r="Y185" s="148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>
        <v>1</v>
      </c>
    </row>
    <row r="186" spans="1:65">
      <c r="A186" s="29"/>
      <c r="B186" s="19" t="s">
        <v>239</v>
      </c>
      <c r="C186" s="9" t="s">
        <v>239</v>
      </c>
      <c r="D186" s="146" t="s">
        <v>241</v>
      </c>
      <c r="E186" s="147" t="s">
        <v>242</v>
      </c>
      <c r="F186" s="147" t="s">
        <v>243</v>
      </c>
      <c r="G186" s="147" t="s">
        <v>244</v>
      </c>
      <c r="H186" s="147" t="s">
        <v>245</v>
      </c>
      <c r="I186" s="147" t="s">
        <v>246</v>
      </c>
      <c r="J186" s="147" t="s">
        <v>247</v>
      </c>
      <c r="K186" s="147" t="s">
        <v>248</v>
      </c>
      <c r="L186" s="147" t="s">
        <v>249</v>
      </c>
      <c r="M186" s="147" t="s">
        <v>250</v>
      </c>
      <c r="N186" s="147" t="s">
        <v>251</v>
      </c>
      <c r="O186" s="147" t="s">
        <v>252</v>
      </c>
      <c r="P186" s="147" t="s">
        <v>253</v>
      </c>
      <c r="Q186" s="147" t="s">
        <v>255</v>
      </c>
      <c r="R186" s="147" t="s">
        <v>256</v>
      </c>
      <c r="S186" s="147" t="s">
        <v>257</v>
      </c>
      <c r="T186" s="147" t="s">
        <v>258</v>
      </c>
      <c r="U186" s="147" t="s">
        <v>282</v>
      </c>
      <c r="V186" s="147" t="s">
        <v>284</v>
      </c>
      <c r="W186" s="147" t="s">
        <v>283</v>
      </c>
      <c r="X186" s="147" t="s">
        <v>259</v>
      </c>
      <c r="Y186" s="148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 t="s">
        <v>3</v>
      </c>
    </row>
    <row r="187" spans="1:65">
      <c r="A187" s="29"/>
      <c r="B187" s="19"/>
      <c r="C187" s="9"/>
      <c r="D187" s="10" t="s">
        <v>285</v>
      </c>
      <c r="E187" s="11" t="s">
        <v>121</v>
      </c>
      <c r="F187" s="11" t="s">
        <v>286</v>
      </c>
      <c r="G187" s="11" t="s">
        <v>121</v>
      </c>
      <c r="H187" s="11" t="s">
        <v>285</v>
      </c>
      <c r="I187" s="11" t="s">
        <v>121</v>
      </c>
      <c r="J187" s="11" t="s">
        <v>121</v>
      </c>
      <c r="K187" s="11" t="s">
        <v>121</v>
      </c>
      <c r="L187" s="11" t="s">
        <v>285</v>
      </c>
      <c r="M187" s="11" t="s">
        <v>285</v>
      </c>
      <c r="N187" s="11" t="s">
        <v>286</v>
      </c>
      <c r="O187" s="11" t="s">
        <v>286</v>
      </c>
      <c r="P187" s="11" t="s">
        <v>121</v>
      </c>
      <c r="Q187" s="11" t="s">
        <v>286</v>
      </c>
      <c r="R187" s="11" t="s">
        <v>286</v>
      </c>
      <c r="S187" s="11" t="s">
        <v>286</v>
      </c>
      <c r="T187" s="11" t="s">
        <v>286</v>
      </c>
      <c r="U187" s="11" t="s">
        <v>121</v>
      </c>
      <c r="V187" s="11" t="s">
        <v>285</v>
      </c>
      <c r="W187" s="11" t="s">
        <v>121</v>
      </c>
      <c r="X187" s="11" t="s">
        <v>285</v>
      </c>
      <c r="Y187" s="148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0</v>
      </c>
    </row>
    <row r="188" spans="1:65">
      <c r="A188" s="29"/>
      <c r="B188" s="19"/>
      <c r="C188" s="9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148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0</v>
      </c>
    </row>
    <row r="189" spans="1:65">
      <c r="A189" s="29"/>
      <c r="B189" s="18">
        <v>1</v>
      </c>
      <c r="C189" s="14">
        <v>1</v>
      </c>
      <c r="D189" s="211">
        <v>1580</v>
      </c>
      <c r="E189" s="211">
        <v>1675</v>
      </c>
      <c r="F189" s="211">
        <v>1628</v>
      </c>
      <c r="G189" s="211">
        <v>1620</v>
      </c>
      <c r="H189" s="211">
        <v>1633.4</v>
      </c>
      <c r="I189" s="211">
        <v>1624.7006950254213</v>
      </c>
      <c r="J189" s="211">
        <v>1566</v>
      </c>
      <c r="K189" s="211">
        <v>1620</v>
      </c>
      <c r="L189" s="211">
        <v>1521.9</v>
      </c>
      <c r="M189" s="211">
        <v>1600</v>
      </c>
      <c r="N189" s="211">
        <v>1540</v>
      </c>
      <c r="O189" s="211">
        <v>1591</v>
      </c>
      <c r="P189" s="211">
        <v>1620</v>
      </c>
      <c r="Q189" s="211">
        <v>1463</v>
      </c>
      <c r="R189" s="211">
        <v>1620.3</v>
      </c>
      <c r="S189" s="211">
        <v>1608.5684125896012</v>
      </c>
      <c r="T189" s="212">
        <v>1730</v>
      </c>
      <c r="U189" s="211">
        <v>1603.3359344628554</v>
      </c>
      <c r="V189" s="211">
        <v>1530</v>
      </c>
      <c r="W189" s="211">
        <v>1511.0000000000002</v>
      </c>
      <c r="X189" s="211">
        <v>1506</v>
      </c>
      <c r="Y189" s="213"/>
      <c r="Z189" s="214"/>
      <c r="AA189" s="214"/>
      <c r="AB189" s="214"/>
      <c r="AC189" s="214"/>
      <c r="AD189" s="214"/>
      <c r="AE189" s="214"/>
      <c r="AF189" s="214"/>
      <c r="AG189" s="214"/>
      <c r="AH189" s="214"/>
      <c r="AI189" s="214"/>
      <c r="AJ189" s="214"/>
      <c r="AK189" s="214"/>
      <c r="AL189" s="214"/>
      <c r="AM189" s="214"/>
      <c r="AN189" s="214"/>
      <c r="AO189" s="214"/>
      <c r="AP189" s="214"/>
      <c r="AQ189" s="214"/>
      <c r="AR189" s="214"/>
      <c r="AS189" s="214"/>
      <c r="AT189" s="214"/>
      <c r="AU189" s="214"/>
      <c r="AV189" s="214"/>
      <c r="AW189" s="214"/>
      <c r="AX189" s="214"/>
      <c r="AY189" s="214"/>
      <c r="AZ189" s="214"/>
      <c r="BA189" s="214"/>
      <c r="BB189" s="214"/>
      <c r="BC189" s="214"/>
      <c r="BD189" s="214"/>
      <c r="BE189" s="214"/>
      <c r="BF189" s="214"/>
      <c r="BG189" s="214"/>
      <c r="BH189" s="214"/>
      <c r="BI189" s="214"/>
      <c r="BJ189" s="214"/>
      <c r="BK189" s="214"/>
      <c r="BL189" s="214"/>
      <c r="BM189" s="215">
        <v>1</v>
      </c>
    </row>
    <row r="190" spans="1:65">
      <c r="A190" s="29"/>
      <c r="B190" s="19">
        <v>1</v>
      </c>
      <c r="C190" s="9">
        <v>2</v>
      </c>
      <c r="D190" s="217">
        <v>1550</v>
      </c>
      <c r="E190" s="217">
        <v>1690</v>
      </c>
      <c r="F190" s="217">
        <v>1648</v>
      </c>
      <c r="G190" s="217">
        <v>1610</v>
      </c>
      <c r="H190" s="217">
        <v>1646</v>
      </c>
      <c r="I190" s="217">
        <v>1618.2840187219599</v>
      </c>
      <c r="J190" s="217">
        <v>1562</v>
      </c>
      <c r="K190" s="217">
        <v>1650</v>
      </c>
      <c r="L190" s="217">
        <v>1489.7</v>
      </c>
      <c r="M190" s="217">
        <v>1600</v>
      </c>
      <c r="N190" s="217">
        <v>1560</v>
      </c>
      <c r="O190" s="217">
        <v>1616</v>
      </c>
      <c r="P190" s="217">
        <v>1640</v>
      </c>
      <c r="Q190" s="217">
        <v>1483</v>
      </c>
      <c r="R190" s="217">
        <v>1629.4</v>
      </c>
      <c r="S190" s="217">
        <v>1587.9937432455461</v>
      </c>
      <c r="T190" s="218">
        <v>1760</v>
      </c>
      <c r="U190" s="217">
        <v>1534.7336612076763</v>
      </c>
      <c r="V190" s="217">
        <v>1520</v>
      </c>
      <c r="W190" s="225">
        <v>1287.4999999999998</v>
      </c>
      <c r="X190" s="217">
        <v>1476</v>
      </c>
      <c r="Y190" s="213"/>
      <c r="Z190" s="214"/>
      <c r="AA190" s="214"/>
      <c r="AB190" s="214"/>
      <c r="AC190" s="214"/>
      <c r="AD190" s="214"/>
      <c r="AE190" s="214"/>
      <c r="AF190" s="214"/>
      <c r="AG190" s="214"/>
      <c r="AH190" s="214"/>
      <c r="AI190" s="214"/>
      <c r="AJ190" s="214"/>
      <c r="AK190" s="214"/>
      <c r="AL190" s="214"/>
      <c r="AM190" s="214"/>
      <c r="AN190" s="214"/>
      <c r="AO190" s="214"/>
      <c r="AP190" s="214"/>
      <c r="AQ190" s="214"/>
      <c r="AR190" s="214"/>
      <c r="AS190" s="214"/>
      <c r="AT190" s="214"/>
      <c r="AU190" s="214"/>
      <c r="AV190" s="214"/>
      <c r="AW190" s="214"/>
      <c r="AX190" s="214"/>
      <c r="AY190" s="214"/>
      <c r="AZ190" s="214"/>
      <c r="BA190" s="214"/>
      <c r="BB190" s="214"/>
      <c r="BC190" s="214"/>
      <c r="BD190" s="214"/>
      <c r="BE190" s="214"/>
      <c r="BF190" s="214"/>
      <c r="BG190" s="214"/>
      <c r="BH190" s="214"/>
      <c r="BI190" s="214"/>
      <c r="BJ190" s="214"/>
      <c r="BK190" s="214"/>
      <c r="BL190" s="214"/>
      <c r="BM190" s="215" t="e">
        <v>#N/A</v>
      </c>
    </row>
    <row r="191" spans="1:65">
      <c r="A191" s="29"/>
      <c r="B191" s="19">
        <v>1</v>
      </c>
      <c r="C191" s="9">
        <v>3</v>
      </c>
      <c r="D191" s="217">
        <v>1600</v>
      </c>
      <c r="E191" s="217">
        <v>1625</v>
      </c>
      <c r="F191" s="217">
        <v>1606</v>
      </c>
      <c r="G191" s="217">
        <v>1600</v>
      </c>
      <c r="H191" s="217">
        <v>1614</v>
      </c>
      <c r="I191" s="217">
        <v>1629.7967705247099</v>
      </c>
      <c r="J191" s="217">
        <v>1567</v>
      </c>
      <c r="K191" s="217">
        <v>1605</v>
      </c>
      <c r="L191" s="217">
        <v>1440.7</v>
      </c>
      <c r="M191" s="217">
        <v>1585</v>
      </c>
      <c r="N191" s="217">
        <v>1540</v>
      </c>
      <c r="O191" s="217">
        <v>1594</v>
      </c>
      <c r="P191" s="217">
        <v>1670</v>
      </c>
      <c r="Q191" s="217">
        <v>1465</v>
      </c>
      <c r="R191" s="217">
        <v>1597.2</v>
      </c>
      <c r="S191" s="217">
        <v>1606.4518612740749</v>
      </c>
      <c r="T191" s="218">
        <v>1740</v>
      </c>
      <c r="U191" s="217">
        <v>1569.5366658348239</v>
      </c>
      <c r="V191" s="217">
        <v>1590</v>
      </c>
      <c r="W191" s="217">
        <v>1611.2</v>
      </c>
      <c r="X191" s="217">
        <v>1480</v>
      </c>
      <c r="Y191" s="213"/>
      <c r="Z191" s="214"/>
      <c r="AA191" s="214"/>
      <c r="AB191" s="214"/>
      <c r="AC191" s="214"/>
      <c r="AD191" s="214"/>
      <c r="AE191" s="214"/>
      <c r="AF191" s="214"/>
      <c r="AG191" s="214"/>
      <c r="AH191" s="214"/>
      <c r="AI191" s="214"/>
      <c r="AJ191" s="214"/>
      <c r="AK191" s="214"/>
      <c r="AL191" s="214"/>
      <c r="AM191" s="214"/>
      <c r="AN191" s="214"/>
      <c r="AO191" s="214"/>
      <c r="AP191" s="214"/>
      <c r="AQ191" s="214"/>
      <c r="AR191" s="214"/>
      <c r="AS191" s="214"/>
      <c r="AT191" s="214"/>
      <c r="AU191" s="214"/>
      <c r="AV191" s="214"/>
      <c r="AW191" s="214"/>
      <c r="AX191" s="214"/>
      <c r="AY191" s="214"/>
      <c r="AZ191" s="214"/>
      <c r="BA191" s="214"/>
      <c r="BB191" s="214"/>
      <c r="BC191" s="214"/>
      <c r="BD191" s="214"/>
      <c r="BE191" s="214"/>
      <c r="BF191" s="214"/>
      <c r="BG191" s="214"/>
      <c r="BH191" s="214"/>
      <c r="BI191" s="214"/>
      <c r="BJ191" s="214"/>
      <c r="BK191" s="214"/>
      <c r="BL191" s="214"/>
      <c r="BM191" s="215">
        <v>16</v>
      </c>
    </row>
    <row r="192" spans="1:65">
      <c r="A192" s="29"/>
      <c r="B192" s="19">
        <v>1</v>
      </c>
      <c r="C192" s="9">
        <v>4</v>
      </c>
      <c r="D192" s="217">
        <v>1570</v>
      </c>
      <c r="E192" s="217">
        <v>1655</v>
      </c>
      <c r="F192" s="217">
        <v>1594</v>
      </c>
      <c r="G192" s="217">
        <v>1615</v>
      </c>
      <c r="H192" s="217">
        <v>1602.2</v>
      </c>
      <c r="I192" s="217">
        <v>1627.2720239058899</v>
      </c>
      <c r="J192" s="217">
        <v>1564</v>
      </c>
      <c r="K192" s="217">
        <v>1630</v>
      </c>
      <c r="L192" s="217">
        <v>1478.4</v>
      </c>
      <c r="M192" s="217">
        <v>1595</v>
      </c>
      <c r="N192" s="217">
        <v>1550</v>
      </c>
      <c r="O192" s="217">
        <v>1570</v>
      </c>
      <c r="P192" s="217">
        <v>1665</v>
      </c>
      <c r="Q192" s="217">
        <v>1487</v>
      </c>
      <c r="R192" s="217">
        <v>1593.1</v>
      </c>
      <c r="S192" s="217">
        <v>1526.4782403881638</v>
      </c>
      <c r="T192" s="218">
        <v>1760</v>
      </c>
      <c r="U192" s="217">
        <v>1588.0304579371227</v>
      </c>
      <c r="V192" s="217">
        <v>1530</v>
      </c>
      <c r="W192" s="217">
        <v>1595.5800000000002</v>
      </c>
      <c r="X192" s="217">
        <v>1474</v>
      </c>
      <c r="Y192" s="213"/>
      <c r="Z192" s="214"/>
      <c r="AA192" s="214"/>
      <c r="AB192" s="214"/>
      <c r="AC192" s="214"/>
      <c r="AD192" s="214"/>
      <c r="AE192" s="214"/>
      <c r="AF192" s="214"/>
      <c r="AG192" s="214"/>
      <c r="AH192" s="214"/>
      <c r="AI192" s="214"/>
      <c r="AJ192" s="214"/>
      <c r="AK192" s="214"/>
      <c r="AL192" s="214"/>
      <c r="AM192" s="214"/>
      <c r="AN192" s="214"/>
      <c r="AO192" s="214"/>
      <c r="AP192" s="214"/>
      <c r="AQ192" s="214"/>
      <c r="AR192" s="214"/>
      <c r="AS192" s="214"/>
      <c r="AT192" s="214"/>
      <c r="AU192" s="214"/>
      <c r="AV192" s="214"/>
      <c r="AW192" s="214"/>
      <c r="AX192" s="214"/>
      <c r="AY192" s="214"/>
      <c r="AZ192" s="214"/>
      <c r="BA192" s="214"/>
      <c r="BB192" s="214"/>
      <c r="BC192" s="214"/>
      <c r="BD192" s="214"/>
      <c r="BE192" s="214"/>
      <c r="BF192" s="214"/>
      <c r="BG192" s="214"/>
      <c r="BH192" s="214"/>
      <c r="BI192" s="214"/>
      <c r="BJ192" s="214"/>
      <c r="BK192" s="214"/>
      <c r="BL192" s="214"/>
      <c r="BM192" s="215">
        <v>1578.0700515733822</v>
      </c>
    </row>
    <row r="193" spans="1:65">
      <c r="A193" s="29"/>
      <c r="B193" s="19">
        <v>1</v>
      </c>
      <c r="C193" s="9">
        <v>5</v>
      </c>
      <c r="D193" s="217">
        <v>1550</v>
      </c>
      <c r="E193" s="217">
        <v>1625</v>
      </c>
      <c r="F193" s="217">
        <v>1545</v>
      </c>
      <c r="G193" s="217">
        <v>1585</v>
      </c>
      <c r="H193" s="217">
        <v>1623.4</v>
      </c>
      <c r="I193" s="217">
        <v>1621.2140290233599</v>
      </c>
      <c r="J193" s="217">
        <v>1594</v>
      </c>
      <c r="K193" s="217">
        <v>1685</v>
      </c>
      <c r="L193" s="217">
        <v>1431.8</v>
      </c>
      <c r="M193" s="217">
        <v>1620</v>
      </c>
      <c r="N193" s="217">
        <v>1550</v>
      </c>
      <c r="O193" s="217">
        <v>1614</v>
      </c>
      <c r="P193" s="217">
        <v>1665</v>
      </c>
      <c r="Q193" s="217">
        <v>1492</v>
      </c>
      <c r="R193" s="217">
        <v>1603.1</v>
      </c>
      <c r="S193" s="217">
        <v>1572.1645593147389</v>
      </c>
      <c r="T193" s="218">
        <v>1760</v>
      </c>
      <c r="U193" s="217">
        <v>1590.5915378991665</v>
      </c>
      <c r="V193" s="217">
        <v>1510</v>
      </c>
      <c r="W193" s="217"/>
      <c r="X193" s="217">
        <v>1443</v>
      </c>
      <c r="Y193" s="213"/>
      <c r="Z193" s="214"/>
      <c r="AA193" s="214"/>
      <c r="AB193" s="214"/>
      <c r="AC193" s="214"/>
      <c r="AD193" s="214"/>
      <c r="AE193" s="214"/>
      <c r="AF193" s="214"/>
      <c r="AG193" s="214"/>
      <c r="AH193" s="214"/>
      <c r="AI193" s="214"/>
      <c r="AJ193" s="214"/>
      <c r="AK193" s="214"/>
      <c r="AL193" s="214"/>
      <c r="AM193" s="214"/>
      <c r="AN193" s="214"/>
      <c r="AO193" s="214"/>
      <c r="AP193" s="214"/>
      <c r="AQ193" s="214"/>
      <c r="AR193" s="214"/>
      <c r="AS193" s="214"/>
      <c r="AT193" s="214"/>
      <c r="AU193" s="214"/>
      <c r="AV193" s="214"/>
      <c r="AW193" s="214"/>
      <c r="AX193" s="214"/>
      <c r="AY193" s="214"/>
      <c r="AZ193" s="214"/>
      <c r="BA193" s="214"/>
      <c r="BB193" s="214"/>
      <c r="BC193" s="214"/>
      <c r="BD193" s="214"/>
      <c r="BE193" s="214"/>
      <c r="BF193" s="214"/>
      <c r="BG193" s="214"/>
      <c r="BH193" s="214"/>
      <c r="BI193" s="214"/>
      <c r="BJ193" s="214"/>
      <c r="BK193" s="214"/>
      <c r="BL193" s="214"/>
      <c r="BM193" s="215">
        <v>25</v>
      </c>
    </row>
    <row r="194" spans="1:65">
      <c r="A194" s="29"/>
      <c r="B194" s="19">
        <v>1</v>
      </c>
      <c r="C194" s="9">
        <v>6</v>
      </c>
      <c r="D194" s="217">
        <v>1540</v>
      </c>
      <c r="E194" s="217">
        <v>1545</v>
      </c>
      <c r="F194" s="217">
        <v>1594</v>
      </c>
      <c r="G194" s="217">
        <v>1585</v>
      </c>
      <c r="H194" s="217">
        <v>1607.5</v>
      </c>
      <c r="I194" s="217">
        <v>1631.26177567541</v>
      </c>
      <c r="J194" s="217">
        <v>1584</v>
      </c>
      <c r="K194" s="217">
        <v>1630</v>
      </c>
      <c r="L194" s="217">
        <v>1460.1</v>
      </c>
      <c r="M194" s="217">
        <v>1690</v>
      </c>
      <c r="N194" s="217">
        <v>1550</v>
      </c>
      <c r="O194" s="217">
        <v>1556</v>
      </c>
      <c r="P194" s="217">
        <v>1635</v>
      </c>
      <c r="Q194" s="217">
        <v>1548</v>
      </c>
      <c r="R194" s="217">
        <v>1593.8</v>
      </c>
      <c r="S194" s="217">
        <v>1557.8887179064761</v>
      </c>
      <c r="T194" s="218">
        <v>1750</v>
      </c>
      <c r="U194" s="217">
        <v>1534.5430838688924</v>
      </c>
      <c r="V194" s="217">
        <v>1550</v>
      </c>
      <c r="W194" s="217"/>
      <c r="X194" s="217">
        <v>1459</v>
      </c>
      <c r="Y194" s="213"/>
      <c r="Z194" s="214"/>
      <c r="AA194" s="214"/>
      <c r="AB194" s="214"/>
      <c r="AC194" s="214"/>
      <c r="AD194" s="214"/>
      <c r="AE194" s="214"/>
      <c r="AF194" s="214"/>
      <c r="AG194" s="214"/>
      <c r="AH194" s="214"/>
      <c r="AI194" s="214"/>
      <c r="AJ194" s="214"/>
      <c r="AK194" s="214"/>
      <c r="AL194" s="214"/>
      <c r="AM194" s="214"/>
      <c r="AN194" s="214"/>
      <c r="AO194" s="214"/>
      <c r="AP194" s="214"/>
      <c r="AQ194" s="214"/>
      <c r="AR194" s="214"/>
      <c r="AS194" s="214"/>
      <c r="AT194" s="214"/>
      <c r="AU194" s="214"/>
      <c r="AV194" s="214"/>
      <c r="AW194" s="214"/>
      <c r="AX194" s="214"/>
      <c r="AY194" s="214"/>
      <c r="AZ194" s="214"/>
      <c r="BA194" s="214"/>
      <c r="BB194" s="214"/>
      <c r="BC194" s="214"/>
      <c r="BD194" s="214"/>
      <c r="BE194" s="214"/>
      <c r="BF194" s="214"/>
      <c r="BG194" s="214"/>
      <c r="BH194" s="214"/>
      <c r="BI194" s="214"/>
      <c r="BJ194" s="214"/>
      <c r="BK194" s="214"/>
      <c r="BL194" s="214"/>
      <c r="BM194" s="219"/>
    </row>
    <row r="195" spans="1:65">
      <c r="A195" s="29"/>
      <c r="B195" s="20" t="s">
        <v>266</v>
      </c>
      <c r="C195" s="12"/>
      <c r="D195" s="220">
        <v>1565</v>
      </c>
      <c r="E195" s="220">
        <v>1635.8333333333333</v>
      </c>
      <c r="F195" s="220">
        <v>1602.5</v>
      </c>
      <c r="G195" s="220">
        <v>1602.5</v>
      </c>
      <c r="H195" s="220">
        <v>1621.0833333333333</v>
      </c>
      <c r="I195" s="220">
        <v>1625.4215521461254</v>
      </c>
      <c r="J195" s="220">
        <v>1572.8333333333333</v>
      </c>
      <c r="K195" s="220">
        <v>1636.6666666666667</v>
      </c>
      <c r="L195" s="220">
        <v>1470.4333333333334</v>
      </c>
      <c r="M195" s="220">
        <v>1615</v>
      </c>
      <c r="N195" s="220">
        <v>1548.3333333333333</v>
      </c>
      <c r="O195" s="220">
        <v>1590.1666666666667</v>
      </c>
      <c r="P195" s="220">
        <v>1649.1666666666667</v>
      </c>
      <c r="Q195" s="220">
        <v>1489.6666666666667</v>
      </c>
      <c r="R195" s="220">
        <v>1606.1499999999999</v>
      </c>
      <c r="S195" s="220">
        <v>1576.5909224531003</v>
      </c>
      <c r="T195" s="220">
        <v>1750</v>
      </c>
      <c r="U195" s="220">
        <v>1570.1285568684227</v>
      </c>
      <c r="V195" s="220">
        <v>1538.3333333333333</v>
      </c>
      <c r="W195" s="220">
        <v>1501.32</v>
      </c>
      <c r="X195" s="220">
        <v>1473</v>
      </c>
      <c r="Y195" s="213"/>
      <c r="Z195" s="214"/>
      <c r="AA195" s="214"/>
      <c r="AB195" s="214"/>
      <c r="AC195" s="214"/>
      <c r="AD195" s="214"/>
      <c r="AE195" s="214"/>
      <c r="AF195" s="214"/>
      <c r="AG195" s="214"/>
      <c r="AH195" s="214"/>
      <c r="AI195" s="214"/>
      <c r="AJ195" s="214"/>
      <c r="AK195" s="214"/>
      <c r="AL195" s="214"/>
      <c r="AM195" s="214"/>
      <c r="AN195" s="214"/>
      <c r="AO195" s="214"/>
      <c r="AP195" s="214"/>
      <c r="AQ195" s="214"/>
      <c r="AR195" s="214"/>
      <c r="AS195" s="214"/>
      <c r="AT195" s="214"/>
      <c r="AU195" s="214"/>
      <c r="AV195" s="214"/>
      <c r="AW195" s="214"/>
      <c r="AX195" s="214"/>
      <c r="AY195" s="214"/>
      <c r="AZ195" s="214"/>
      <c r="BA195" s="214"/>
      <c r="BB195" s="214"/>
      <c r="BC195" s="214"/>
      <c r="BD195" s="214"/>
      <c r="BE195" s="214"/>
      <c r="BF195" s="214"/>
      <c r="BG195" s="214"/>
      <c r="BH195" s="214"/>
      <c r="BI195" s="214"/>
      <c r="BJ195" s="214"/>
      <c r="BK195" s="214"/>
      <c r="BL195" s="214"/>
      <c r="BM195" s="219"/>
    </row>
    <row r="196" spans="1:65">
      <c r="A196" s="29"/>
      <c r="B196" s="3" t="s">
        <v>267</v>
      </c>
      <c r="C196" s="28"/>
      <c r="D196" s="217">
        <v>1560</v>
      </c>
      <c r="E196" s="217">
        <v>1640</v>
      </c>
      <c r="F196" s="217">
        <v>1600</v>
      </c>
      <c r="G196" s="217">
        <v>1605</v>
      </c>
      <c r="H196" s="217">
        <v>1618.7</v>
      </c>
      <c r="I196" s="217">
        <v>1625.9863594656556</v>
      </c>
      <c r="J196" s="217">
        <v>1566.5</v>
      </c>
      <c r="K196" s="217">
        <v>1630</v>
      </c>
      <c r="L196" s="217">
        <v>1469.25</v>
      </c>
      <c r="M196" s="217">
        <v>1600</v>
      </c>
      <c r="N196" s="217">
        <v>1550</v>
      </c>
      <c r="O196" s="217">
        <v>1592.5</v>
      </c>
      <c r="P196" s="217">
        <v>1652.5</v>
      </c>
      <c r="Q196" s="217">
        <v>1485</v>
      </c>
      <c r="R196" s="217">
        <v>1600.15</v>
      </c>
      <c r="S196" s="217">
        <v>1580.0791512801425</v>
      </c>
      <c r="T196" s="217">
        <v>1755</v>
      </c>
      <c r="U196" s="217">
        <v>1578.7835618859733</v>
      </c>
      <c r="V196" s="217">
        <v>1530</v>
      </c>
      <c r="W196" s="217">
        <v>1553.2900000000002</v>
      </c>
      <c r="X196" s="217">
        <v>1475</v>
      </c>
      <c r="Y196" s="213"/>
      <c r="Z196" s="214"/>
      <c r="AA196" s="214"/>
      <c r="AB196" s="214"/>
      <c r="AC196" s="214"/>
      <c r="AD196" s="214"/>
      <c r="AE196" s="214"/>
      <c r="AF196" s="214"/>
      <c r="AG196" s="214"/>
      <c r="AH196" s="214"/>
      <c r="AI196" s="214"/>
      <c r="AJ196" s="214"/>
      <c r="AK196" s="214"/>
      <c r="AL196" s="214"/>
      <c r="AM196" s="214"/>
      <c r="AN196" s="214"/>
      <c r="AO196" s="214"/>
      <c r="AP196" s="214"/>
      <c r="AQ196" s="214"/>
      <c r="AR196" s="214"/>
      <c r="AS196" s="214"/>
      <c r="AT196" s="214"/>
      <c r="AU196" s="214"/>
      <c r="AV196" s="214"/>
      <c r="AW196" s="214"/>
      <c r="AX196" s="214"/>
      <c r="AY196" s="214"/>
      <c r="AZ196" s="214"/>
      <c r="BA196" s="214"/>
      <c r="BB196" s="214"/>
      <c r="BC196" s="214"/>
      <c r="BD196" s="214"/>
      <c r="BE196" s="214"/>
      <c r="BF196" s="214"/>
      <c r="BG196" s="214"/>
      <c r="BH196" s="214"/>
      <c r="BI196" s="214"/>
      <c r="BJ196" s="214"/>
      <c r="BK196" s="214"/>
      <c r="BL196" s="214"/>
      <c r="BM196" s="219"/>
    </row>
    <row r="197" spans="1:65">
      <c r="A197" s="29"/>
      <c r="B197" s="3" t="s">
        <v>268</v>
      </c>
      <c r="C197" s="28"/>
      <c r="D197" s="217">
        <v>22.583179581272429</v>
      </c>
      <c r="E197" s="217">
        <v>51.615566127542053</v>
      </c>
      <c r="F197" s="217">
        <v>35.166745655519506</v>
      </c>
      <c r="G197" s="217">
        <v>15.083103128998356</v>
      </c>
      <c r="H197" s="217">
        <v>16.54792031243403</v>
      </c>
      <c r="I197" s="217">
        <v>5.0168169522946595</v>
      </c>
      <c r="J197" s="217">
        <v>13.029453813060112</v>
      </c>
      <c r="K197" s="217">
        <v>27.868739954771307</v>
      </c>
      <c r="L197" s="217">
        <v>33.367269391825722</v>
      </c>
      <c r="M197" s="217">
        <v>38.470768123342687</v>
      </c>
      <c r="N197" s="217">
        <v>7.5277265270908105</v>
      </c>
      <c r="O197" s="217">
        <v>23.769027465730833</v>
      </c>
      <c r="P197" s="217">
        <v>20.351085147152883</v>
      </c>
      <c r="Q197" s="217">
        <v>30.917093438204482</v>
      </c>
      <c r="R197" s="217">
        <v>15.185618196175</v>
      </c>
      <c r="S197" s="217">
        <v>31.384409868603388</v>
      </c>
      <c r="T197" s="217">
        <v>12.649110640673518</v>
      </c>
      <c r="U197" s="217">
        <v>29.534442414470664</v>
      </c>
      <c r="V197" s="217">
        <v>28.577380332470408</v>
      </c>
      <c r="W197" s="217">
        <v>149.18808799632779</v>
      </c>
      <c r="X197" s="217">
        <v>21.184900282984579</v>
      </c>
      <c r="Y197" s="213"/>
      <c r="Z197" s="214"/>
      <c r="AA197" s="214"/>
      <c r="AB197" s="214"/>
      <c r="AC197" s="214"/>
      <c r="AD197" s="214"/>
      <c r="AE197" s="214"/>
      <c r="AF197" s="214"/>
      <c r="AG197" s="214"/>
      <c r="AH197" s="214"/>
      <c r="AI197" s="214"/>
      <c r="AJ197" s="214"/>
      <c r="AK197" s="214"/>
      <c r="AL197" s="214"/>
      <c r="AM197" s="214"/>
      <c r="AN197" s="214"/>
      <c r="AO197" s="214"/>
      <c r="AP197" s="214"/>
      <c r="AQ197" s="214"/>
      <c r="AR197" s="214"/>
      <c r="AS197" s="214"/>
      <c r="AT197" s="214"/>
      <c r="AU197" s="214"/>
      <c r="AV197" s="214"/>
      <c r="AW197" s="214"/>
      <c r="AX197" s="214"/>
      <c r="AY197" s="214"/>
      <c r="AZ197" s="214"/>
      <c r="BA197" s="214"/>
      <c r="BB197" s="214"/>
      <c r="BC197" s="214"/>
      <c r="BD197" s="214"/>
      <c r="BE197" s="214"/>
      <c r="BF197" s="214"/>
      <c r="BG197" s="214"/>
      <c r="BH197" s="214"/>
      <c r="BI197" s="214"/>
      <c r="BJ197" s="214"/>
      <c r="BK197" s="214"/>
      <c r="BL197" s="214"/>
      <c r="BM197" s="219"/>
    </row>
    <row r="198" spans="1:65">
      <c r="A198" s="29"/>
      <c r="B198" s="3" t="s">
        <v>86</v>
      </c>
      <c r="C198" s="28"/>
      <c r="D198" s="13">
        <v>1.4430146697298677E-2</v>
      </c>
      <c r="E198" s="13">
        <v>3.1553071499261572E-2</v>
      </c>
      <c r="F198" s="13">
        <v>2.1944927086127618E-2</v>
      </c>
      <c r="G198" s="13">
        <v>9.4122328418086466E-3</v>
      </c>
      <c r="H198" s="13">
        <v>1.0207939328083502E-2</v>
      </c>
      <c r="I198" s="13">
        <v>3.0864712884301954E-3</v>
      </c>
      <c r="J198" s="13">
        <v>8.2840651561259596E-3</v>
      </c>
      <c r="K198" s="13">
        <v>1.7027743353220756E-2</v>
      </c>
      <c r="L198" s="13">
        <v>2.2692133424495536E-2</v>
      </c>
      <c r="M198" s="13">
        <v>2.3820909054701356E-2</v>
      </c>
      <c r="N198" s="13">
        <v>4.861825528799232E-3</v>
      </c>
      <c r="O198" s="13">
        <v>1.4947507053179435E-2</v>
      </c>
      <c r="P198" s="13">
        <v>1.234022343435243E-2</v>
      </c>
      <c r="Q198" s="13">
        <v>2.0754370175568013E-2</v>
      </c>
      <c r="R198" s="13">
        <v>9.4546699848550887E-3</v>
      </c>
      <c r="S198" s="13">
        <v>1.9906501694029001E-2</v>
      </c>
      <c r="T198" s="13">
        <v>7.2280632232420107E-3</v>
      </c>
      <c r="U198" s="13">
        <v>1.8810206517978552E-2</v>
      </c>
      <c r="V198" s="13">
        <v>1.8576845286546313E-2</v>
      </c>
      <c r="W198" s="13">
        <v>9.9371278605712168E-2</v>
      </c>
      <c r="X198" s="13">
        <v>1.4382145473852396E-2</v>
      </c>
      <c r="Y198" s="148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3"/>
    </row>
    <row r="199" spans="1:65">
      <c r="A199" s="29"/>
      <c r="B199" s="3" t="s">
        <v>269</v>
      </c>
      <c r="C199" s="28"/>
      <c r="D199" s="13">
        <v>-8.2823012580151012E-3</v>
      </c>
      <c r="E199" s="13">
        <v>3.6603750069497565E-2</v>
      </c>
      <c r="F199" s="13">
        <v>1.5480902385962114E-2</v>
      </c>
      <c r="G199" s="13">
        <v>1.5480902385962114E-2</v>
      </c>
      <c r="H199" s="13">
        <v>2.7256889969533127E-2</v>
      </c>
      <c r="I199" s="13">
        <v>3.0005956025546787E-2</v>
      </c>
      <c r="J199" s="13">
        <v>-3.3184320523843569E-3</v>
      </c>
      <c r="K199" s="13">
        <v>3.7131821261585873E-2</v>
      </c>
      <c r="L199" s="13">
        <v>-6.8207820136204855E-2</v>
      </c>
      <c r="M199" s="13">
        <v>2.3401970267287853E-2</v>
      </c>
      <c r="N199" s="13">
        <v>-1.8843725099782827E-2</v>
      </c>
      <c r="O199" s="13">
        <v>7.6654487430540819E-3</v>
      </c>
      <c r="P199" s="13">
        <v>4.5052889142911612E-2</v>
      </c>
      <c r="Q199" s="13">
        <v>-5.6019937022804944E-2</v>
      </c>
      <c r="R199" s="13">
        <v>1.7793854207309279E-2</v>
      </c>
      <c r="S199" s="13">
        <v>-9.3730257335988831E-4</v>
      </c>
      <c r="T199" s="13">
        <v>0.10894950338560605</v>
      </c>
      <c r="U199" s="13">
        <v>-5.0324094909738326E-3</v>
      </c>
      <c r="V199" s="13">
        <v>-2.5180579404843417E-2</v>
      </c>
      <c r="W199" s="13">
        <v>-4.8635389472641122E-2</v>
      </c>
      <c r="X199" s="13">
        <v>-6.658136086457267E-2</v>
      </c>
      <c r="Y199" s="148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3"/>
    </row>
    <row r="200" spans="1:65">
      <c r="A200" s="29"/>
      <c r="B200" s="45" t="s">
        <v>270</v>
      </c>
      <c r="C200" s="46"/>
      <c r="D200" s="44">
        <v>0.48</v>
      </c>
      <c r="E200" s="44">
        <v>0.87</v>
      </c>
      <c r="F200" s="44">
        <v>0.24</v>
      </c>
      <c r="G200" s="44">
        <v>0.24</v>
      </c>
      <c r="H200" s="44">
        <v>0.59</v>
      </c>
      <c r="I200" s="44">
        <v>0.67</v>
      </c>
      <c r="J200" s="44">
        <v>0.33</v>
      </c>
      <c r="K200" s="44">
        <v>0.89</v>
      </c>
      <c r="L200" s="44">
        <v>2.29</v>
      </c>
      <c r="M200" s="44">
        <v>0.47</v>
      </c>
      <c r="N200" s="44">
        <v>0.8</v>
      </c>
      <c r="O200" s="44">
        <v>0</v>
      </c>
      <c r="P200" s="44">
        <v>1.1299999999999999</v>
      </c>
      <c r="Q200" s="44">
        <v>1.92</v>
      </c>
      <c r="R200" s="44">
        <v>0.31</v>
      </c>
      <c r="S200" s="44">
        <v>0.26</v>
      </c>
      <c r="T200" s="44">
        <v>3.06</v>
      </c>
      <c r="U200" s="44">
        <v>0.38</v>
      </c>
      <c r="V200" s="44">
        <v>0.99</v>
      </c>
      <c r="W200" s="44">
        <v>1.7</v>
      </c>
      <c r="X200" s="44">
        <v>2.2400000000000002</v>
      </c>
      <c r="Y200" s="148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3"/>
    </row>
    <row r="201" spans="1:65">
      <c r="B201" s="3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BM201" s="53"/>
    </row>
    <row r="202" spans="1:65" ht="15">
      <c r="B202" s="8" t="s">
        <v>515</v>
      </c>
      <c r="BM202" s="27" t="s">
        <v>66</v>
      </c>
    </row>
    <row r="203" spans="1:65" ht="15">
      <c r="A203" s="24" t="s">
        <v>51</v>
      </c>
      <c r="B203" s="18" t="s">
        <v>118</v>
      </c>
      <c r="C203" s="15" t="s">
        <v>119</v>
      </c>
      <c r="D203" s="16" t="s">
        <v>238</v>
      </c>
      <c r="E203" s="17" t="s">
        <v>238</v>
      </c>
      <c r="F203" s="17" t="s">
        <v>238</v>
      </c>
      <c r="G203" s="17" t="s">
        <v>238</v>
      </c>
      <c r="H203" s="17" t="s">
        <v>238</v>
      </c>
      <c r="I203" s="17" t="s">
        <v>238</v>
      </c>
      <c r="J203" s="17" t="s">
        <v>238</v>
      </c>
      <c r="K203" s="17" t="s">
        <v>238</v>
      </c>
      <c r="L203" s="17" t="s">
        <v>238</v>
      </c>
      <c r="M203" s="17" t="s">
        <v>238</v>
      </c>
      <c r="N203" s="17" t="s">
        <v>238</v>
      </c>
      <c r="O203" s="17" t="s">
        <v>238</v>
      </c>
      <c r="P203" s="17" t="s">
        <v>238</v>
      </c>
      <c r="Q203" s="17" t="s">
        <v>238</v>
      </c>
      <c r="R203" s="17" t="s">
        <v>238</v>
      </c>
      <c r="S203" s="17" t="s">
        <v>238</v>
      </c>
      <c r="T203" s="17" t="s">
        <v>238</v>
      </c>
      <c r="U203" s="17" t="s">
        <v>238</v>
      </c>
      <c r="V203" s="17" t="s">
        <v>238</v>
      </c>
      <c r="W203" s="17" t="s">
        <v>238</v>
      </c>
      <c r="X203" s="17" t="s">
        <v>238</v>
      </c>
      <c r="Y203" s="148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7">
        <v>1</v>
      </c>
    </row>
    <row r="204" spans="1:65">
      <c r="A204" s="29"/>
      <c r="B204" s="19" t="s">
        <v>239</v>
      </c>
      <c r="C204" s="9" t="s">
        <v>239</v>
      </c>
      <c r="D204" s="146" t="s">
        <v>241</v>
      </c>
      <c r="E204" s="147" t="s">
        <v>242</v>
      </c>
      <c r="F204" s="147" t="s">
        <v>243</v>
      </c>
      <c r="G204" s="147" t="s">
        <v>244</v>
      </c>
      <c r="H204" s="147" t="s">
        <v>245</v>
      </c>
      <c r="I204" s="147" t="s">
        <v>246</v>
      </c>
      <c r="J204" s="147" t="s">
        <v>247</v>
      </c>
      <c r="K204" s="147" t="s">
        <v>248</v>
      </c>
      <c r="L204" s="147" t="s">
        <v>249</v>
      </c>
      <c r="M204" s="147" t="s">
        <v>250</v>
      </c>
      <c r="N204" s="147" t="s">
        <v>251</v>
      </c>
      <c r="O204" s="147" t="s">
        <v>252</v>
      </c>
      <c r="P204" s="147" t="s">
        <v>253</v>
      </c>
      <c r="Q204" s="147" t="s">
        <v>255</v>
      </c>
      <c r="R204" s="147" t="s">
        <v>256</v>
      </c>
      <c r="S204" s="147" t="s">
        <v>257</v>
      </c>
      <c r="T204" s="147" t="s">
        <v>258</v>
      </c>
      <c r="U204" s="147" t="s">
        <v>282</v>
      </c>
      <c r="V204" s="147" t="s">
        <v>284</v>
      </c>
      <c r="W204" s="147" t="s">
        <v>283</v>
      </c>
      <c r="X204" s="147" t="s">
        <v>259</v>
      </c>
      <c r="Y204" s="148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7" t="s">
        <v>1</v>
      </c>
    </row>
    <row r="205" spans="1:65">
      <c r="A205" s="29"/>
      <c r="B205" s="19"/>
      <c r="C205" s="9"/>
      <c r="D205" s="10" t="s">
        <v>285</v>
      </c>
      <c r="E205" s="11" t="s">
        <v>285</v>
      </c>
      <c r="F205" s="11" t="s">
        <v>121</v>
      </c>
      <c r="G205" s="11" t="s">
        <v>121</v>
      </c>
      <c r="H205" s="11" t="s">
        <v>285</v>
      </c>
      <c r="I205" s="11" t="s">
        <v>121</v>
      </c>
      <c r="J205" s="11" t="s">
        <v>121</v>
      </c>
      <c r="K205" s="11" t="s">
        <v>121</v>
      </c>
      <c r="L205" s="11" t="s">
        <v>285</v>
      </c>
      <c r="M205" s="11" t="s">
        <v>285</v>
      </c>
      <c r="N205" s="11" t="s">
        <v>121</v>
      </c>
      <c r="O205" s="11" t="s">
        <v>121</v>
      </c>
      <c r="P205" s="11" t="s">
        <v>121</v>
      </c>
      <c r="Q205" s="11" t="s">
        <v>285</v>
      </c>
      <c r="R205" s="11" t="s">
        <v>286</v>
      </c>
      <c r="S205" s="11" t="s">
        <v>121</v>
      </c>
      <c r="T205" s="11" t="s">
        <v>121</v>
      </c>
      <c r="U205" s="11" t="s">
        <v>121</v>
      </c>
      <c r="V205" s="11" t="s">
        <v>285</v>
      </c>
      <c r="W205" s="11" t="s">
        <v>121</v>
      </c>
      <c r="X205" s="11" t="s">
        <v>285</v>
      </c>
      <c r="Y205" s="148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7">
        <v>3</v>
      </c>
    </row>
    <row r="206" spans="1:65">
      <c r="A206" s="29"/>
      <c r="B206" s="19"/>
      <c r="C206" s="9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148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7">
        <v>3</v>
      </c>
    </row>
    <row r="207" spans="1:65">
      <c r="A207" s="29"/>
      <c r="B207" s="18">
        <v>1</v>
      </c>
      <c r="C207" s="14">
        <v>1</v>
      </c>
      <c r="D207" s="226">
        <v>0.53</v>
      </c>
      <c r="E207" s="226">
        <v>0.52300000000000002</v>
      </c>
      <c r="F207" s="236">
        <v>9.6100000000000005E-2</v>
      </c>
      <c r="G207" s="226">
        <v>0.59</v>
      </c>
      <c r="H207" s="236">
        <v>0.12515999999999999</v>
      </c>
      <c r="I207" s="226">
        <v>0.65392930464641008</v>
      </c>
      <c r="J207" s="236">
        <v>0.2316</v>
      </c>
      <c r="K207" s="226">
        <v>0.59599999999999997</v>
      </c>
      <c r="L207" s="236">
        <v>0.21059999999999998</v>
      </c>
      <c r="M207" s="226">
        <v>0.59199999999999997</v>
      </c>
      <c r="N207" s="226">
        <v>0.622</v>
      </c>
      <c r="O207" s="226">
        <v>0.46820000000000006</v>
      </c>
      <c r="P207" s="226">
        <v>0.52800000000000002</v>
      </c>
      <c r="Q207" s="237">
        <v>0.2238</v>
      </c>
      <c r="R207" s="226">
        <v>0.46389999999999998</v>
      </c>
      <c r="S207" s="226">
        <v>0.58996857334230146</v>
      </c>
      <c r="T207" s="226">
        <v>0.57099999999999995</v>
      </c>
      <c r="U207" s="226">
        <v>0.71451820878513062</v>
      </c>
      <c r="V207" s="226">
        <v>0.42100000000000004</v>
      </c>
      <c r="W207" s="226">
        <v>0.74418000000000006</v>
      </c>
      <c r="X207" s="226">
        <v>0.62419999999999998</v>
      </c>
      <c r="Y207" s="227"/>
      <c r="Z207" s="228"/>
      <c r="AA207" s="228"/>
      <c r="AB207" s="228"/>
      <c r="AC207" s="228"/>
      <c r="AD207" s="228"/>
      <c r="AE207" s="228"/>
      <c r="AF207" s="228"/>
      <c r="AG207" s="228"/>
      <c r="AH207" s="228"/>
      <c r="AI207" s="228"/>
      <c r="AJ207" s="228"/>
      <c r="AK207" s="228"/>
      <c r="AL207" s="228"/>
      <c r="AM207" s="228"/>
      <c r="AN207" s="228"/>
      <c r="AO207" s="228"/>
      <c r="AP207" s="228"/>
      <c r="AQ207" s="228"/>
      <c r="AR207" s="228"/>
      <c r="AS207" s="228"/>
      <c r="AT207" s="228"/>
      <c r="AU207" s="228"/>
      <c r="AV207" s="228"/>
      <c r="AW207" s="228"/>
      <c r="AX207" s="228"/>
      <c r="AY207" s="228"/>
      <c r="AZ207" s="228"/>
      <c r="BA207" s="228"/>
      <c r="BB207" s="228"/>
      <c r="BC207" s="228"/>
      <c r="BD207" s="228"/>
      <c r="BE207" s="228"/>
      <c r="BF207" s="228"/>
      <c r="BG207" s="228"/>
      <c r="BH207" s="228"/>
      <c r="BI207" s="228"/>
      <c r="BJ207" s="228"/>
      <c r="BK207" s="228"/>
      <c r="BL207" s="228"/>
      <c r="BM207" s="229">
        <v>1</v>
      </c>
    </row>
    <row r="208" spans="1:65">
      <c r="A208" s="29"/>
      <c r="B208" s="19">
        <v>1</v>
      </c>
      <c r="C208" s="9">
        <v>2</v>
      </c>
      <c r="D208" s="23">
        <v>0.39200000000000002</v>
      </c>
      <c r="E208" s="23">
        <v>0.502</v>
      </c>
      <c r="F208" s="238">
        <v>9.8900000000000002E-2</v>
      </c>
      <c r="G208" s="23">
        <v>0.58099999999999996</v>
      </c>
      <c r="H208" s="238">
        <v>0.12928000000000001</v>
      </c>
      <c r="I208" s="23">
        <v>0.65611301708485503</v>
      </c>
      <c r="J208" s="238">
        <v>0.23619999999999999</v>
      </c>
      <c r="K208" s="23">
        <v>0.59</v>
      </c>
      <c r="L208" s="238">
        <v>0.20449999999999999</v>
      </c>
      <c r="M208" s="23">
        <v>0.61199999999999999</v>
      </c>
      <c r="N208" s="23">
        <v>0.61699999999999999</v>
      </c>
      <c r="O208" s="23">
        <v>0.48320000000000002</v>
      </c>
      <c r="P208" s="23">
        <v>0.55799999999999994</v>
      </c>
      <c r="Q208" s="23">
        <v>0.24620000000000003</v>
      </c>
      <c r="R208" s="23">
        <v>0.46400000000000002</v>
      </c>
      <c r="S208" s="23">
        <v>0.57622120315666947</v>
      </c>
      <c r="T208" s="23">
        <v>0.55799999999999994</v>
      </c>
      <c r="U208" s="23">
        <v>0.68063222515348432</v>
      </c>
      <c r="V208" s="23">
        <v>0.40499999999999997</v>
      </c>
      <c r="W208" s="23">
        <v>0.74589700000000003</v>
      </c>
      <c r="X208" s="23">
        <v>0.6321</v>
      </c>
      <c r="Y208" s="227"/>
      <c r="Z208" s="228"/>
      <c r="AA208" s="228"/>
      <c r="AB208" s="228"/>
      <c r="AC208" s="228"/>
      <c r="AD208" s="228"/>
      <c r="AE208" s="228"/>
      <c r="AF208" s="228"/>
      <c r="AG208" s="228"/>
      <c r="AH208" s="228"/>
      <c r="AI208" s="228"/>
      <c r="AJ208" s="228"/>
      <c r="AK208" s="228"/>
      <c r="AL208" s="228"/>
      <c r="AM208" s="228"/>
      <c r="AN208" s="228"/>
      <c r="AO208" s="228"/>
      <c r="AP208" s="228"/>
      <c r="AQ208" s="228"/>
      <c r="AR208" s="228"/>
      <c r="AS208" s="228"/>
      <c r="AT208" s="228"/>
      <c r="AU208" s="228"/>
      <c r="AV208" s="228"/>
      <c r="AW208" s="228"/>
      <c r="AX208" s="228"/>
      <c r="AY208" s="228"/>
      <c r="AZ208" s="228"/>
      <c r="BA208" s="228"/>
      <c r="BB208" s="228"/>
      <c r="BC208" s="228"/>
      <c r="BD208" s="228"/>
      <c r="BE208" s="228"/>
      <c r="BF208" s="228"/>
      <c r="BG208" s="228"/>
      <c r="BH208" s="228"/>
      <c r="BI208" s="228"/>
      <c r="BJ208" s="228"/>
      <c r="BK208" s="228"/>
      <c r="BL208" s="228"/>
      <c r="BM208" s="229" t="e">
        <v>#N/A</v>
      </c>
    </row>
    <row r="209" spans="1:65">
      <c r="A209" s="29"/>
      <c r="B209" s="19">
        <v>1</v>
      </c>
      <c r="C209" s="9">
        <v>3</v>
      </c>
      <c r="D209" s="23">
        <v>0.53200000000000003</v>
      </c>
      <c r="E209" s="23">
        <v>0.626</v>
      </c>
      <c r="F209" s="239">
        <v>0.1148</v>
      </c>
      <c r="G209" s="23">
        <v>0.56200000000000006</v>
      </c>
      <c r="H209" s="238">
        <v>0.12100999999999999</v>
      </c>
      <c r="I209" s="23">
        <v>0.6523658729355799</v>
      </c>
      <c r="J209" s="238">
        <v>0.23519999999999999</v>
      </c>
      <c r="K209" s="23">
        <v>0.58900000000000008</v>
      </c>
      <c r="L209" s="238">
        <v>0.22309999999999999</v>
      </c>
      <c r="M209" s="23">
        <v>0.60099999999999998</v>
      </c>
      <c r="N209" s="23">
        <v>0.60599999999999998</v>
      </c>
      <c r="O209" s="23">
        <v>0.44780000000000003</v>
      </c>
      <c r="P209" s="23">
        <v>0.57499999999999996</v>
      </c>
      <c r="Q209" s="23">
        <v>0.3296</v>
      </c>
      <c r="R209" s="23">
        <v>0.46049999999999996</v>
      </c>
      <c r="S209" s="23">
        <v>0.56847783601110446</v>
      </c>
      <c r="T209" s="23">
        <v>0.54700000000000004</v>
      </c>
      <c r="U209" s="23">
        <v>0.72094680742804107</v>
      </c>
      <c r="V209" s="23">
        <v>0.45300000000000001</v>
      </c>
      <c r="W209" s="23">
        <v>0.77175697865353032</v>
      </c>
      <c r="X209" s="23">
        <v>0.65159999999999996</v>
      </c>
      <c r="Y209" s="227"/>
      <c r="Z209" s="228"/>
      <c r="AA209" s="228"/>
      <c r="AB209" s="228"/>
      <c r="AC209" s="228"/>
      <c r="AD209" s="228"/>
      <c r="AE209" s="228"/>
      <c r="AF209" s="228"/>
      <c r="AG209" s="228"/>
      <c r="AH209" s="228"/>
      <c r="AI209" s="228"/>
      <c r="AJ209" s="228"/>
      <c r="AK209" s="228"/>
      <c r="AL209" s="228"/>
      <c r="AM209" s="228"/>
      <c r="AN209" s="228"/>
      <c r="AO209" s="228"/>
      <c r="AP209" s="228"/>
      <c r="AQ209" s="228"/>
      <c r="AR209" s="228"/>
      <c r="AS209" s="228"/>
      <c r="AT209" s="228"/>
      <c r="AU209" s="228"/>
      <c r="AV209" s="228"/>
      <c r="AW209" s="228"/>
      <c r="AX209" s="228"/>
      <c r="AY209" s="228"/>
      <c r="AZ209" s="228"/>
      <c r="BA209" s="228"/>
      <c r="BB209" s="228"/>
      <c r="BC209" s="228"/>
      <c r="BD209" s="228"/>
      <c r="BE209" s="228"/>
      <c r="BF209" s="228"/>
      <c r="BG209" s="228"/>
      <c r="BH209" s="228"/>
      <c r="BI209" s="228"/>
      <c r="BJ209" s="228"/>
      <c r="BK209" s="228"/>
      <c r="BL209" s="228"/>
      <c r="BM209" s="229">
        <v>16</v>
      </c>
    </row>
    <row r="210" spans="1:65">
      <c r="A210" s="29"/>
      <c r="B210" s="19">
        <v>1</v>
      </c>
      <c r="C210" s="9">
        <v>4</v>
      </c>
      <c r="D210" s="23">
        <v>0.54200000000000004</v>
      </c>
      <c r="E210" s="23">
        <v>0.51900000000000002</v>
      </c>
      <c r="F210" s="238">
        <v>0.10169999999999998</v>
      </c>
      <c r="G210" s="23">
        <v>0.59599999999999997</v>
      </c>
      <c r="H210" s="238">
        <v>0.12458</v>
      </c>
      <c r="I210" s="23">
        <v>0.65241652450504195</v>
      </c>
      <c r="J210" s="238">
        <v>0.23080000000000001</v>
      </c>
      <c r="K210" s="23">
        <v>0.58599999999999997</v>
      </c>
      <c r="L210" s="238">
        <v>0.1951</v>
      </c>
      <c r="M210" s="23">
        <v>0.58699999999999997</v>
      </c>
      <c r="N210" s="23">
        <v>0.61</v>
      </c>
      <c r="O210" s="23">
        <v>0.44400000000000006</v>
      </c>
      <c r="P210" s="23">
        <v>0.56100000000000005</v>
      </c>
      <c r="Q210" s="23">
        <v>0.26960000000000001</v>
      </c>
      <c r="R210" s="23">
        <v>0.46279999999999999</v>
      </c>
      <c r="S210" s="23">
        <v>0.59598388472520458</v>
      </c>
      <c r="T210" s="23">
        <v>0.59599999999999997</v>
      </c>
      <c r="U210" s="23">
        <v>0.76099624907763974</v>
      </c>
      <c r="V210" s="23">
        <v>0.437</v>
      </c>
      <c r="W210" s="23">
        <v>0.67905035577449357</v>
      </c>
      <c r="X210" s="23">
        <v>0.62760000000000005</v>
      </c>
      <c r="Y210" s="227"/>
      <c r="Z210" s="228"/>
      <c r="AA210" s="228"/>
      <c r="AB210" s="228"/>
      <c r="AC210" s="228"/>
      <c r="AD210" s="228"/>
      <c r="AE210" s="228"/>
      <c r="AF210" s="228"/>
      <c r="AG210" s="228"/>
      <c r="AH210" s="228"/>
      <c r="AI210" s="228"/>
      <c r="AJ210" s="228"/>
      <c r="AK210" s="228"/>
      <c r="AL210" s="228"/>
      <c r="AM210" s="228"/>
      <c r="AN210" s="228"/>
      <c r="AO210" s="228"/>
      <c r="AP210" s="228"/>
      <c r="AQ210" s="228"/>
      <c r="AR210" s="228"/>
      <c r="AS210" s="228"/>
      <c r="AT210" s="228"/>
      <c r="AU210" s="228"/>
      <c r="AV210" s="228"/>
      <c r="AW210" s="228"/>
      <c r="AX210" s="228"/>
      <c r="AY210" s="228"/>
      <c r="AZ210" s="228"/>
      <c r="BA210" s="228"/>
      <c r="BB210" s="228"/>
      <c r="BC210" s="228"/>
      <c r="BD210" s="228"/>
      <c r="BE210" s="228"/>
      <c r="BF210" s="228"/>
      <c r="BG210" s="228"/>
      <c r="BH210" s="228"/>
      <c r="BI210" s="228"/>
      <c r="BJ210" s="228"/>
      <c r="BK210" s="228"/>
      <c r="BL210" s="228"/>
      <c r="BM210" s="229">
        <v>0.55883634107825775</v>
      </c>
    </row>
    <row r="211" spans="1:65">
      <c r="A211" s="29"/>
      <c r="B211" s="19">
        <v>1</v>
      </c>
      <c r="C211" s="9">
        <v>5</v>
      </c>
      <c r="D211" s="23">
        <v>0.51200000000000001</v>
      </c>
      <c r="E211" s="23">
        <v>0.57299999999999995</v>
      </c>
      <c r="F211" s="238">
        <v>0.1018</v>
      </c>
      <c r="G211" s="23">
        <v>0.55300000000000005</v>
      </c>
      <c r="H211" s="238">
        <v>0.12554000000000001</v>
      </c>
      <c r="I211" s="23">
        <v>0.65556750772168404</v>
      </c>
      <c r="J211" s="238">
        <v>0.22390000000000002</v>
      </c>
      <c r="K211" s="23">
        <v>0.61799999999999999</v>
      </c>
      <c r="L211" s="238">
        <v>0.1716</v>
      </c>
      <c r="M211" s="23">
        <v>0.55700000000000005</v>
      </c>
      <c r="N211" s="23">
        <v>0.61199999999999999</v>
      </c>
      <c r="O211" s="23">
        <v>0.41980000000000006</v>
      </c>
      <c r="P211" s="23">
        <v>0.56899999999999995</v>
      </c>
      <c r="Q211" s="23">
        <v>0.29009999999999997</v>
      </c>
      <c r="R211" s="23">
        <v>0.4592</v>
      </c>
      <c r="S211" s="23">
        <v>0.5951836399481506</v>
      </c>
      <c r="T211" s="23">
        <v>0.58099999999999996</v>
      </c>
      <c r="U211" s="23">
        <v>0.74416622630097595</v>
      </c>
      <c r="V211" s="23">
        <v>0.441</v>
      </c>
      <c r="W211" s="23"/>
      <c r="X211" s="23">
        <v>0.63990000000000002</v>
      </c>
      <c r="Y211" s="227"/>
      <c r="Z211" s="228"/>
      <c r="AA211" s="228"/>
      <c r="AB211" s="228"/>
      <c r="AC211" s="228"/>
      <c r="AD211" s="228"/>
      <c r="AE211" s="228"/>
      <c r="AF211" s="228"/>
      <c r="AG211" s="228"/>
      <c r="AH211" s="228"/>
      <c r="AI211" s="228"/>
      <c r="AJ211" s="228"/>
      <c r="AK211" s="228"/>
      <c r="AL211" s="228"/>
      <c r="AM211" s="228"/>
      <c r="AN211" s="228"/>
      <c r="AO211" s="228"/>
      <c r="AP211" s="228"/>
      <c r="AQ211" s="228"/>
      <c r="AR211" s="228"/>
      <c r="AS211" s="228"/>
      <c r="AT211" s="228"/>
      <c r="AU211" s="228"/>
      <c r="AV211" s="228"/>
      <c r="AW211" s="228"/>
      <c r="AX211" s="228"/>
      <c r="AY211" s="228"/>
      <c r="AZ211" s="228"/>
      <c r="BA211" s="228"/>
      <c r="BB211" s="228"/>
      <c r="BC211" s="228"/>
      <c r="BD211" s="228"/>
      <c r="BE211" s="228"/>
      <c r="BF211" s="228"/>
      <c r="BG211" s="228"/>
      <c r="BH211" s="228"/>
      <c r="BI211" s="228"/>
      <c r="BJ211" s="228"/>
      <c r="BK211" s="228"/>
      <c r="BL211" s="228"/>
      <c r="BM211" s="229">
        <v>26</v>
      </c>
    </row>
    <row r="212" spans="1:65">
      <c r="A212" s="29"/>
      <c r="B212" s="19">
        <v>1</v>
      </c>
      <c r="C212" s="9">
        <v>6</v>
      </c>
      <c r="D212" s="23">
        <v>0.59300000000000008</v>
      </c>
      <c r="E212" s="23">
        <v>0.52300000000000002</v>
      </c>
      <c r="F212" s="238">
        <v>9.6199999999999994E-2</v>
      </c>
      <c r="G212" s="23">
        <v>0.55100000000000005</v>
      </c>
      <c r="H212" s="238">
        <v>0.12667999999999999</v>
      </c>
      <c r="I212" s="23">
        <v>0.65563243016984296</v>
      </c>
      <c r="J212" s="238">
        <v>0.23549999999999999</v>
      </c>
      <c r="K212" s="23">
        <v>0.59300000000000008</v>
      </c>
      <c r="L212" s="238">
        <v>0.19259999999999999</v>
      </c>
      <c r="M212" s="23">
        <v>0.55500000000000005</v>
      </c>
      <c r="N212" s="23">
        <v>0.63</v>
      </c>
      <c r="O212" s="23">
        <v>0.44489999999999996</v>
      </c>
      <c r="P212" s="23">
        <v>0.55700000000000005</v>
      </c>
      <c r="Q212" s="23">
        <v>0.2261</v>
      </c>
      <c r="R212" s="23">
        <v>0.46329999999999999</v>
      </c>
      <c r="S212" s="23">
        <v>0.58166835150869101</v>
      </c>
      <c r="T212" s="23">
        <v>0.56800000000000006</v>
      </c>
      <c r="U212" s="23">
        <v>0.69837242583945147</v>
      </c>
      <c r="V212" s="23">
        <v>0.41000000000000003</v>
      </c>
      <c r="W212" s="23"/>
      <c r="X212" s="23">
        <v>0.63690000000000002</v>
      </c>
      <c r="Y212" s="227"/>
      <c r="Z212" s="228"/>
      <c r="AA212" s="228"/>
      <c r="AB212" s="228"/>
      <c r="AC212" s="228"/>
      <c r="AD212" s="228"/>
      <c r="AE212" s="228"/>
      <c r="AF212" s="228"/>
      <c r="AG212" s="228"/>
      <c r="AH212" s="228"/>
      <c r="AI212" s="228"/>
      <c r="AJ212" s="228"/>
      <c r="AK212" s="228"/>
      <c r="AL212" s="228"/>
      <c r="AM212" s="228"/>
      <c r="AN212" s="228"/>
      <c r="AO212" s="228"/>
      <c r="AP212" s="228"/>
      <c r="AQ212" s="228"/>
      <c r="AR212" s="228"/>
      <c r="AS212" s="228"/>
      <c r="AT212" s="228"/>
      <c r="AU212" s="228"/>
      <c r="AV212" s="228"/>
      <c r="AW212" s="228"/>
      <c r="AX212" s="228"/>
      <c r="AY212" s="228"/>
      <c r="AZ212" s="228"/>
      <c r="BA212" s="228"/>
      <c r="BB212" s="228"/>
      <c r="BC212" s="228"/>
      <c r="BD212" s="228"/>
      <c r="BE212" s="228"/>
      <c r="BF212" s="228"/>
      <c r="BG212" s="228"/>
      <c r="BH212" s="228"/>
      <c r="BI212" s="228"/>
      <c r="BJ212" s="228"/>
      <c r="BK212" s="228"/>
      <c r="BL212" s="228"/>
      <c r="BM212" s="54"/>
    </row>
    <row r="213" spans="1:65">
      <c r="A213" s="29"/>
      <c r="B213" s="20" t="s">
        <v>266</v>
      </c>
      <c r="C213" s="12"/>
      <c r="D213" s="230">
        <v>0.51683333333333337</v>
      </c>
      <c r="E213" s="230">
        <v>0.54433333333333334</v>
      </c>
      <c r="F213" s="230">
        <v>0.10158333333333332</v>
      </c>
      <c r="G213" s="230">
        <v>0.5721666666666666</v>
      </c>
      <c r="H213" s="230">
        <v>0.12537499999999999</v>
      </c>
      <c r="I213" s="230">
        <v>0.65433744284390227</v>
      </c>
      <c r="J213" s="230">
        <v>0.23219999999999999</v>
      </c>
      <c r="K213" s="230">
        <v>0.59533333333333327</v>
      </c>
      <c r="L213" s="230">
        <v>0.19958333333333331</v>
      </c>
      <c r="M213" s="230">
        <v>0.58399999999999996</v>
      </c>
      <c r="N213" s="230">
        <v>0.61616666666666664</v>
      </c>
      <c r="O213" s="230">
        <v>0.45131666666666664</v>
      </c>
      <c r="P213" s="230">
        <v>0.55799999999999994</v>
      </c>
      <c r="Q213" s="230">
        <v>0.26423333333333338</v>
      </c>
      <c r="R213" s="230">
        <v>0.46228333333333332</v>
      </c>
      <c r="S213" s="230">
        <v>0.58458391478202032</v>
      </c>
      <c r="T213" s="230">
        <v>0.57016666666666671</v>
      </c>
      <c r="U213" s="230">
        <v>0.71993869043078718</v>
      </c>
      <c r="V213" s="230">
        <v>0.42783333333333334</v>
      </c>
      <c r="W213" s="230">
        <v>0.735221083607006</v>
      </c>
      <c r="X213" s="230">
        <v>0.6353833333333333</v>
      </c>
      <c r="Y213" s="227"/>
      <c r="Z213" s="228"/>
      <c r="AA213" s="228"/>
      <c r="AB213" s="228"/>
      <c r="AC213" s="228"/>
      <c r="AD213" s="228"/>
      <c r="AE213" s="228"/>
      <c r="AF213" s="228"/>
      <c r="AG213" s="228"/>
      <c r="AH213" s="228"/>
      <c r="AI213" s="228"/>
      <c r="AJ213" s="228"/>
      <c r="AK213" s="228"/>
      <c r="AL213" s="228"/>
      <c r="AM213" s="228"/>
      <c r="AN213" s="228"/>
      <c r="AO213" s="228"/>
      <c r="AP213" s="228"/>
      <c r="AQ213" s="228"/>
      <c r="AR213" s="228"/>
      <c r="AS213" s="228"/>
      <c r="AT213" s="228"/>
      <c r="AU213" s="228"/>
      <c r="AV213" s="228"/>
      <c r="AW213" s="228"/>
      <c r="AX213" s="228"/>
      <c r="AY213" s="228"/>
      <c r="AZ213" s="228"/>
      <c r="BA213" s="228"/>
      <c r="BB213" s="228"/>
      <c r="BC213" s="228"/>
      <c r="BD213" s="228"/>
      <c r="BE213" s="228"/>
      <c r="BF213" s="228"/>
      <c r="BG213" s="228"/>
      <c r="BH213" s="228"/>
      <c r="BI213" s="228"/>
      <c r="BJ213" s="228"/>
      <c r="BK213" s="228"/>
      <c r="BL213" s="228"/>
      <c r="BM213" s="54"/>
    </row>
    <row r="214" spans="1:65">
      <c r="A214" s="29"/>
      <c r="B214" s="3" t="s">
        <v>267</v>
      </c>
      <c r="C214" s="28"/>
      <c r="D214" s="23">
        <v>0.53100000000000003</v>
      </c>
      <c r="E214" s="23">
        <v>0.52300000000000002</v>
      </c>
      <c r="F214" s="23">
        <v>0.1003</v>
      </c>
      <c r="G214" s="23">
        <v>0.57150000000000001</v>
      </c>
      <c r="H214" s="23">
        <v>0.12535000000000002</v>
      </c>
      <c r="I214" s="23">
        <v>0.65474840618404706</v>
      </c>
      <c r="J214" s="23">
        <v>0.2334</v>
      </c>
      <c r="K214" s="23">
        <v>0.59150000000000003</v>
      </c>
      <c r="L214" s="23">
        <v>0.19979999999999998</v>
      </c>
      <c r="M214" s="23">
        <v>0.58949999999999991</v>
      </c>
      <c r="N214" s="23">
        <v>0.61450000000000005</v>
      </c>
      <c r="O214" s="23">
        <v>0.44635000000000002</v>
      </c>
      <c r="P214" s="23">
        <v>0.5595</v>
      </c>
      <c r="Q214" s="23">
        <v>0.25790000000000002</v>
      </c>
      <c r="R214" s="23">
        <v>0.46304999999999996</v>
      </c>
      <c r="S214" s="23">
        <v>0.58581846242549629</v>
      </c>
      <c r="T214" s="23">
        <v>0.56950000000000001</v>
      </c>
      <c r="U214" s="23">
        <v>0.71773250810658584</v>
      </c>
      <c r="V214" s="23">
        <v>0.42900000000000005</v>
      </c>
      <c r="W214" s="23">
        <v>0.74503850000000005</v>
      </c>
      <c r="X214" s="23">
        <v>0.63450000000000006</v>
      </c>
      <c r="Y214" s="227"/>
      <c r="Z214" s="228"/>
      <c r="AA214" s="228"/>
      <c r="AB214" s="228"/>
      <c r="AC214" s="228"/>
      <c r="AD214" s="228"/>
      <c r="AE214" s="228"/>
      <c r="AF214" s="228"/>
      <c r="AG214" s="228"/>
      <c r="AH214" s="228"/>
      <c r="AI214" s="228"/>
      <c r="AJ214" s="228"/>
      <c r="AK214" s="228"/>
      <c r="AL214" s="228"/>
      <c r="AM214" s="228"/>
      <c r="AN214" s="228"/>
      <c r="AO214" s="228"/>
      <c r="AP214" s="228"/>
      <c r="AQ214" s="228"/>
      <c r="AR214" s="228"/>
      <c r="AS214" s="228"/>
      <c r="AT214" s="228"/>
      <c r="AU214" s="228"/>
      <c r="AV214" s="228"/>
      <c r="AW214" s="228"/>
      <c r="AX214" s="228"/>
      <c r="AY214" s="228"/>
      <c r="AZ214" s="228"/>
      <c r="BA214" s="228"/>
      <c r="BB214" s="228"/>
      <c r="BC214" s="228"/>
      <c r="BD214" s="228"/>
      <c r="BE214" s="228"/>
      <c r="BF214" s="228"/>
      <c r="BG214" s="228"/>
      <c r="BH214" s="228"/>
      <c r="BI214" s="228"/>
      <c r="BJ214" s="228"/>
      <c r="BK214" s="228"/>
      <c r="BL214" s="228"/>
      <c r="BM214" s="54"/>
    </row>
    <row r="215" spans="1:65">
      <c r="A215" s="29"/>
      <c r="B215" s="3" t="s">
        <v>268</v>
      </c>
      <c r="C215" s="28"/>
      <c r="D215" s="23">
        <v>6.6999751243319347E-2</v>
      </c>
      <c r="E215" s="23">
        <v>4.6551763303516937E-2</v>
      </c>
      <c r="F215" s="23">
        <v>6.9424539369495764E-3</v>
      </c>
      <c r="G215" s="23">
        <v>1.9405325729465739E-2</v>
      </c>
      <c r="H215" s="23">
        <v>2.7096401975170094E-3</v>
      </c>
      <c r="I215" s="23">
        <v>1.6784699949214824E-3</v>
      </c>
      <c r="J215" s="23">
        <v>4.6281745861624438E-3</v>
      </c>
      <c r="K215" s="23">
        <v>1.1621818561080126E-2</v>
      </c>
      <c r="L215" s="23">
        <v>1.7609703764307521E-2</v>
      </c>
      <c r="M215" s="23">
        <v>2.3306651411131512E-2</v>
      </c>
      <c r="N215" s="23">
        <v>8.7730648388500351E-3</v>
      </c>
      <c r="O215" s="23">
        <v>2.1917884630289174E-2</v>
      </c>
      <c r="P215" s="23">
        <v>1.62480768092719E-2</v>
      </c>
      <c r="Q215" s="23">
        <v>4.0950929985369831E-2</v>
      </c>
      <c r="R215" s="23">
        <v>1.9772877045758138E-3</v>
      </c>
      <c r="S215" s="23">
        <v>1.1037656131791029E-2</v>
      </c>
      <c r="T215" s="23">
        <v>1.7174593639054929E-2</v>
      </c>
      <c r="U215" s="23">
        <v>2.9370721879284443E-2</v>
      </c>
      <c r="V215" s="23">
        <v>1.8851171493216721E-2</v>
      </c>
      <c r="W215" s="23">
        <v>3.95148059417888E-2</v>
      </c>
      <c r="X215" s="23">
        <v>9.8194534810582199E-3</v>
      </c>
      <c r="Y215" s="227"/>
      <c r="Z215" s="228"/>
      <c r="AA215" s="228"/>
      <c r="AB215" s="228"/>
      <c r="AC215" s="228"/>
      <c r="AD215" s="228"/>
      <c r="AE215" s="228"/>
      <c r="AF215" s="228"/>
      <c r="AG215" s="228"/>
      <c r="AH215" s="228"/>
      <c r="AI215" s="228"/>
      <c r="AJ215" s="228"/>
      <c r="AK215" s="228"/>
      <c r="AL215" s="228"/>
      <c r="AM215" s="228"/>
      <c r="AN215" s="228"/>
      <c r="AO215" s="228"/>
      <c r="AP215" s="228"/>
      <c r="AQ215" s="228"/>
      <c r="AR215" s="228"/>
      <c r="AS215" s="228"/>
      <c r="AT215" s="228"/>
      <c r="AU215" s="228"/>
      <c r="AV215" s="228"/>
      <c r="AW215" s="228"/>
      <c r="AX215" s="228"/>
      <c r="AY215" s="228"/>
      <c r="AZ215" s="228"/>
      <c r="BA215" s="228"/>
      <c r="BB215" s="228"/>
      <c r="BC215" s="228"/>
      <c r="BD215" s="228"/>
      <c r="BE215" s="228"/>
      <c r="BF215" s="228"/>
      <c r="BG215" s="228"/>
      <c r="BH215" s="228"/>
      <c r="BI215" s="228"/>
      <c r="BJ215" s="228"/>
      <c r="BK215" s="228"/>
      <c r="BL215" s="228"/>
      <c r="BM215" s="54"/>
    </row>
    <row r="216" spans="1:65">
      <c r="A216" s="29"/>
      <c r="B216" s="3" t="s">
        <v>86</v>
      </c>
      <c r="C216" s="28"/>
      <c r="D216" s="13">
        <v>0.12963512010961498</v>
      </c>
      <c r="E216" s="13">
        <v>8.5520691923178696E-2</v>
      </c>
      <c r="F216" s="13">
        <v>6.8342450568822752E-2</v>
      </c>
      <c r="G216" s="13">
        <v>3.3915512489599314E-2</v>
      </c>
      <c r="H216" s="13">
        <v>2.1612284725958202E-2</v>
      </c>
      <c r="I216" s="13">
        <v>2.5651443506372836E-3</v>
      </c>
      <c r="J216" s="13">
        <v>1.9931845762973487E-2</v>
      </c>
      <c r="K216" s="13">
        <v>1.9521531737536606E-2</v>
      </c>
      <c r="L216" s="13">
        <v>8.8232336188597188E-2</v>
      </c>
      <c r="M216" s="13">
        <v>3.9908649676595055E-2</v>
      </c>
      <c r="N216" s="13">
        <v>1.4238136065215097E-2</v>
      </c>
      <c r="O216" s="13">
        <v>4.8564314702069886E-2</v>
      </c>
      <c r="P216" s="13">
        <v>2.9118417220917386E-2</v>
      </c>
      <c r="Q216" s="13">
        <v>0.15498018160225743</v>
      </c>
      <c r="R216" s="13">
        <v>4.2772204014330613E-3</v>
      </c>
      <c r="S216" s="13">
        <v>1.8881217653596835E-2</v>
      </c>
      <c r="T216" s="13">
        <v>3.0122058414010396E-2</v>
      </c>
      <c r="U216" s="13">
        <v>4.0796143157287447E-2</v>
      </c>
      <c r="V216" s="13">
        <v>4.4061951289170363E-2</v>
      </c>
      <c r="W216" s="13">
        <v>5.3745474419651502E-2</v>
      </c>
      <c r="X216" s="13">
        <v>1.5454376855533226E-2</v>
      </c>
      <c r="Y216" s="148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3"/>
    </row>
    <row r="217" spans="1:65">
      <c r="A217" s="29"/>
      <c r="B217" s="3" t="s">
        <v>269</v>
      </c>
      <c r="C217" s="28"/>
      <c r="D217" s="13">
        <v>-7.5161553852923779E-2</v>
      </c>
      <c r="E217" s="13">
        <v>-2.5952155718687364E-2</v>
      </c>
      <c r="F217" s="13">
        <v>-0.8182234656798959</v>
      </c>
      <c r="G217" s="13">
        <v>2.3853719968691456E-2</v>
      </c>
      <c r="H217" s="13">
        <v>-0.77564988032436699</v>
      </c>
      <c r="I217" s="13">
        <v>0.17089279051068518</v>
      </c>
      <c r="J217" s="13">
        <v>-0.58449373648110081</v>
      </c>
      <c r="K217" s="13">
        <v>6.5308909912078494E-2</v>
      </c>
      <c r="L217" s="13">
        <v>-0.64285906505607104</v>
      </c>
      <c r="M217" s="13">
        <v>4.5028673105241612E-2</v>
      </c>
      <c r="N217" s="13">
        <v>0.10258875698346981</v>
      </c>
      <c r="O217" s="13">
        <v>-0.19239921692303541</v>
      </c>
      <c r="P217" s="13">
        <v>-1.4965760398547578E-3</v>
      </c>
      <c r="Q217" s="13">
        <v>-0.5271722436241294</v>
      </c>
      <c r="R217" s="13">
        <v>-0.17277510542465502</v>
      </c>
      <c r="S217" s="13">
        <v>4.6073549286510973E-2</v>
      </c>
      <c r="T217" s="13">
        <v>2.0274854649837915E-2</v>
      </c>
      <c r="U217" s="13">
        <v>0.28828180544179949</v>
      </c>
      <c r="V217" s="13">
        <v>-0.23442106054190759</v>
      </c>
      <c r="W217" s="13">
        <v>0.31562861890552663</v>
      </c>
      <c r="X217" s="13">
        <v>0.13697568792212134</v>
      </c>
      <c r="Y217" s="148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3"/>
    </row>
    <row r="218" spans="1:65">
      <c r="A218" s="29"/>
      <c r="B218" s="45" t="s">
        <v>270</v>
      </c>
      <c r="C218" s="46"/>
      <c r="D218" s="44">
        <v>0.28999999999999998</v>
      </c>
      <c r="E218" s="44">
        <v>0.1</v>
      </c>
      <c r="F218" s="44">
        <v>3.22</v>
      </c>
      <c r="G218" s="44">
        <v>0.1</v>
      </c>
      <c r="H218" s="44">
        <v>3.05</v>
      </c>
      <c r="I218" s="44">
        <v>0.68</v>
      </c>
      <c r="J218" s="44">
        <v>2.2999999999999998</v>
      </c>
      <c r="K218" s="44">
        <v>0.26</v>
      </c>
      <c r="L218" s="44">
        <v>2.52</v>
      </c>
      <c r="M218" s="44">
        <v>0.18</v>
      </c>
      <c r="N218" s="44">
        <v>0.41</v>
      </c>
      <c r="O218" s="44">
        <v>0.75</v>
      </c>
      <c r="P218" s="44">
        <v>0</v>
      </c>
      <c r="Q218" s="44">
        <v>2.0699999999999998</v>
      </c>
      <c r="R218" s="44">
        <v>0.67</v>
      </c>
      <c r="S218" s="44">
        <v>0.19</v>
      </c>
      <c r="T218" s="44">
        <v>0.09</v>
      </c>
      <c r="U218" s="44">
        <v>1.1399999999999999</v>
      </c>
      <c r="V218" s="44">
        <v>0.92</v>
      </c>
      <c r="W218" s="44">
        <v>1.25</v>
      </c>
      <c r="X218" s="44">
        <v>0.55000000000000004</v>
      </c>
      <c r="Y218" s="148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3"/>
    </row>
    <row r="219" spans="1:65">
      <c r="B219" s="3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BM219" s="53"/>
    </row>
    <row r="220" spans="1:65" ht="15">
      <c r="B220" s="8" t="s">
        <v>516</v>
      </c>
      <c r="BM220" s="27" t="s">
        <v>66</v>
      </c>
    </row>
    <row r="221" spans="1:65" ht="15">
      <c r="A221" s="24" t="s">
        <v>28</v>
      </c>
      <c r="B221" s="18" t="s">
        <v>118</v>
      </c>
      <c r="C221" s="15" t="s">
        <v>119</v>
      </c>
      <c r="D221" s="16" t="s">
        <v>238</v>
      </c>
      <c r="E221" s="17" t="s">
        <v>238</v>
      </c>
      <c r="F221" s="17" t="s">
        <v>238</v>
      </c>
      <c r="G221" s="17" t="s">
        <v>238</v>
      </c>
      <c r="H221" s="17" t="s">
        <v>238</v>
      </c>
      <c r="I221" s="17" t="s">
        <v>238</v>
      </c>
      <c r="J221" s="17" t="s">
        <v>238</v>
      </c>
      <c r="K221" s="17" t="s">
        <v>238</v>
      </c>
      <c r="L221" s="17" t="s">
        <v>238</v>
      </c>
      <c r="M221" s="17" t="s">
        <v>238</v>
      </c>
      <c r="N221" s="17" t="s">
        <v>238</v>
      </c>
      <c r="O221" s="17" t="s">
        <v>238</v>
      </c>
      <c r="P221" s="17" t="s">
        <v>238</v>
      </c>
      <c r="Q221" s="17" t="s">
        <v>238</v>
      </c>
      <c r="R221" s="17" t="s">
        <v>238</v>
      </c>
      <c r="S221" s="17" t="s">
        <v>238</v>
      </c>
      <c r="T221" s="17" t="s">
        <v>238</v>
      </c>
      <c r="U221" s="148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7">
        <v>1</v>
      </c>
    </row>
    <row r="222" spans="1:65">
      <c r="A222" s="29"/>
      <c r="B222" s="19" t="s">
        <v>239</v>
      </c>
      <c r="C222" s="9" t="s">
        <v>239</v>
      </c>
      <c r="D222" s="146" t="s">
        <v>241</v>
      </c>
      <c r="E222" s="147" t="s">
        <v>242</v>
      </c>
      <c r="F222" s="147" t="s">
        <v>243</v>
      </c>
      <c r="G222" s="147" t="s">
        <v>245</v>
      </c>
      <c r="H222" s="147" t="s">
        <v>246</v>
      </c>
      <c r="I222" s="147" t="s">
        <v>247</v>
      </c>
      <c r="J222" s="147" t="s">
        <v>249</v>
      </c>
      <c r="K222" s="147" t="s">
        <v>250</v>
      </c>
      <c r="L222" s="147" t="s">
        <v>251</v>
      </c>
      <c r="M222" s="147" t="s">
        <v>252</v>
      </c>
      <c r="N222" s="147" t="s">
        <v>255</v>
      </c>
      <c r="O222" s="147" t="s">
        <v>256</v>
      </c>
      <c r="P222" s="147" t="s">
        <v>257</v>
      </c>
      <c r="Q222" s="147" t="s">
        <v>258</v>
      </c>
      <c r="R222" s="147" t="s">
        <v>282</v>
      </c>
      <c r="S222" s="147" t="s">
        <v>284</v>
      </c>
      <c r="T222" s="147" t="s">
        <v>259</v>
      </c>
      <c r="U222" s="148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7" t="s">
        <v>3</v>
      </c>
    </row>
    <row r="223" spans="1:65">
      <c r="A223" s="29"/>
      <c r="B223" s="19"/>
      <c r="C223" s="9"/>
      <c r="D223" s="10" t="s">
        <v>285</v>
      </c>
      <c r="E223" s="11" t="s">
        <v>285</v>
      </c>
      <c r="F223" s="11" t="s">
        <v>286</v>
      </c>
      <c r="G223" s="11" t="s">
        <v>285</v>
      </c>
      <c r="H223" s="11" t="s">
        <v>286</v>
      </c>
      <c r="I223" s="11" t="s">
        <v>286</v>
      </c>
      <c r="J223" s="11" t="s">
        <v>285</v>
      </c>
      <c r="K223" s="11" t="s">
        <v>285</v>
      </c>
      <c r="L223" s="11" t="s">
        <v>286</v>
      </c>
      <c r="M223" s="11" t="s">
        <v>286</v>
      </c>
      <c r="N223" s="11" t="s">
        <v>286</v>
      </c>
      <c r="O223" s="11" t="s">
        <v>286</v>
      </c>
      <c r="P223" s="11" t="s">
        <v>286</v>
      </c>
      <c r="Q223" s="11" t="s">
        <v>286</v>
      </c>
      <c r="R223" s="11" t="s">
        <v>121</v>
      </c>
      <c r="S223" s="11" t="s">
        <v>285</v>
      </c>
      <c r="T223" s="11" t="s">
        <v>285</v>
      </c>
      <c r="U223" s="148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>
        <v>2</v>
      </c>
    </row>
    <row r="224" spans="1:65">
      <c r="A224" s="29"/>
      <c r="B224" s="19"/>
      <c r="C224" s="9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148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>
        <v>3</v>
      </c>
    </row>
    <row r="225" spans="1:65">
      <c r="A225" s="29"/>
      <c r="B225" s="18">
        <v>1</v>
      </c>
      <c r="C225" s="14">
        <v>1</v>
      </c>
      <c r="D225" s="21">
        <v>1.74</v>
      </c>
      <c r="E225" s="21">
        <v>2</v>
      </c>
      <c r="F225" s="21">
        <v>1.8</v>
      </c>
      <c r="G225" s="21">
        <v>2</v>
      </c>
      <c r="H225" s="21">
        <v>1.8097502390123501</v>
      </c>
      <c r="I225" s="21">
        <v>1.86</v>
      </c>
      <c r="J225" s="143" t="s">
        <v>110</v>
      </c>
      <c r="K225" s="21">
        <v>1.79</v>
      </c>
      <c r="L225" s="21">
        <v>1.7</v>
      </c>
      <c r="M225" s="21">
        <v>2.14</v>
      </c>
      <c r="N225" s="21">
        <v>1.83</v>
      </c>
      <c r="O225" s="21">
        <v>1.76</v>
      </c>
      <c r="P225" s="21">
        <v>1.9768860160408226</v>
      </c>
      <c r="Q225" s="21">
        <v>1.9</v>
      </c>
      <c r="R225" s="21">
        <v>1.8852318604592351</v>
      </c>
      <c r="S225" s="21">
        <v>1.7</v>
      </c>
      <c r="T225" s="143">
        <v>2</v>
      </c>
      <c r="U225" s="148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>
        <v>1</v>
      </c>
    </row>
    <row r="226" spans="1:65">
      <c r="A226" s="29"/>
      <c r="B226" s="19">
        <v>1</v>
      </c>
      <c r="C226" s="9">
        <v>2</v>
      </c>
      <c r="D226" s="11">
        <v>1.62</v>
      </c>
      <c r="E226" s="11">
        <v>2.08</v>
      </c>
      <c r="F226" s="11">
        <v>1.9</v>
      </c>
      <c r="G226" s="11">
        <v>2</v>
      </c>
      <c r="H226" s="11">
        <v>1.7203239945431539</v>
      </c>
      <c r="I226" s="11">
        <v>1.83</v>
      </c>
      <c r="J226" s="144" t="s">
        <v>110</v>
      </c>
      <c r="K226" s="11">
        <v>1.92</v>
      </c>
      <c r="L226" s="11">
        <v>1.7</v>
      </c>
      <c r="M226" s="11">
        <v>2.15</v>
      </c>
      <c r="N226" s="11">
        <v>1.8</v>
      </c>
      <c r="O226" s="11">
        <v>1.78</v>
      </c>
      <c r="P226" s="11">
        <v>1.9179418465575482</v>
      </c>
      <c r="Q226" s="11">
        <v>1.9</v>
      </c>
      <c r="R226" s="11">
        <v>1.7560102690394337</v>
      </c>
      <c r="S226" s="11">
        <v>1.75</v>
      </c>
      <c r="T226" s="144">
        <v>2</v>
      </c>
      <c r="U226" s="148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 t="e">
        <v>#N/A</v>
      </c>
    </row>
    <row r="227" spans="1:65">
      <c r="A227" s="29"/>
      <c r="B227" s="19">
        <v>1</v>
      </c>
      <c r="C227" s="9">
        <v>3</v>
      </c>
      <c r="D227" s="11">
        <v>1.67</v>
      </c>
      <c r="E227" s="11">
        <v>2.0699999999999998</v>
      </c>
      <c r="F227" s="11">
        <v>2.1</v>
      </c>
      <c r="G227" s="11">
        <v>1.9</v>
      </c>
      <c r="H227" s="11">
        <v>1.7501245395983205</v>
      </c>
      <c r="I227" s="11">
        <v>1.76</v>
      </c>
      <c r="J227" s="144" t="s">
        <v>110</v>
      </c>
      <c r="K227" s="11">
        <v>1.85</v>
      </c>
      <c r="L227" s="11">
        <v>1.7</v>
      </c>
      <c r="M227" s="11">
        <v>2.09</v>
      </c>
      <c r="N227" s="11">
        <v>1.78</v>
      </c>
      <c r="O227" s="11">
        <v>1.8</v>
      </c>
      <c r="P227" s="11">
        <v>1.9366360117750925</v>
      </c>
      <c r="Q227" s="11">
        <v>1.9</v>
      </c>
      <c r="R227" s="11">
        <v>1.869010020786642</v>
      </c>
      <c r="S227" s="11">
        <v>1.81</v>
      </c>
      <c r="T227" s="144">
        <v>2</v>
      </c>
      <c r="U227" s="148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>
        <v>16</v>
      </c>
    </row>
    <row r="228" spans="1:65">
      <c r="A228" s="29"/>
      <c r="B228" s="19">
        <v>1</v>
      </c>
      <c r="C228" s="9">
        <v>4</v>
      </c>
      <c r="D228" s="11">
        <v>1.81</v>
      </c>
      <c r="E228" s="11">
        <v>2.13</v>
      </c>
      <c r="F228" s="11">
        <v>1.9</v>
      </c>
      <c r="G228" s="11">
        <v>1.9</v>
      </c>
      <c r="H228" s="11">
        <v>1.7429544836451976</v>
      </c>
      <c r="I228" s="11">
        <v>1.65</v>
      </c>
      <c r="J228" s="144" t="s">
        <v>110</v>
      </c>
      <c r="K228" s="11">
        <v>1.84</v>
      </c>
      <c r="L228" s="11">
        <v>1.7</v>
      </c>
      <c r="M228" s="11">
        <v>2.08</v>
      </c>
      <c r="N228" s="11">
        <v>1.81</v>
      </c>
      <c r="O228" s="11">
        <v>1.82</v>
      </c>
      <c r="P228" s="11">
        <v>1.9372570269693425</v>
      </c>
      <c r="Q228" s="11">
        <v>1.9</v>
      </c>
      <c r="R228" s="11">
        <v>1.8479119058565654</v>
      </c>
      <c r="S228" s="11">
        <v>1.74</v>
      </c>
      <c r="T228" s="144">
        <v>2</v>
      </c>
      <c r="U228" s="148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1.8483953103229027</v>
      </c>
    </row>
    <row r="229" spans="1:65">
      <c r="A229" s="29"/>
      <c r="B229" s="19">
        <v>1</v>
      </c>
      <c r="C229" s="9">
        <v>5</v>
      </c>
      <c r="D229" s="11">
        <v>1.72</v>
      </c>
      <c r="E229" s="11">
        <v>2.08</v>
      </c>
      <c r="F229" s="11">
        <v>1.6</v>
      </c>
      <c r="G229" s="11">
        <v>1.9</v>
      </c>
      <c r="H229" s="11">
        <v>1.80541012710611</v>
      </c>
      <c r="I229" s="11">
        <v>1.75</v>
      </c>
      <c r="J229" s="144" t="s">
        <v>110</v>
      </c>
      <c r="K229" s="11">
        <v>1.86</v>
      </c>
      <c r="L229" s="11">
        <v>1.7</v>
      </c>
      <c r="M229" s="11">
        <v>2.12</v>
      </c>
      <c r="N229" s="11">
        <v>1.87</v>
      </c>
      <c r="O229" s="11">
        <v>1.81</v>
      </c>
      <c r="P229" s="11">
        <v>1.8939900080417305</v>
      </c>
      <c r="Q229" s="11">
        <v>1.9</v>
      </c>
      <c r="R229" s="11">
        <v>1.7682030187218296</v>
      </c>
      <c r="S229" s="11">
        <v>1.77</v>
      </c>
      <c r="T229" s="144">
        <v>2</v>
      </c>
      <c r="U229" s="148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27</v>
      </c>
    </row>
    <row r="230" spans="1:65">
      <c r="A230" s="29"/>
      <c r="B230" s="19">
        <v>1</v>
      </c>
      <c r="C230" s="9">
        <v>6</v>
      </c>
      <c r="D230" s="11">
        <v>1.69</v>
      </c>
      <c r="E230" s="11">
        <v>2.09</v>
      </c>
      <c r="F230" s="11">
        <v>1.7</v>
      </c>
      <c r="G230" s="11">
        <v>1.8</v>
      </c>
      <c r="H230" s="11">
        <v>1.699486019429391</v>
      </c>
      <c r="I230" s="11">
        <v>1.6</v>
      </c>
      <c r="J230" s="144" t="s">
        <v>110</v>
      </c>
      <c r="K230" s="11">
        <v>1.8</v>
      </c>
      <c r="L230" s="11">
        <v>1.7</v>
      </c>
      <c r="M230" s="11">
        <v>2.08</v>
      </c>
      <c r="N230" s="11">
        <v>1.86</v>
      </c>
      <c r="O230" s="11">
        <v>1.78</v>
      </c>
      <c r="P230" s="11">
        <v>1.8729443654945492</v>
      </c>
      <c r="Q230" s="11">
        <v>1.9</v>
      </c>
      <c r="R230" s="11">
        <v>1.9255061759838983</v>
      </c>
      <c r="S230" s="11">
        <v>1.8</v>
      </c>
      <c r="T230" s="144">
        <v>2</v>
      </c>
      <c r="U230" s="148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3"/>
    </row>
    <row r="231" spans="1:65">
      <c r="A231" s="29"/>
      <c r="B231" s="20" t="s">
        <v>266</v>
      </c>
      <c r="C231" s="12"/>
      <c r="D231" s="22">
        <v>1.7083333333333333</v>
      </c>
      <c r="E231" s="22">
        <v>2.0750000000000002</v>
      </c>
      <c r="F231" s="22">
        <v>1.8333333333333333</v>
      </c>
      <c r="G231" s="22">
        <v>1.916666666666667</v>
      </c>
      <c r="H231" s="22">
        <v>1.754674900555754</v>
      </c>
      <c r="I231" s="22">
        <v>1.7416666666666665</v>
      </c>
      <c r="J231" s="22" t="s">
        <v>661</v>
      </c>
      <c r="K231" s="22">
        <v>1.8433333333333335</v>
      </c>
      <c r="L231" s="22">
        <v>1.7</v>
      </c>
      <c r="M231" s="22">
        <v>2.1100000000000003</v>
      </c>
      <c r="N231" s="22">
        <v>1.825</v>
      </c>
      <c r="O231" s="22">
        <v>1.7916666666666667</v>
      </c>
      <c r="P231" s="22">
        <v>1.9226092124798475</v>
      </c>
      <c r="Q231" s="22">
        <v>1.9000000000000001</v>
      </c>
      <c r="R231" s="22">
        <v>1.8419788751412673</v>
      </c>
      <c r="S231" s="22">
        <v>1.7616666666666667</v>
      </c>
      <c r="T231" s="22">
        <v>2</v>
      </c>
      <c r="U231" s="148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3"/>
    </row>
    <row r="232" spans="1:65">
      <c r="A232" s="29"/>
      <c r="B232" s="3" t="s">
        <v>267</v>
      </c>
      <c r="C232" s="28"/>
      <c r="D232" s="11">
        <v>1.7050000000000001</v>
      </c>
      <c r="E232" s="11">
        <v>2.08</v>
      </c>
      <c r="F232" s="11">
        <v>1.85</v>
      </c>
      <c r="G232" s="11">
        <v>1.9</v>
      </c>
      <c r="H232" s="11">
        <v>1.746539511621759</v>
      </c>
      <c r="I232" s="11">
        <v>1.7549999999999999</v>
      </c>
      <c r="J232" s="11" t="s">
        <v>661</v>
      </c>
      <c r="K232" s="11">
        <v>1.8450000000000002</v>
      </c>
      <c r="L232" s="11">
        <v>1.7</v>
      </c>
      <c r="M232" s="11">
        <v>2.105</v>
      </c>
      <c r="N232" s="11">
        <v>1.82</v>
      </c>
      <c r="O232" s="11">
        <v>1.79</v>
      </c>
      <c r="P232" s="11">
        <v>1.9272889291663202</v>
      </c>
      <c r="Q232" s="11">
        <v>1.9</v>
      </c>
      <c r="R232" s="11">
        <v>1.8584609633216038</v>
      </c>
      <c r="S232" s="11">
        <v>1.76</v>
      </c>
      <c r="T232" s="11">
        <v>2</v>
      </c>
      <c r="U232" s="148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3"/>
    </row>
    <row r="233" spans="1:65">
      <c r="A233" s="29"/>
      <c r="B233" s="3" t="s">
        <v>268</v>
      </c>
      <c r="C233" s="28"/>
      <c r="D233" s="23">
        <v>6.4935865795927181E-2</v>
      </c>
      <c r="E233" s="23">
        <v>4.2308391602612329E-2</v>
      </c>
      <c r="F233" s="23">
        <v>0.17511900715418263</v>
      </c>
      <c r="G233" s="23">
        <v>7.5277265270908097E-2</v>
      </c>
      <c r="H233" s="23">
        <v>4.4701739161896306E-2</v>
      </c>
      <c r="I233" s="23">
        <v>0.10068101443006358</v>
      </c>
      <c r="J233" s="23" t="s">
        <v>661</v>
      </c>
      <c r="K233" s="23">
        <v>4.6761807778000458E-2</v>
      </c>
      <c r="L233" s="23">
        <v>0</v>
      </c>
      <c r="M233" s="23">
        <v>3.0983866769659335E-2</v>
      </c>
      <c r="N233" s="23">
        <v>3.5071355833500399E-2</v>
      </c>
      <c r="O233" s="23">
        <v>2.2286019533929058E-2</v>
      </c>
      <c r="P233" s="23">
        <v>3.6509508805189078E-2</v>
      </c>
      <c r="Q233" s="23">
        <v>2.4323767777952469E-16</v>
      </c>
      <c r="R233" s="23">
        <v>6.7002974021838108E-2</v>
      </c>
      <c r="S233" s="23">
        <v>4.0702170294305798E-2</v>
      </c>
      <c r="T233" s="23">
        <v>0</v>
      </c>
      <c r="U233" s="227"/>
      <c r="V233" s="228"/>
      <c r="W233" s="228"/>
      <c r="X233" s="228"/>
      <c r="Y233" s="228"/>
      <c r="Z233" s="228"/>
      <c r="AA233" s="228"/>
      <c r="AB233" s="228"/>
      <c r="AC233" s="228"/>
      <c r="AD233" s="228"/>
      <c r="AE233" s="228"/>
      <c r="AF233" s="228"/>
      <c r="AG233" s="228"/>
      <c r="AH233" s="228"/>
      <c r="AI233" s="228"/>
      <c r="AJ233" s="228"/>
      <c r="AK233" s="228"/>
      <c r="AL233" s="228"/>
      <c r="AM233" s="228"/>
      <c r="AN233" s="228"/>
      <c r="AO233" s="228"/>
      <c r="AP233" s="228"/>
      <c r="AQ233" s="228"/>
      <c r="AR233" s="228"/>
      <c r="AS233" s="228"/>
      <c r="AT233" s="228"/>
      <c r="AU233" s="228"/>
      <c r="AV233" s="228"/>
      <c r="AW233" s="228"/>
      <c r="AX233" s="228"/>
      <c r="AY233" s="228"/>
      <c r="AZ233" s="228"/>
      <c r="BA233" s="228"/>
      <c r="BB233" s="228"/>
      <c r="BC233" s="228"/>
      <c r="BD233" s="228"/>
      <c r="BE233" s="228"/>
      <c r="BF233" s="228"/>
      <c r="BG233" s="228"/>
      <c r="BH233" s="228"/>
      <c r="BI233" s="228"/>
      <c r="BJ233" s="228"/>
      <c r="BK233" s="228"/>
      <c r="BL233" s="228"/>
      <c r="BM233" s="54"/>
    </row>
    <row r="234" spans="1:65">
      <c r="A234" s="29"/>
      <c r="B234" s="3" t="s">
        <v>86</v>
      </c>
      <c r="C234" s="28"/>
      <c r="D234" s="13">
        <v>3.8011238514689086E-2</v>
      </c>
      <c r="E234" s="13">
        <v>2.0389586314511963E-2</v>
      </c>
      <c r="F234" s="13">
        <v>9.5519458447735989E-2</v>
      </c>
      <c r="G234" s="13">
        <v>3.9275094923952043E-2</v>
      </c>
      <c r="H234" s="13">
        <v>2.5475795629001149E-2</v>
      </c>
      <c r="I234" s="13">
        <v>5.7807281012476702E-2</v>
      </c>
      <c r="J234" s="13" t="s">
        <v>661</v>
      </c>
      <c r="K234" s="13">
        <v>2.536806931898759E-2</v>
      </c>
      <c r="L234" s="13">
        <v>0</v>
      </c>
      <c r="M234" s="13">
        <v>1.468429704723191E-2</v>
      </c>
      <c r="N234" s="13">
        <v>1.9217181278630355E-2</v>
      </c>
      <c r="O234" s="13">
        <v>1.2438708577076683E-2</v>
      </c>
      <c r="P234" s="13">
        <v>1.8989563021024881E-2</v>
      </c>
      <c r="Q234" s="13">
        <v>1.2801983041027614E-16</v>
      </c>
      <c r="R234" s="13">
        <v>3.63755387893357E-2</v>
      </c>
      <c r="S234" s="13">
        <v>2.3104353998659864E-2</v>
      </c>
      <c r="T234" s="13">
        <v>0</v>
      </c>
      <c r="U234" s="148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3"/>
    </row>
    <row r="235" spans="1:65">
      <c r="A235" s="29"/>
      <c r="B235" s="3" t="s">
        <v>269</v>
      </c>
      <c r="C235" s="28"/>
      <c r="D235" s="13">
        <v>-7.5774903889526457E-2</v>
      </c>
      <c r="E235" s="13">
        <v>0.122595360641502</v>
      </c>
      <c r="F235" s="13">
        <v>-8.148677344857691E-3</v>
      </c>
      <c r="G235" s="13">
        <v>3.6935473684921671E-2</v>
      </c>
      <c r="H235" s="13">
        <v>-5.0703661302179071E-2</v>
      </c>
      <c r="I235" s="13">
        <v>-5.774124347761489E-2</v>
      </c>
      <c r="J235" s="13" t="s">
        <v>661</v>
      </c>
      <c r="K235" s="13">
        <v>-2.7385792212840654E-3</v>
      </c>
      <c r="L235" s="13">
        <v>-8.0283318992504404E-2</v>
      </c>
      <c r="M235" s="13">
        <v>0.14153070407400947</v>
      </c>
      <c r="N235" s="13">
        <v>-1.2657092447835638E-2</v>
      </c>
      <c r="O235" s="13">
        <v>-3.0690752859747206E-2</v>
      </c>
      <c r="P235" s="13">
        <v>4.0150449280235367E-2</v>
      </c>
      <c r="Q235" s="13">
        <v>2.7918643478965777E-2</v>
      </c>
      <c r="R235" s="13">
        <v>-3.4713543936196745E-3</v>
      </c>
      <c r="S235" s="13">
        <v>-4.692104723046775E-2</v>
      </c>
      <c r="T235" s="13">
        <v>8.2019624714700701E-2</v>
      </c>
      <c r="U235" s="148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3"/>
    </row>
    <row r="236" spans="1:65">
      <c r="A236" s="29"/>
      <c r="B236" s="45" t="s">
        <v>270</v>
      </c>
      <c r="C236" s="46"/>
      <c r="D236" s="44">
        <v>1.08</v>
      </c>
      <c r="E236" s="44">
        <v>1.98</v>
      </c>
      <c r="F236" s="44">
        <v>0.04</v>
      </c>
      <c r="G236" s="44">
        <v>0.66</v>
      </c>
      <c r="H236" s="44">
        <v>0.69</v>
      </c>
      <c r="I236" s="44">
        <v>0.8</v>
      </c>
      <c r="J236" s="44">
        <v>5.51</v>
      </c>
      <c r="K236" s="44">
        <v>0.05</v>
      </c>
      <c r="L236" s="44">
        <v>1.1499999999999999</v>
      </c>
      <c r="M236" s="44">
        <v>2.27</v>
      </c>
      <c r="N236" s="44">
        <v>0.11</v>
      </c>
      <c r="O236" s="44">
        <v>0.38</v>
      </c>
      <c r="P236" s="44">
        <v>0.71</v>
      </c>
      <c r="Q236" s="44">
        <v>0.52</v>
      </c>
      <c r="R236" s="44">
        <v>0.04</v>
      </c>
      <c r="S236" s="44">
        <v>0.63</v>
      </c>
      <c r="T236" s="44" t="s">
        <v>271</v>
      </c>
      <c r="U236" s="148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3"/>
    </row>
    <row r="237" spans="1:65">
      <c r="B237" s="30" t="s">
        <v>291</v>
      </c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BM237" s="53"/>
    </row>
    <row r="238" spans="1:65">
      <c r="BM238" s="53"/>
    </row>
    <row r="239" spans="1:65" ht="15">
      <c r="B239" s="8" t="s">
        <v>517</v>
      </c>
      <c r="BM239" s="27" t="s">
        <v>66</v>
      </c>
    </row>
    <row r="240" spans="1:65" ht="15">
      <c r="A240" s="24" t="s">
        <v>0</v>
      </c>
      <c r="B240" s="18" t="s">
        <v>118</v>
      </c>
      <c r="C240" s="15" t="s">
        <v>119</v>
      </c>
      <c r="D240" s="16" t="s">
        <v>238</v>
      </c>
      <c r="E240" s="17" t="s">
        <v>238</v>
      </c>
      <c r="F240" s="17" t="s">
        <v>238</v>
      </c>
      <c r="G240" s="17" t="s">
        <v>238</v>
      </c>
      <c r="H240" s="17" t="s">
        <v>238</v>
      </c>
      <c r="I240" s="17" t="s">
        <v>238</v>
      </c>
      <c r="J240" s="17" t="s">
        <v>238</v>
      </c>
      <c r="K240" s="17" t="s">
        <v>238</v>
      </c>
      <c r="L240" s="17" t="s">
        <v>238</v>
      </c>
      <c r="M240" s="17" t="s">
        <v>238</v>
      </c>
      <c r="N240" s="17" t="s">
        <v>238</v>
      </c>
      <c r="O240" s="17" t="s">
        <v>238</v>
      </c>
      <c r="P240" s="17" t="s">
        <v>238</v>
      </c>
      <c r="Q240" s="17" t="s">
        <v>238</v>
      </c>
      <c r="R240" s="17" t="s">
        <v>238</v>
      </c>
      <c r="S240" s="17" t="s">
        <v>238</v>
      </c>
      <c r="T240" s="17" t="s">
        <v>238</v>
      </c>
      <c r="U240" s="17" t="s">
        <v>238</v>
      </c>
      <c r="V240" s="17" t="s">
        <v>238</v>
      </c>
      <c r="W240" s="17" t="s">
        <v>238</v>
      </c>
      <c r="X240" s="17" t="s">
        <v>238</v>
      </c>
      <c r="Y240" s="148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1</v>
      </c>
    </row>
    <row r="241" spans="1:65">
      <c r="A241" s="29"/>
      <c r="B241" s="19" t="s">
        <v>239</v>
      </c>
      <c r="C241" s="9" t="s">
        <v>239</v>
      </c>
      <c r="D241" s="146" t="s">
        <v>241</v>
      </c>
      <c r="E241" s="147" t="s">
        <v>242</v>
      </c>
      <c r="F241" s="147" t="s">
        <v>243</v>
      </c>
      <c r="G241" s="147" t="s">
        <v>244</v>
      </c>
      <c r="H241" s="147" t="s">
        <v>245</v>
      </c>
      <c r="I241" s="147" t="s">
        <v>246</v>
      </c>
      <c r="J241" s="147" t="s">
        <v>247</v>
      </c>
      <c r="K241" s="147" t="s">
        <v>248</v>
      </c>
      <c r="L241" s="147" t="s">
        <v>249</v>
      </c>
      <c r="M241" s="147" t="s">
        <v>250</v>
      </c>
      <c r="N241" s="147" t="s">
        <v>251</v>
      </c>
      <c r="O241" s="147" t="s">
        <v>252</v>
      </c>
      <c r="P241" s="147" t="s">
        <v>253</v>
      </c>
      <c r="Q241" s="147" t="s">
        <v>255</v>
      </c>
      <c r="R241" s="147" t="s">
        <v>256</v>
      </c>
      <c r="S241" s="147" t="s">
        <v>257</v>
      </c>
      <c r="T241" s="147" t="s">
        <v>258</v>
      </c>
      <c r="U241" s="147" t="s">
        <v>282</v>
      </c>
      <c r="V241" s="147" t="s">
        <v>284</v>
      </c>
      <c r="W241" s="147" t="s">
        <v>283</v>
      </c>
      <c r="X241" s="147" t="s">
        <v>259</v>
      </c>
      <c r="Y241" s="148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 t="s">
        <v>1</v>
      </c>
    </row>
    <row r="242" spans="1:65">
      <c r="A242" s="29"/>
      <c r="B242" s="19"/>
      <c r="C242" s="9"/>
      <c r="D242" s="10" t="s">
        <v>285</v>
      </c>
      <c r="E242" s="11" t="s">
        <v>121</v>
      </c>
      <c r="F242" s="11" t="s">
        <v>121</v>
      </c>
      <c r="G242" s="11" t="s">
        <v>121</v>
      </c>
      <c r="H242" s="11" t="s">
        <v>285</v>
      </c>
      <c r="I242" s="11" t="s">
        <v>121</v>
      </c>
      <c r="J242" s="11" t="s">
        <v>121</v>
      </c>
      <c r="K242" s="11" t="s">
        <v>121</v>
      </c>
      <c r="L242" s="11" t="s">
        <v>285</v>
      </c>
      <c r="M242" s="11" t="s">
        <v>285</v>
      </c>
      <c r="N242" s="11" t="s">
        <v>121</v>
      </c>
      <c r="O242" s="11" t="s">
        <v>121</v>
      </c>
      <c r="P242" s="11" t="s">
        <v>121</v>
      </c>
      <c r="Q242" s="11" t="s">
        <v>285</v>
      </c>
      <c r="R242" s="11" t="s">
        <v>286</v>
      </c>
      <c r="S242" s="11" t="s">
        <v>286</v>
      </c>
      <c r="T242" s="11" t="s">
        <v>286</v>
      </c>
      <c r="U242" s="11" t="s">
        <v>121</v>
      </c>
      <c r="V242" s="11" t="s">
        <v>285</v>
      </c>
      <c r="W242" s="11" t="s">
        <v>121</v>
      </c>
      <c r="X242" s="11" t="s">
        <v>285</v>
      </c>
      <c r="Y242" s="148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3</v>
      </c>
    </row>
    <row r="243" spans="1:65">
      <c r="A243" s="29"/>
      <c r="B243" s="19"/>
      <c r="C243" s="9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148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3</v>
      </c>
    </row>
    <row r="244" spans="1:65">
      <c r="A244" s="29"/>
      <c r="B244" s="18">
        <v>1</v>
      </c>
      <c r="C244" s="14">
        <v>1</v>
      </c>
      <c r="D244" s="226">
        <v>0.40699999999999997</v>
      </c>
      <c r="E244" s="226">
        <v>0.39899999999999997</v>
      </c>
      <c r="F244" s="226">
        <v>0.4123</v>
      </c>
      <c r="G244" s="226">
        <v>0.40400000000000003</v>
      </c>
      <c r="H244" s="226">
        <v>0.38405</v>
      </c>
      <c r="I244" s="226">
        <v>0.39480033855734598</v>
      </c>
      <c r="J244" s="226">
        <v>0.40189999999999998</v>
      </c>
      <c r="K244" s="226">
        <v>0.40099999999999997</v>
      </c>
      <c r="L244" s="226">
        <v>0.39265999999999995</v>
      </c>
      <c r="M244" s="226">
        <v>0.4</v>
      </c>
      <c r="N244" s="226">
        <v>0.42500000000000004</v>
      </c>
      <c r="O244" s="226">
        <v>0.39129999999999998</v>
      </c>
      <c r="P244" s="226">
        <v>0.4</v>
      </c>
      <c r="Q244" s="226">
        <v>0.38129999999999997</v>
      </c>
      <c r="R244" s="226">
        <v>0.40033999999999997</v>
      </c>
      <c r="S244" s="226">
        <v>0.39375548754559903</v>
      </c>
      <c r="T244" s="236">
        <v>0.44200000000000006</v>
      </c>
      <c r="U244" s="226">
        <v>0.40547186979242245</v>
      </c>
      <c r="V244" s="226">
        <v>0.38400000000000001</v>
      </c>
      <c r="W244" s="226">
        <v>0.401999</v>
      </c>
      <c r="X244" s="226">
        <v>0.43540000000000001</v>
      </c>
      <c r="Y244" s="227"/>
      <c r="Z244" s="228"/>
      <c r="AA244" s="228"/>
      <c r="AB244" s="228"/>
      <c r="AC244" s="228"/>
      <c r="AD244" s="228"/>
      <c r="AE244" s="228"/>
      <c r="AF244" s="228"/>
      <c r="AG244" s="228"/>
      <c r="AH244" s="228"/>
      <c r="AI244" s="228"/>
      <c r="AJ244" s="228"/>
      <c r="AK244" s="228"/>
      <c r="AL244" s="228"/>
      <c r="AM244" s="228"/>
      <c r="AN244" s="228"/>
      <c r="AO244" s="228"/>
      <c r="AP244" s="228"/>
      <c r="AQ244" s="228"/>
      <c r="AR244" s="228"/>
      <c r="AS244" s="228"/>
      <c r="AT244" s="228"/>
      <c r="AU244" s="228"/>
      <c r="AV244" s="228"/>
      <c r="AW244" s="228"/>
      <c r="AX244" s="228"/>
      <c r="AY244" s="228"/>
      <c r="AZ244" s="228"/>
      <c r="BA244" s="228"/>
      <c r="BB244" s="228"/>
      <c r="BC244" s="228"/>
      <c r="BD244" s="228"/>
      <c r="BE244" s="228"/>
      <c r="BF244" s="228"/>
      <c r="BG244" s="228"/>
      <c r="BH244" s="228"/>
      <c r="BI244" s="228"/>
      <c r="BJ244" s="228"/>
      <c r="BK244" s="228"/>
      <c r="BL244" s="228"/>
      <c r="BM244" s="229">
        <v>1</v>
      </c>
    </row>
    <row r="245" spans="1:65">
      <c r="A245" s="29"/>
      <c r="B245" s="19">
        <v>1</v>
      </c>
      <c r="C245" s="9">
        <v>2</v>
      </c>
      <c r="D245" s="23">
        <v>0.38999999999999996</v>
      </c>
      <c r="E245" s="23">
        <v>0.40699999999999997</v>
      </c>
      <c r="F245" s="23">
        <v>0.40879999999999994</v>
      </c>
      <c r="G245" s="23">
        <v>0.40400000000000003</v>
      </c>
      <c r="H245" s="23">
        <v>0.38774999999999998</v>
      </c>
      <c r="I245" s="23">
        <v>0.39204455777167319</v>
      </c>
      <c r="J245" s="23">
        <v>0.40080000000000005</v>
      </c>
      <c r="K245" s="23">
        <v>0.40299999999999997</v>
      </c>
      <c r="L245" s="23">
        <v>0.38229000000000002</v>
      </c>
      <c r="M245" s="23">
        <v>0.40699999999999997</v>
      </c>
      <c r="N245" s="23">
        <v>0.42300000000000004</v>
      </c>
      <c r="O245" s="23">
        <v>0.39509999999999995</v>
      </c>
      <c r="P245" s="23">
        <v>0.41000000000000003</v>
      </c>
      <c r="Q245" s="23">
        <v>0.38109999999999999</v>
      </c>
      <c r="R245" s="23">
        <v>0.40010000000000001</v>
      </c>
      <c r="S245" s="23">
        <v>0.39549602584267118</v>
      </c>
      <c r="T245" s="238">
        <v>0.44</v>
      </c>
      <c r="U245" s="23">
        <v>0.40833619260690929</v>
      </c>
      <c r="V245" s="23">
        <v>0.36799999999999999</v>
      </c>
      <c r="W245" s="23">
        <v>0.39576300000000003</v>
      </c>
      <c r="X245" s="23">
        <v>0.42839999999999995</v>
      </c>
      <c r="Y245" s="227"/>
      <c r="Z245" s="228"/>
      <c r="AA245" s="228"/>
      <c r="AB245" s="228"/>
      <c r="AC245" s="228"/>
      <c r="AD245" s="228"/>
      <c r="AE245" s="228"/>
      <c r="AF245" s="228"/>
      <c r="AG245" s="228"/>
      <c r="AH245" s="228"/>
      <c r="AI245" s="228"/>
      <c r="AJ245" s="228"/>
      <c r="AK245" s="228"/>
      <c r="AL245" s="228"/>
      <c r="AM245" s="228"/>
      <c r="AN245" s="228"/>
      <c r="AO245" s="228"/>
      <c r="AP245" s="228"/>
      <c r="AQ245" s="228"/>
      <c r="AR245" s="228"/>
      <c r="AS245" s="228"/>
      <c r="AT245" s="228"/>
      <c r="AU245" s="228"/>
      <c r="AV245" s="228"/>
      <c r="AW245" s="228"/>
      <c r="AX245" s="228"/>
      <c r="AY245" s="228"/>
      <c r="AZ245" s="228"/>
      <c r="BA245" s="228"/>
      <c r="BB245" s="228"/>
      <c r="BC245" s="228"/>
      <c r="BD245" s="228"/>
      <c r="BE245" s="228"/>
      <c r="BF245" s="228"/>
      <c r="BG245" s="228"/>
      <c r="BH245" s="228"/>
      <c r="BI245" s="228"/>
      <c r="BJ245" s="228"/>
      <c r="BK245" s="228"/>
      <c r="BL245" s="228"/>
      <c r="BM245" s="229" t="e">
        <v>#N/A</v>
      </c>
    </row>
    <row r="246" spans="1:65">
      <c r="A246" s="29"/>
      <c r="B246" s="19">
        <v>1</v>
      </c>
      <c r="C246" s="9">
        <v>3</v>
      </c>
      <c r="D246" s="23">
        <v>0.41099999999999998</v>
      </c>
      <c r="E246" s="23">
        <v>0.39400000000000002</v>
      </c>
      <c r="F246" s="23">
        <v>0.41209999999999997</v>
      </c>
      <c r="G246" s="23">
        <v>0.40099999999999997</v>
      </c>
      <c r="H246" s="23">
        <v>0.37844</v>
      </c>
      <c r="I246" s="23">
        <v>0.39652398041381592</v>
      </c>
      <c r="J246" s="23">
        <v>0.40340000000000004</v>
      </c>
      <c r="K246" s="23">
        <v>0.40099999999999997</v>
      </c>
      <c r="L246" s="23">
        <v>0.37449000000000005</v>
      </c>
      <c r="M246" s="23">
        <v>0.40099999999999997</v>
      </c>
      <c r="N246" s="23">
        <v>0.42500000000000004</v>
      </c>
      <c r="O246" s="23">
        <v>0.38719999999999999</v>
      </c>
      <c r="P246" s="23">
        <v>0.41299999999999998</v>
      </c>
      <c r="Q246" s="23">
        <v>0.38430000000000003</v>
      </c>
      <c r="R246" s="23">
        <v>0.39199000000000006</v>
      </c>
      <c r="S246" s="23">
        <v>0.39274141002089996</v>
      </c>
      <c r="T246" s="238">
        <v>0.437</v>
      </c>
      <c r="U246" s="23">
        <v>0.40365214512569314</v>
      </c>
      <c r="V246" s="23">
        <v>0.38800000000000001</v>
      </c>
      <c r="W246" s="23"/>
      <c r="X246" s="23">
        <v>0.42259999999999998</v>
      </c>
      <c r="Y246" s="227"/>
      <c r="Z246" s="228"/>
      <c r="AA246" s="228"/>
      <c r="AB246" s="228"/>
      <c r="AC246" s="228"/>
      <c r="AD246" s="228"/>
      <c r="AE246" s="228"/>
      <c r="AF246" s="228"/>
      <c r="AG246" s="228"/>
      <c r="AH246" s="228"/>
      <c r="AI246" s="228"/>
      <c r="AJ246" s="228"/>
      <c r="AK246" s="228"/>
      <c r="AL246" s="228"/>
      <c r="AM246" s="228"/>
      <c r="AN246" s="228"/>
      <c r="AO246" s="228"/>
      <c r="AP246" s="228"/>
      <c r="AQ246" s="228"/>
      <c r="AR246" s="228"/>
      <c r="AS246" s="228"/>
      <c r="AT246" s="228"/>
      <c r="AU246" s="228"/>
      <c r="AV246" s="228"/>
      <c r="AW246" s="228"/>
      <c r="AX246" s="228"/>
      <c r="AY246" s="228"/>
      <c r="AZ246" s="228"/>
      <c r="BA246" s="228"/>
      <c r="BB246" s="228"/>
      <c r="BC246" s="228"/>
      <c r="BD246" s="228"/>
      <c r="BE246" s="228"/>
      <c r="BF246" s="228"/>
      <c r="BG246" s="228"/>
      <c r="BH246" s="228"/>
      <c r="BI246" s="228"/>
      <c r="BJ246" s="228"/>
      <c r="BK246" s="228"/>
      <c r="BL246" s="228"/>
      <c r="BM246" s="229">
        <v>16</v>
      </c>
    </row>
    <row r="247" spans="1:65">
      <c r="A247" s="29"/>
      <c r="B247" s="19">
        <v>1</v>
      </c>
      <c r="C247" s="9">
        <v>4</v>
      </c>
      <c r="D247" s="23">
        <v>0.40899999999999997</v>
      </c>
      <c r="E247" s="23">
        <v>0.39600000000000002</v>
      </c>
      <c r="F247" s="23">
        <v>0.40619999999999995</v>
      </c>
      <c r="G247" s="23">
        <v>0.4</v>
      </c>
      <c r="H247" s="23">
        <v>0.37589</v>
      </c>
      <c r="I247" s="23">
        <v>0.39921848425924805</v>
      </c>
      <c r="J247" s="23">
        <v>0.40159999999999996</v>
      </c>
      <c r="K247" s="23">
        <v>0.40600000000000003</v>
      </c>
      <c r="L247" s="23">
        <v>0.38459000000000004</v>
      </c>
      <c r="M247" s="23">
        <v>0.4</v>
      </c>
      <c r="N247" s="23">
        <v>0.42799999999999999</v>
      </c>
      <c r="O247" s="23">
        <v>0.38119999999999998</v>
      </c>
      <c r="P247" s="23">
        <v>0.41200000000000003</v>
      </c>
      <c r="Q247" s="23">
        <v>0.38129999999999997</v>
      </c>
      <c r="R247" s="23">
        <v>0.39886999999999995</v>
      </c>
      <c r="S247" s="23">
        <v>0.38196673117312863</v>
      </c>
      <c r="T247" s="238">
        <v>0.438</v>
      </c>
      <c r="U247" s="23">
        <v>0.40086493230753623</v>
      </c>
      <c r="V247" s="23">
        <v>0.377</v>
      </c>
      <c r="W247" s="23"/>
      <c r="X247" s="23">
        <v>0.4289</v>
      </c>
      <c r="Y247" s="227"/>
      <c r="Z247" s="228"/>
      <c r="AA247" s="228"/>
      <c r="AB247" s="228"/>
      <c r="AC247" s="228"/>
      <c r="AD247" s="228"/>
      <c r="AE247" s="228"/>
      <c r="AF247" s="228"/>
      <c r="AG247" s="228"/>
      <c r="AH247" s="228"/>
      <c r="AI247" s="228"/>
      <c r="AJ247" s="228"/>
      <c r="AK247" s="228"/>
      <c r="AL247" s="228"/>
      <c r="AM247" s="228"/>
      <c r="AN247" s="228"/>
      <c r="AO247" s="228"/>
      <c r="AP247" s="228"/>
      <c r="AQ247" s="228"/>
      <c r="AR247" s="228"/>
      <c r="AS247" s="228"/>
      <c r="AT247" s="228"/>
      <c r="AU247" s="228"/>
      <c r="AV247" s="228"/>
      <c r="AW247" s="228"/>
      <c r="AX247" s="228"/>
      <c r="AY247" s="228"/>
      <c r="AZ247" s="228"/>
      <c r="BA247" s="228"/>
      <c r="BB247" s="228"/>
      <c r="BC247" s="228"/>
      <c r="BD247" s="228"/>
      <c r="BE247" s="228"/>
      <c r="BF247" s="228"/>
      <c r="BG247" s="228"/>
      <c r="BH247" s="228"/>
      <c r="BI247" s="228"/>
      <c r="BJ247" s="228"/>
      <c r="BK247" s="228"/>
      <c r="BL247" s="228"/>
      <c r="BM247" s="229">
        <v>0.39955038407271531</v>
      </c>
    </row>
    <row r="248" spans="1:65">
      <c r="A248" s="29"/>
      <c r="B248" s="19">
        <v>1</v>
      </c>
      <c r="C248" s="9">
        <v>5</v>
      </c>
      <c r="D248" s="23">
        <v>0.4</v>
      </c>
      <c r="E248" s="23">
        <v>0.40400000000000003</v>
      </c>
      <c r="F248" s="23">
        <v>0.4123</v>
      </c>
      <c r="G248" s="23">
        <v>0.39800000000000002</v>
      </c>
      <c r="H248" s="23">
        <v>0.38053999999999999</v>
      </c>
      <c r="I248" s="23">
        <v>0.39620676808078864</v>
      </c>
      <c r="J248" s="23">
        <v>0.40949999999999998</v>
      </c>
      <c r="K248" s="23">
        <v>0.41299999999999998</v>
      </c>
      <c r="L248" s="23">
        <v>0.37409000000000003</v>
      </c>
      <c r="M248" s="23">
        <v>0.4</v>
      </c>
      <c r="N248" s="23">
        <v>0.42900000000000005</v>
      </c>
      <c r="O248" s="23">
        <v>0.38769999999999999</v>
      </c>
      <c r="P248" s="23">
        <v>0.41299999999999998</v>
      </c>
      <c r="Q248" s="23">
        <v>0.38430000000000003</v>
      </c>
      <c r="R248" s="23">
        <v>0.39579999999999999</v>
      </c>
      <c r="S248" s="23">
        <v>0.38936361409820708</v>
      </c>
      <c r="T248" s="238">
        <v>0.436</v>
      </c>
      <c r="U248" s="23">
        <v>0.41195166321997634</v>
      </c>
      <c r="V248" s="23">
        <v>0.38400000000000001</v>
      </c>
      <c r="W248" s="23"/>
      <c r="X248" s="23">
        <v>0.41650000000000004</v>
      </c>
      <c r="Y248" s="227"/>
      <c r="Z248" s="228"/>
      <c r="AA248" s="228"/>
      <c r="AB248" s="228"/>
      <c r="AC248" s="228"/>
      <c r="AD248" s="228"/>
      <c r="AE248" s="228"/>
      <c r="AF248" s="228"/>
      <c r="AG248" s="228"/>
      <c r="AH248" s="228"/>
      <c r="AI248" s="228"/>
      <c r="AJ248" s="228"/>
      <c r="AK248" s="228"/>
      <c r="AL248" s="228"/>
      <c r="AM248" s="228"/>
      <c r="AN248" s="228"/>
      <c r="AO248" s="228"/>
      <c r="AP248" s="228"/>
      <c r="AQ248" s="228"/>
      <c r="AR248" s="228"/>
      <c r="AS248" s="228"/>
      <c r="AT248" s="228"/>
      <c r="AU248" s="228"/>
      <c r="AV248" s="228"/>
      <c r="AW248" s="228"/>
      <c r="AX248" s="228"/>
      <c r="AY248" s="228"/>
      <c r="AZ248" s="228"/>
      <c r="BA248" s="228"/>
      <c r="BB248" s="228"/>
      <c r="BC248" s="228"/>
      <c r="BD248" s="228"/>
      <c r="BE248" s="228"/>
      <c r="BF248" s="228"/>
      <c r="BG248" s="228"/>
      <c r="BH248" s="228"/>
      <c r="BI248" s="228"/>
      <c r="BJ248" s="228"/>
      <c r="BK248" s="228"/>
      <c r="BL248" s="228"/>
      <c r="BM248" s="229">
        <v>28</v>
      </c>
    </row>
    <row r="249" spans="1:65">
      <c r="A249" s="29"/>
      <c r="B249" s="19">
        <v>1</v>
      </c>
      <c r="C249" s="9">
        <v>6</v>
      </c>
      <c r="D249" s="23">
        <v>0.41399999999999998</v>
      </c>
      <c r="E249" s="23">
        <v>0.38300000000000001</v>
      </c>
      <c r="F249" s="23">
        <v>0.4098</v>
      </c>
      <c r="G249" s="23">
        <v>0.39800000000000002</v>
      </c>
      <c r="H249" s="23">
        <v>0.37663000000000002</v>
      </c>
      <c r="I249" s="23">
        <v>0.39528697382869799</v>
      </c>
      <c r="J249" s="23">
        <v>0.4007</v>
      </c>
      <c r="K249" s="23">
        <v>0.40400000000000003</v>
      </c>
      <c r="L249" s="23">
        <v>0.38009000000000004</v>
      </c>
      <c r="M249" s="23">
        <v>0.42100000000000004</v>
      </c>
      <c r="N249" s="23">
        <v>0.42799999999999999</v>
      </c>
      <c r="O249" s="23">
        <v>0.38450000000000001</v>
      </c>
      <c r="P249" s="23">
        <v>0.40499999999999997</v>
      </c>
      <c r="Q249" s="23">
        <v>0.39460000000000001</v>
      </c>
      <c r="R249" s="23">
        <v>0.39540000000000003</v>
      </c>
      <c r="S249" s="23">
        <v>0.388927940637317</v>
      </c>
      <c r="T249" s="238">
        <v>0.441</v>
      </c>
      <c r="U249" s="23">
        <v>0.41464097344389977</v>
      </c>
      <c r="V249" s="23">
        <v>0.39300000000000002</v>
      </c>
      <c r="W249" s="23"/>
      <c r="X249" s="23">
        <v>0.41139999999999999</v>
      </c>
      <c r="Y249" s="227"/>
      <c r="Z249" s="228"/>
      <c r="AA249" s="228"/>
      <c r="AB249" s="228"/>
      <c r="AC249" s="228"/>
      <c r="AD249" s="228"/>
      <c r="AE249" s="228"/>
      <c r="AF249" s="228"/>
      <c r="AG249" s="228"/>
      <c r="AH249" s="228"/>
      <c r="AI249" s="228"/>
      <c r="AJ249" s="228"/>
      <c r="AK249" s="228"/>
      <c r="AL249" s="228"/>
      <c r="AM249" s="228"/>
      <c r="AN249" s="228"/>
      <c r="AO249" s="228"/>
      <c r="AP249" s="228"/>
      <c r="AQ249" s="228"/>
      <c r="AR249" s="228"/>
      <c r="AS249" s="228"/>
      <c r="AT249" s="228"/>
      <c r="AU249" s="228"/>
      <c r="AV249" s="228"/>
      <c r="AW249" s="228"/>
      <c r="AX249" s="228"/>
      <c r="AY249" s="228"/>
      <c r="AZ249" s="228"/>
      <c r="BA249" s="228"/>
      <c r="BB249" s="228"/>
      <c r="BC249" s="228"/>
      <c r="BD249" s="228"/>
      <c r="BE249" s="228"/>
      <c r="BF249" s="228"/>
      <c r="BG249" s="228"/>
      <c r="BH249" s="228"/>
      <c r="BI249" s="228"/>
      <c r="BJ249" s="228"/>
      <c r="BK249" s="228"/>
      <c r="BL249" s="228"/>
      <c r="BM249" s="54"/>
    </row>
    <row r="250" spans="1:65">
      <c r="A250" s="29"/>
      <c r="B250" s="20" t="s">
        <v>266</v>
      </c>
      <c r="C250" s="12"/>
      <c r="D250" s="230">
        <v>0.40516666666666667</v>
      </c>
      <c r="E250" s="230">
        <v>0.39716666666666667</v>
      </c>
      <c r="F250" s="230">
        <v>0.41025</v>
      </c>
      <c r="G250" s="230">
        <v>0.40083333333333337</v>
      </c>
      <c r="H250" s="230">
        <v>0.38055</v>
      </c>
      <c r="I250" s="230">
        <v>0.39568018381859499</v>
      </c>
      <c r="J250" s="230">
        <v>0.4029833333333333</v>
      </c>
      <c r="K250" s="230">
        <v>0.40466666666666656</v>
      </c>
      <c r="L250" s="230">
        <v>0.38136833333333336</v>
      </c>
      <c r="M250" s="230">
        <v>0.40483333333333338</v>
      </c>
      <c r="N250" s="230">
        <v>0.42633333333333329</v>
      </c>
      <c r="O250" s="230">
        <v>0.38783333333333331</v>
      </c>
      <c r="P250" s="230">
        <v>0.40883333333333333</v>
      </c>
      <c r="Q250" s="230">
        <v>0.38448333333333334</v>
      </c>
      <c r="R250" s="230">
        <v>0.39708333333333329</v>
      </c>
      <c r="S250" s="230">
        <v>0.39037520155297045</v>
      </c>
      <c r="T250" s="230">
        <v>0.439</v>
      </c>
      <c r="U250" s="230">
        <v>0.40748629608273951</v>
      </c>
      <c r="V250" s="230">
        <v>0.38233333333333341</v>
      </c>
      <c r="W250" s="230">
        <v>0.39888100000000004</v>
      </c>
      <c r="X250" s="230">
        <v>0.42386666666666667</v>
      </c>
      <c r="Y250" s="227"/>
      <c r="Z250" s="228"/>
      <c r="AA250" s="228"/>
      <c r="AB250" s="228"/>
      <c r="AC250" s="228"/>
      <c r="AD250" s="228"/>
      <c r="AE250" s="228"/>
      <c r="AF250" s="228"/>
      <c r="AG250" s="228"/>
      <c r="AH250" s="228"/>
      <c r="AI250" s="228"/>
      <c r="AJ250" s="228"/>
      <c r="AK250" s="228"/>
      <c r="AL250" s="228"/>
      <c r="AM250" s="228"/>
      <c r="AN250" s="228"/>
      <c r="AO250" s="228"/>
      <c r="AP250" s="228"/>
      <c r="AQ250" s="228"/>
      <c r="AR250" s="228"/>
      <c r="AS250" s="228"/>
      <c r="AT250" s="228"/>
      <c r="AU250" s="228"/>
      <c r="AV250" s="228"/>
      <c r="AW250" s="228"/>
      <c r="AX250" s="228"/>
      <c r="AY250" s="228"/>
      <c r="AZ250" s="228"/>
      <c r="BA250" s="228"/>
      <c r="BB250" s="228"/>
      <c r="BC250" s="228"/>
      <c r="BD250" s="228"/>
      <c r="BE250" s="228"/>
      <c r="BF250" s="228"/>
      <c r="BG250" s="228"/>
      <c r="BH250" s="228"/>
      <c r="BI250" s="228"/>
      <c r="BJ250" s="228"/>
      <c r="BK250" s="228"/>
      <c r="BL250" s="228"/>
      <c r="BM250" s="54"/>
    </row>
    <row r="251" spans="1:65">
      <c r="A251" s="29"/>
      <c r="B251" s="3" t="s">
        <v>267</v>
      </c>
      <c r="C251" s="28"/>
      <c r="D251" s="23">
        <v>0.40799999999999997</v>
      </c>
      <c r="E251" s="23">
        <v>0.39749999999999996</v>
      </c>
      <c r="F251" s="23">
        <v>0.41094999999999998</v>
      </c>
      <c r="G251" s="23">
        <v>0.40049999999999997</v>
      </c>
      <c r="H251" s="23">
        <v>0.37948999999999999</v>
      </c>
      <c r="I251" s="23">
        <v>0.39574687095474331</v>
      </c>
      <c r="J251" s="23">
        <v>0.40174999999999994</v>
      </c>
      <c r="K251" s="23">
        <v>0.40349999999999997</v>
      </c>
      <c r="L251" s="23">
        <v>0.38119000000000003</v>
      </c>
      <c r="M251" s="23">
        <v>0.40049999999999997</v>
      </c>
      <c r="N251" s="23">
        <v>0.42649999999999999</v>
      </c>
      <c r="O251" s="23">
        <v>0.38744999999999996</v>
      </c>
      <c r="P251" s="23">
        <v>0.41100000000000003</v>
      </c>
      <c r="Q251" s="23">
        <v>0.38280000000000003</v>
      </c>
      <c r="R251" s="23">
        <v>0.39733499999999999</v>
      </c>
      <c r="S251" s="23">
        <v>0.39105251205955349</v>
      </c>
      <c r="T251" s="23">
        <v>0.439</v>
      </c>
      <c r="U251" s="23">
        <v>0.40690403119966589</v>
      </c>
      <c r="V251" s="23">
        <v>0.38400000000000001</v>
      </c>
      <c r="W251" s="23">
        <v>0.39888100000000004</v>
      </c>
      <c r="X251" s="23">
        <v>0.42549999999999999</v>
      </c>
      <c r="Y251" s="227"/>
      <c r="Z251" s="228"/>
      <c r="AA251" s="228"/>
      <c r="AB251" s="228"/>
      <c r="AC251" s="228"/>
      <c r="AD251" s="228"/>
      <c r="AE251" s="228"/>
      <c r="AF251" s="228"/>
      <c r="AG251" s="228"/>
      <c r="AH251" s="228"/>
      <c r="AI251" s="228"/>
      <c r="AJ251" s="228"/>
      <c r="AK251" s="228"/>
      <c r="AL251" s="228"/>
      <c r="AM251" s="228"/>
      <c r="AN251" s="228"/>
      <c r="AO251" s="228"/>
      <c r="AP251" s="228"/>
      <c r="AQ251" s="228"/>
      <c r="AR251" s="228"/>
      <c r="AS251" s="228"/>
      <c r="AT251" s="228"/>
      <c r="AU251" s="228"/>
      <c r="AV251" s="228"/>
      <c r="AW251" s="228"/>
      <c r="AX251" s="228"/>
      <c r="AY251" s="228"/>
      <c r="AZ251" s="228"/>
      <c r="BA251" s="228"/>
      <c r="BB251" s="228"/>
      <c r="BC251" s="228"/>
      <c r="BD251" s="228"/>
      <c r="BE251" s="228"/>
      <c r="BF251" s="228"/>
      <c r="BG251" s="228"/>
      <c r="BH251" s="228"/>
      <c r="BI251" s="228"/>
      <c r="BJ251" s="228"/>
      <c r="BK251" s="228"/>
      <c r="BL251" s="228"/>
      <c r="BM251" s="54"/>
    </row>
    <row r="252" spans="1:65">
      <c r="A252" s="29"/>
      <c r="B252" s="3" t="s">
        <v>268</v>
      </c>
      <c r="C252" s="28"/>
      <c r="D252" s="23">
        <v>8.7958323464392314E-3</v>
      </c>
      <c r="E252" s="23">
        <v>8.4715209181507965E-3</v>
      </c>
      <c r="F252" s="23">
        <v>2.4712345093090803E-3</v>
      </c>
      <c r="G252" s="23">
        <v>2.7141603981096392E-3</v>
      </c>
      <c r="H252" s="23">
        <v>4.5961766719742102E-3</v>
      </c>
      <c r="I252" s="23">
        <v>2.3518236422221603E-3</v>
      </c>
      <c r="J252" s="23">
        <v>3.3379135199502396E-3</v>
      </c>
      <c r="K252" s="23">
        <v>4.5018514709691069E-3</v>
      </c>
      <c r="L252" s="23">
        <v>6.9375800295683994E-3</v>
      </c>
      <c r="M252" s="23">
        <v>8.3765545820860508E-3</v>
      </c>
      <c r="N252" s="23">
        <v>2.3380903889000104E-3</v>
      </c>
      <c r="O252" s="23">
        <v>4.9061865707152371E-3</v>
      </c>
      <c r="P252" s="23">
        <v>5.2694085689635626E-3</v>
      </c>
      <c r="Q252" s="23">
        <v>5.1793500235711781E-3</v>
      </c>
      <c r="R252" s="23">
        <v>3.2656066307298055E-3</v>
      </c>
      <c r="S252" s="23">
        <v>4.8387677104184557E-3</v>
      </c>
      <c r="T252" s="23">
        <v>2.3664319132398626E-3</v>
      </c>
      <c r="U252" s="23">
        <v>5.1856016236985292E-3</v>
      </c>
      <c r="V252" s="23">
        <v>8.7787622514034873E-3</v>
      </c>
      <c r="W252" s="23">
        <v>4.4095178874792845E-3</v>
      </c>
      <c r="X252" s="23">
        <v>8.8339496640328762E-3</v>
      </c>
      <c r="Y252" s="227"/>
      <c r="Z252" s="228"/>
      <c r="AA252" s="228"/>
      <c r="AB252" s="228"/>
      <c r="AC252" s="228"/>
      <c r="AD252" s="228"/>
      <c r="AE252" s="228"/>
      <c r="AF252" s="228"/>
      <c r="AG252" s="228"/>
      <c r="AH252" s="228"/>
      <c r="AI252" s="228"/>
      <c r="AJ252" s="228"/>
      <c r="AK252" s="228"/>
      <c r="AL252" s="228"/>
      <c r="AM252" s="228"/>
      <c r="AN252" s="228"/>
      <c r="AO252" s="228"/>
      <c r="AP252" s="228"/>
      <c r="AQ252" s="228"/>
      <c r="AR252" s="228"/>
      <c r="AS252" s="228"/>
      <c r="AT252" s="228"/>
      <c r="AU252" s="228"/>
      <c r="AV252" s="228"/>
      <c r="AW252" s="228"/>
      <c r="AX252" s="228"/>
      <c r="AY252" s="228"/>
      <c r="AZ252" s="228"/>
      <c r="BA252" s="228"/>
      <c r="BB252" s="228"/>
      <c r="BC252" s="228"/>
      <c r="BD252" s="228"/>
      <c r="BE252" s="228"/>
      <c r="BF252" s="228"/>
      <c r="BG252" s="228"/>
      <c r="BH252" s="228"/>
      <c r="BI252" s="228"/>
      <c r="BJ252" s="228"/>
      <c r="BK252" s="228"/>
      <c r="BL252" s="228"/>
      <c r="BM252" s="54"/>
    </row>
    <row r="253" spans="1:65">
      <c r="A253" s="29"/>
      <c r="B253" s="3" t="s">
        <v>86</v>
      </c>
      <c r="C253" s="28"/>
      <c r="D253" s="13">
        <v>2.1709170743988229E-2</v>
      </c>
      <c r="E253" s="13">
        <v>2.1329889009192103E-2</v>
      </c>
      <c r="F253" s="13">
        <v>6.0237282371945894E-3</v>
      </c>
      <c r="G253" s="13">
        <v>6.77129413249806E-3</v>
      </c>
      <c r="H253" s="13">
        <v>1.2077720856587072E-2</v>
      </c>
      <c r="I253" s="13">
        <v>5.9437488618342997E-3</v>
      </c>
      <c r="J253" s="13">
        <v>8.2830063773114849E-3</v>
      </c>
      <c r="K253" s="13">
        <v>1.1124838890368471E-2</v>
      </c>
      <c r="L253" s="13">
        <v>1.8191284968342238E-2</v>
      </c>
      <c r="M253" s="13">
        <v>2.0691365785309303E-2</v>
      </c>
      <c r="N253" s="13">
        <v>5.4841838676309871E-3</v>
      </c>
      <c r="O253" s="13">
        <v>1.2650244703176374E-2</v>
      </c>
      <c r="P253" s="13">
        <v>1.2888891730037251E-2</v>
      </c>
      <c r="Q253" s="13">
        <v>1.3470935082329997E-2</v>
      </c>
      <c r="R253" s="13">
        <v>8.2239831204108434E-3</v>
      </c>
      <c r="S253" s="13">
        <v>1.2395171853050911E-2</v>
      </c>
      <c r="T253" s="13">
        <v>5.3905054971295279E-3</v>
      </c>
      <c r="U253" s="13">
        <v>1.2725830717619029E-2</v>
      </c>
      <c r="V253" s="13">
        <v>2.2961017222502579E-2</v>
      </c>
      <c r="W253" s="13">
        <v>1.1054720298733918E-2</v>
      </c>
      <c r="X253" s="13">
        <v>2.0841340824236103E-2</v>
      </c>
      <c r="Y253" s="148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3"/>
    </row>
    <row r="254" spans="1:65">
      <c r="A254" s="29"/>
      <c r="B254" s="3" t="s">
        <v>269</v>
      </c>
      <c r="C254" s="28"/>
      <c r="D254" s="13">
        <v>1.405650655795454E-2</v>
      </c>
      <c r="E254" s="13">
        <v>-5.9659995361557305E-3</v>
      </c>
      <c r="F254" s="13">
        <v>2.6779140638586885E-2</v>
      </c>
      <c r="G254" s="13">
        <v>3.2109824236448148E-3</v>
      </c>
      <c r="H254" s="13">
        <v>-4.7554413235797011E-2</v>
      </c>
      <c r="I254" s="13">
        <v>-9.6863885216939005E-3</v>
      </c>
      <c r="J254" s="13">
        <v>8.5920309364369007E-3</v>
      </c>
      <c r="K254" s="13">
        <v>1.280509992707235E-2</v>
      </c>
      <c r="L254" s="13">
        <v>-4.5506277716586885E-2</v>
      </c>
      <c r="M254" s="13">
        <v>1.3222235470699895E-2</v>
      </c>
      <c r="N254" s="13">
        <v>6.7032720598620754E-2</v>
      </c>
      <c r="O254" s="13">
        <v>-2.932558997928425E-2</v>
      </c>
      <c r="P254" s="13">
        <v>2.3233488517754974E-2</v>
      </c>
      <c r="Q254" s="13">
        <v>-3.7710014406192816E-2</v>
      </c>
      <c r="R254" s="13">
        <v>-6.1745673079695029E-3</v>
      </c>
      <c r="S254" s="13">
        <v>-2.2963768489520531E-2</v>
      </c>
      <c r="T254" s="13">
        <v>9.8735021914295285E-2</v>
      </c>
      <c r="U254" s="13">
        <v>1.986210582287895E-2</v>
      </c>
      <c r="V254" s="13">
        <v>-4.309106291898479E-2</v>
      </c>
      <c r="W254" s="13">
        <v>-1.6753433344052215E-3</v>
      </c>
      <c r="X254" s="13">
        <v>6.085911455293691E-2</v>
      </c>
      <c r="Y254" s="148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3"/>
    </row>
    <row r="255" spans="1:65">
      <c r="A255" s="29"/>
      <c r="B255" s="45" t="s">
        <v>270</v>
      </c>
      <c r="C255" s="46"/>
      <c r="D255" s="44">
        <v>0.37</v>
      </c>
      <c r="E255" s="44">
        <v>0.31</v>
      </c>
      <c r="F255" s="44">
        <v>0.79</v>
      </c>
      <c r="G255" s="44">
        <v>0</v>
      </c>
      <c r="H255" s="44">
        <v>1.71</v>
      </c>
      <c r="I255" s="44">
        <v>0.43</v>
      </c>
      <c r="J255" s="44">
        <v>0.18</v>
      </c>
      <c r="K255" s="44">
        <v>0.32</v>
      </c>
      <c r="L255" s="44">
        <v>1.64</v>
      </c>
      <c r="M255" s="44">
        <v>0.34</v>
      </c>
      <c r="N255" s="44">
        <v>2.15</v>
      </c>
      <c r="O255" s="44">
        <v>1.1000000000000001</v>
      </c>
      <c r="P255" s="44">
        <v>0.67</v>
      </c>
      <c r="Q255" s="44">
        <v>1.38</v>
      </c>
      <c r="R255" s="44">
        <v>0.32</v>
      </c>
      <c r="S255" s="44">
        <v>0.88</v>
      </c>
      <c r="T255" s="44">
        <v>3.22</v>
      </c>
      <c r="U255" s="44">
        <v>0.56000000000000005</v>
      </c>
      <c r="V255" s="44">
        <v>1.56</v>
      </c>
      <c r="W255" s="44">
        <v>0.16</v>
      </c>
      <c r="X255" s="44">
        <v>1.94</v>
      </c>
      <c r="Y255" s="148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3"/>
    </row>
    <row r="256" spans="1:65">
      <c r="B256" s="3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BM256" s="53"/>
    </row>
    <row r="257" spans="1:65" ht="15">
      <c r="B257" s="8" t="s">
        <v>518</v>
      </c>
      <c r="BM257" s="27" t="s">
        <v>66</v>
      </c>
    </row>
    <row r="258" spans="1:65" ht="15">
      <c r="A258" s="24" t="s">
        <v>33</v>
      </c>
      <c r="B258" s="18" t="s">
        <v>118</v>
      </c>
      <c r="C258" s="15" t="s">
        <v>119</v>
      </c>
      <c r="D258" s="16" t="s">
        <v>238</v>
      </c>
      <c r="E258" s="17" t="s">
        <v>238</v>
      </c>
      <c r="F258" s="17" t="s">
        <v>238</v>
      </c>
      <c r="G258" s="17" t="s">
        <v>238</v>
      </c>
      <c r="H258" s="17" t="s">
        <v>238</v>
      </c>
      <c r="I258" s="17" t="s">
        <v>238</v>
      </c>
      <c r="J258" s="17" t="s">
        <v>238</v>
      </c>
      <c r="K258" s="17" t="s">
        <v>238</v>
      </c>
      <c r="L258" s="17" t="s">
        <v>238</v>
      </c>
      <c r="M258" s="148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>
        <v>1</v>
      </c>
    </row>
    <row r="259" spans="1:65">
      <c r="A259" s="29"/>
      <c r="B259" s="19" t="s">
        <v>239</v>
      </c>
      <c r="C259" s="9" t="s">
        <v>239</v>
      </c>
      <c r="D259" s="146" t="s">
        <v>241</v>
      </c>
      <c r="E259" s="147" t="s">
        <v>243</v>
      </c>
      <c r="F259" s="147" t="s">
        <v>245</v>
      </c>
      <c r="G259" s="147" t="s">
        <v>246</v>
      </c>
      <c r="H259" s="147" t="s">
        <v>247</v>
      </c>
      <c r="I259" s="147" t="s">
        <v>252</v>
      </c>
      <c r="J259" s="147" t="s">
        <v>256</v>
      </c>
      <c r="K259" s="147" t="s">
        <v>257</v>
      </c>
      <c r="L259" s="147" t="s">
        <v>258</v>
      </c>
      <c r="M259" s="148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 t="s">
        <v>3</v>
      </c>
    </row>
    <row r="260" spans="1:65">
      <c r="A260" s="29"/>
      <c r="B260" s="19"/>
      <c r="C260" s="9"/>
      <c r="D260" s="10" t="s">
        <v>285</v>
      </c>
      <c r="E260" s="11" t="s">
        <v>286</v>
      </c>
      <c r="F260" s="11" t="s">
        <v>285</v>
      </c>
      <c r="G260" s="11" t="s">
        <v>286</v>
      </c>
      <c r="H260" s="11" t="s">
        <v>286</v>
      </c>
      <c r="I260" s="11" t="s">
        <v>286</v>
      </c>
      <c r="J260" s="11" t="s">
        <v>286</v>
      </c>
      <c r="K260" s="11" t="s">
        <v>286</v>
      </c>
      <c r="L260" s="11" t="s">
        <v>286</v>
      </c>
      <c r="M260" s="148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2</v>
      </c>
    </row>
    <row r="261" spans="1:65">
      <c r="A261" s="29"/>
      <c r="B261" s="19"/>
      <c r="C261" s="9"/>
      <c r="D261" s="25"/>
      <c r="E261" s="25"/>
      <c r="F261" s="25"/>
      <c r="G261" s="25"/>
      <c r="H261" s="25"/>
      <c r="I261" s="25"/>
      <c r="J261" s="25"/>
      <c r="K261" s="25"/>
      <c r="L261" s="25"/>
      <c r="M261" s="148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3</v>
      </c>
    </row>
    <row r="262" spans="1:65">
      <c r="A262" s="29"/>
      <c r="B262" s="18">
        <v>1</v>
      </c>
      <c r="C262" s="14">
        <v>1</v>
      </c>
      <c r="D262" s="21">
        <v>0.88</v>
      </c>
      <c r="E262" s="143">
        <v>0.9</v>
      </c>
      <c r="F262" s="21">
        <v>1.03</v>
      </c>
      <c r="G262" s="21">
        <v>0.91492902068008497</v>
      </c>
      <c r="H262" s="21">
        <v>1.01</v>
      </c>
      <c r="I262" s="21">
        <v>0.98</v>
      </c>
      <c r="J262" s="21">
        <v>0.93</v>
      </c>
      <c r="K262" s="21">
        <v>0.98351008266204443</v>
      </c>
      <c r="L262" s="143">
        <v>1.08</v>
      </c>
      <c r="M262" s="148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1</v>
      </c>
    </row>
    <row r="263" spans="1:65">
      <c r="A263" s="29"/>
      <c r="B263" s="19">
        <v>1</v>
      </c>
      <c r="C263" s="9">
        <v>2</v>
      </c>
      <c r="D263" s="11">
        <v>0.93</v>
      </c>
      <c r="E263" s="144">
        <v>1.1000000000000001</v>
      </c>
      <c r="F263" s="11">
        <v>1.03</v>
      </c>
      <c r="G263" s="11">
        <v>0.90063897336535703</v>
      </c>
      <c r="H263" s="11">
        <v>1.01</v>
      </c>
      <c r="I263" s="11">
        <v>0.97000000000000008</v>
      </c>
      <c r="J263" s="11">
        <v>0.92</v>
      </c>
      <c r="K263" s="11">
        <v>0.94347226318196031</v>
      </c>
      <c r="L263" s="144">
        <v>1.06</v>
      </c>
      <c r="M263" s="148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7" t="e">
        <v>#N/A</v>
      </c>
    </row>
    <row r="264" spans="1:65">
      <c r="A264" s="29"/>
      <c r="B264" s="19">
        <v>1</v>
      </c>
      <c r="C264" s="9">
        <v>3</v>
      </c>
      <c r="D264" s="11">
        <v>0.89</v>
      </c>
      <c r="E264" s="144">
        <v>1</v>
      </c>
      <c r="F264" s="11">
        <v>0.92</v>
      </c>
      <c r="G264" s="11">
        <v>0.908908222641584</v>
      </c>
      <c r="H264" s="11">
        <v>0.88</v>
      </c>
      <c r="I264" s="11">
        <v>0.9900000000000001</v>
      </c>
      <c r="J264" s="11">
        <v>0.92</v>
      </c>
      <c r="K264" s="11">
        <v>0.99820676020862087</v>
      </c>
      <c r="L264" s="144">
        <v>1.07</v>
      </c>
      <c r="M264" s="148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7">
        <v>16</v>
      </c>
    </row>
    <row r="265" spans="1:65">
      <c r="A265" s="29"/>
      <c r="B265" s="19">
        <v>1</v>
      </c>
      <c r="C265" s="9">
        <v>4</v>
      </c>
      <c r="D265" s="11">
        <v>0.87</v>
      </c>
      <c r="E265" s="144">
        <v>0.9</v>
      </c>
      <c r="F265" s="11">
        <v>0.9</v>
      </c>
      <c r="G265" s="11">
        <v>0.91627454711814904</v>
      </c>
      <c r="H265" s="11">
        <v>0.9900000000000001</v>
      </c>
      <c r="I265" s="11">
        <v>0.95</v>
      </c>
      <c r="J265" s="11">
        <v>0.91</v>
      </c>
      <c r="K265" s="11">
        <v>0.96860287697779401</v>
      </c>
      <c r="L265" s="144">
        <v>1.02</v>
      </c>
      <c r="M265" s="148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7">
        <v>0.93844922143178866</v>
      </c>
    </row>
    <row r="266" spans="1:65">
      <c r="A266" s="29"/>
      <c r="B266" s="19">
        <v>1</v>
      </c>
      <c r="C266" s="9">
        <v>5</v>
      </c>
      <c r="D266" s="11">
        <v>0.96</v>
      </c>
      <c r="E266" s="144">
        <v>0.9</v>
      </c>
      <c r="F266" s="11">
        <v>0.9</v>
      </c>
      <c r="G266" s="11">
        <v>0.89324615241644001</v>
      </c>
      <c r="H266" s="11">
        <v>0.87</v>
      </c>
      <c r="I266" s="11">
        <v>0.97000000000000008</v>
      </c>
      <c r="J266" s="11">
        <v>0.93</v>
      </c>
      <c r="K266" s="11">
        <v>0.96811817610186335</v>
      </c>
      <c r="L266" s="144">
        <v>1.1000000000000001</v>
      </c>
      <c r="M266" s="148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7">
        <v>29</v>
      </c>
    </row>
    <row r="267" spans="1:65">
      <c r="A267" s="29"/>
      <c r="B267" s="19">
        <v>1</v>
      </c>
      <c r="C267" s="9">
        <v>6</v>
      </c>
      <c r="D267" s="11">
        <v>0.97000000000000008</v>
      </c>
      <c r="E267" s="144">
        <v>0.8</v>
      </c>
      <c r="F267" s="11">
        <v>0.89</v>
      </c>
      <c r="G267" s="11">
        <v>0.89639780703823102</v>
      </c>
      <c r="H267" s="11">
        <v>0.89</v>
      </c>
      <c r="I267" s="11">
        <v>0.96</v>
      </c>
      <c r="J267" s="11">
        <v>0.91</v>
      </c>
      <c r="K267" s="11">
        <v>0.96256241774299134</v>
      </c>
      <c r="L267" s="144">
        <v>1.04</v>
      </c>
      <c r="M267" s="148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3"/>
    </row>
    <row r="268" spans="1:65">
      <c r="A268" s="29"/>
      <c r="B268" s="20" t="s">
        <v>266</v>
      </c>
      <c r="C268" s="12"/>
      <c r="D268" s="22">
        <v>0.91666666666666663</v>
      </c>
      <c r="E268" s="22">
        <v>0.93333333333333324</v>
      </c>
      <c r="F268" s="22">
        <v>0.94499999999999995</v>
      </c>
      <c r="G268" s="22">
        <v>0.90506578720997444</v>
      </c>
      <c r="H268" s="22">
        <v>0.94166666666666654</v>
      </c>
      <c r="I268" s="22">
        <v>0.97000000000000008</v>
      </c>
      <c r="J268" s="22">
        <v>0.92</v>
      </c>
      <c r="K268" s="22">
        <v>0.9707454294792125</v>
      </c>
      <c r="L268" s="22">
        <v>1.0616666666666668</v>
      </c>
      <c r="M268" s="148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3"/>
    </row>
    <row r="269" spans="1:65">
      <c r="A269" s="29"/>
      <c r="B269" s="3" t="s">
        <v>267</v>
      </c>
      <c r="C269" s="28"/>
      <c r="D269" s="11">
        <v>0.91</v>
      </c>
      <c r="E269" s="11">
        <v>0.9</v>
      </c>
      <c r="F269" s="11">
        <v>0.91</v>
      </c>
      <c r="G269" s="11">
        <v>0.90477359800347057</v>
      </c>
      <c r="H269" s="11">
        <v>0.94000000000000006</v>
      </c>
      <c r="I269" s="11">
        <v>0.97000000000000008</v>
      </c>
      <c r="J269" s="11">
        <v>0.92</v>
      </c>
      <c r="K269" s="11">
        <v>0.96836052653982874</v>
      </c>
      <c r="L269" s="11">
        <v>1.0649999999999999</v>
      </c>
      <c r="M269" s="148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3"/>
    </row>
    <row r="270" spans="1:65">
      <c r="A270" s="29"/>
      <c r="B270" s="3" t="s">
        <v>268</v>
      </c>
      <c r="C270" s="28"/>
      <c r="D270" s="23">
        <v>4.2739521132865631E-2</v>
      </c>
      <c r="E270" s="23">
        <v>0.1032795558988665</v>
      </c>
      <c r="F270" s="23">
        <v>6.6558245169174954E-2</v>
      </c>
      <c r="G270" s="23">
        <v>9.7171838609368989E-3</v>
      </c>
      <c r="H270" s="23">
        <v>6.8239773348588051E-2</v>
      </c>
      <c r="I270" s="23">
        <v>1.4142135623730994E-2</v>
      </c>
      <c r="J270" s="23">
        <v>8.9442719099991665E-3</v>
      </c>
      <c r="K270" s="23">
        <v>1.865122692366785E-2</v>
      </c>
      <c r="L270" s="23">
        <v>2.8577380332470436E-2</v>
      </c>
      <c r="M270" s="227"/>
      <c r="N270" s="228"/>
      <c r="O270" s="228"/>
      <c r="P270" s="228"/>
      <c r="Q270" s="228"/>
      <c r="R270" s="228"/>
      <c r="S270" s="228"/>
      <c r="T270" s="228"/>
      <c r="U270" s="228"/>
      <c r="V270" s="228"/>
      <c r="W270" s="228"/>
      <c r="X270" s="228"/>
      <c r="Y270" s="228"/>
      <c r="Z270" s="228"/>
      <c r="AA270" s="228"/>
      <c r="AB270" s="228"/>
      <c r="AC270" s="228"/>
      <c r="AD270" s="228"/>
      <c r="AE270" s="228"/>
      <c r="AF270" s="228"/>
      <c r="AG270" s="228"/>
      <c r="AH270" s="228"/>
      <c r="AI270" s="228"/>
      <c r="AJ270" s="228"/>
      <c r="AK270" s="228"/>
      <c r="AL270" s="228"/>
      <c r="AM270" s="228"/>
      <c r="AN270" s="228"/>
      <c r="AO270" s="228"/>
      <c r="AP270" s="228"/>
      <c r="AQ270" s="228"/>
      <c r="AR270" s="228"/>
      <c r="AS270" s="228"/>
      <c r="AT270" s="228"/>
      <c r="AU270" s="228"/>
      <c r="AV270" s="228"/>
      <c r="AW270" s="228"/>
      <c r="AX270" s="228"/>
      <c r="AY270" s="228"/>
      <c r="AZ270" s="228"/>
      <c r="BA270" s="228"/>
      <c r="BB270" s="228"/>
      <c r="BC270" s="228"/>
      <c r="BD270" s="228"/>
      <c r="BE270" s="228"/>
      <c r="BF270" s="228"/>
      <c r="BG270" s="228"/>
      <c r="BH270" s="228"/>
      <c r="BI270" s="228"/>
      <c r="BJ270" s="228"/>
      <c r="BK270" s="228"/>
      <c r="BL270" s="228"/>
      <c r="BM270" s="54"/>
    </row>
    <row r="271" spans="1:65">
      <c r="A271" s="29"/>
      <c r="B271" s="3" t="s">
        <v>86</v>
      </c>
      <c r="C271" s="28"/>
      <c r="D271" s="13">
        <v>4.6624932144944328E-2</v>
      </c>
      <c r="E271" s="13">
        <v>0.11065666703449983</v>
      </c>
      <c r="F271" s="13">
        <v>7.0432005470026413E-2</v>
      </c>
      <c r="G271" s="13">
        <v>1.0736439271328373E-2</v>
      </c>
      <c r="H271" s="13">
        <v>7.2467015945403251E-2</v>
      </c>
      <c r="I271" s="13">
        <v>1.4579521261578344E-2</v>
      </c>
      <c r="J271" s="13">
        <v>9.7220346847817028E-3</v>
      </c>
      <c r="K271" s="13">
        <v>1.9213303876871098E-2</v>
      </c>
      <c r="L271" s="13">
        <v>2.6917469700914066E-2</v>
      </c>
      <c r="M271" s="148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3"/>
    </row>
    <row r="272" spans="1:65">
      <c r="A272" s="29"/>
      <c r="B272" s="3" t="s">
        <v>269</v>
      </c>
      <c r="C272" s="28"/>
      <c r="D272" s="13">
        <v>-2.3211223652451318E-2</v>
      </c>
      <c r="E272" s="13">
        <v>-5.4514277188595361E-3</v>
      </c>
      <c r="F272" s="13">
        <v>6.9804294346547113E-3</v>
      </c>
      <c r="G272" s="13">
        <v>-3.5572978760514351E-2</v>
      </c>
      <c r="H272" s="13">
        <v>3.4284702479363549E-3</v>
      </c>
      <c r="I272" s="13">
        <v>3.3620123335042607E-2</v>
      </c>
      <c r="J272" s="13">
        <v>-1.9659264465732851E-2</v>
      </c>
      <c r="K272" s="13">
        <v>3.4414443861064292E-2</v>
      </c>
      <c r="L272" s="13">
        <v>0.13129900096979741</v>
      </c>
      <c r="M272" s="148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3"/>
    </row>
    <row r="273" spans="1:65">
      <c r="A273" s="29"/>
      <c r="B273" s="45" t="s">
        <v>270</v>
      </c>
      <c r="C273" s="46"/>
      <c r="D273" s="44">
        <v>0.67</v>
      </c>
      <c r="E273" s="44" t="s">
        <v>271</v>
      </c>
      <c r="F273" s="44">
        <v>0.04</v>
      </c>
      <c r="G273" s="44">
        <v>0.97</v>
      </c>
      <c r="H273" s="44">
        <v>0.04</v>
      </c>
      <c r="I273" s="44">
        <v>0.67</v>
      </c>
      <c r="J273" s="44">
        <v>0.59</v>
      </c>
      <c r="K273" s="44">
        <v>0.69</v>
      </c>
      <c r="L273" s="44">
        <v>2.99</v>
      </c>
      <c r="M273" s="148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3"/>
    </row>
    <row r="274" spans="1:65">
      <c r="B274" s="30" t="s">
        <v>292</v>
      </c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BM274" s="53"/>
    </row>
    <row r="275" spans="1:65">
      <c r="BM275" s="53"/>
    </row>
    <row r="276" spans="1:65" ht="15">
      <c r="B276" s="8" t="s">
        <v>519</v>
      </c>
      <c r="BM276" s="27" t="s">
        <v>66</v>
      </c>
    </row>
    <row r="277" spans="1:65" ht="15">
      <c r="A277" s="24" t="s">
        <v>36</v>
      </c>
      <c r="B277" s="18" t="s">
        <v>118</v>
      </c>
      <c r="C277" s="15" t="s">
        <v>119</v>
      </c>
      <c r="D277" s="16" t="s">
        <v>238</v>
      </c>
      <c r="E277" s="17" t="s">
        <v>238</v>
      </c>
      <c r="F277" s="17" t="s">
        <v>238</v>
      </c>
      <c r="G277" s="17" t="s">
        <v>238</v>
      </c>
      <c r="H277" s="17" t="s">
        <v>238</v>
      </c>
      <c r="I277" s="17" t="s">
        <v>238</v>
      </c>
      <c r="J277" s="17" t="s">
        <v>238</v>
      </c>
      <c r="K277" s="17" t="s">
        <v>238</v>
      </c>
      <c r="L277" s="17" t="s">
        <v>238</v>
      </c>
      <c r="M277" s="148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7">
        <v>1</v>
      </c>
    </row>
    <row r="278" spans="1:65">
      <c r="A278" s="29"/>
      <c r="B278" s="19" t="s">
        <v>239</v>
      </c>
      <c r="C278" s="9" t="s">
        <v>239</v>
      </c>
      <c r="D278" s="146" t="s">
        <v>241</v>
      </c>
      <c r="E278" s="147" t="s">
        <v>243</v>
      </c>
      <c r="F278" s="147" t="s">
        <v>245</v>
      </c>
      <c r="G278" s="147" t="s">
        <v>246</v>
      </c>
      <c r="H278" s="147" t="s">
        <v>247</v>
      </c>
      <c r="I278" s="147" t="s">
        <v>252</v>
      </c>
      <c r="J278" s="147" t="s">
        <v>256</v>
      </c>
      <c r="K278" s="147" t="s">
        <v>257</v>
      </c>
      <c r="L278" s="147" t="s">
        <v>258</v>
      </c>
      <c r="M278" s="148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 t="s">
        <v>3</v>
      </c>
    </row>
    <row r="279" spans="1:65">
      <c r="A279" s="29"/>
      <c r="B279" s="19"/>
      <c r="C279" s="9"/>
      <c r="D279" s="10" t="s">
        <v>285</v>
      </c>
      <c r="E279" s="11" t="s">
        <v>286</v>
      </c>
      <c r="F279" s="11" t="s">
        <v>285</v>
      </c>
      <c r="G279" s="11" t="s">
        <v>286</v>
      </c>
      <c r="H279" s="11" t="s">
        <v>286</v>
      </c>
      <c r="I279" s="11" t="s">
        <v>286</v>
      </c>
      <c r="J279" s="11" t="s">
        <v>286</v>
      </c>
      <c r="K279" s="11" t="s">
        <v>286</v>
      </c>
      <c r="L279" s="11" t="s">
        <v>286</v>
      </c>
      <c r="M279" s="148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>
        <v>2</v>
      </c>
    </row>
    <row r="280" spans="1:65">
      <c r="A280" s="29"/>
      <c r="B280" s="19"/>
      <c r="C280" s="9"/>
      <c r="D280" s="25"/>
      <c r="E280" s="25"/>
      <c r="F280" s="25"/>
      <c r="G280" s="25"/>
      <c r="H280" s="25"/>
      <c r="I280" s="25"/>
      <c r="J280" s="25"/>
      <c r="K280" s="25"/>
      <c r="L280" s="25"/>
      <c r="M280" s="148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>
        <v>3</v>
      </c>
    </row>
    <row r="281" spans="1:65">
      <c r="A281" s="29"/>
      <c r="B281" s="18">
        <v>1</v>
      </c>
      <c r="C281" s="14">
        <v>1</v>
      </c>
      <c r="D281" s="21">
        <v>0.56000000000000005</v>
      </c>
      <c r="E281" s="143">
        <v>0.5</v>
      </c>
      <c r="F281" s="21">
        <v>0.55000000000000004</v>
      </c>
      <c r="G281" s="21">
        <v>0.49007007123964058</v>
      </c>
      <c r="H281" s="150">
        <v>0.38</v>
      </c>
      <c r="I281" s="21">
        <v>0.56999999999999995</v>
      </c>
      <c r="J281" s="21">
        <v>0.52</v>
      </c>
      <c r="K281" s="21">
        <v>0.56029210800786533</v>
      </c>
      <c r="L281" s="21">
        <v>0.56000000000000005</v>
      </c>
      <c r="M281" s="148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7">
        <v>1</v>
      </c>
    </row>
    <row r="282" spans="1:65">
      <c r="A282" s="29"/>
      <c r="B282" s="19">
        <v>1</v>
      </c>
      <c r="C282" s="9">
        <v>2</v>
      </c>
      <c r="D282" s="11">
        <v>0.51</v>
      </c>
      <c r="E282" s="144">
        <v>0.6</v>
      </c>
      <c r="F282" s="11">
        <v>0.56000000000000005</v>
      </c>
      <c r="G282" s="11">
        <v>0.51136855004250803</v>
      </c>
      <c r="H282" s="11">
        <v>0.45</v>
      </c>
      <c r="I282" s="11">
        <v>0.56000000000000005</v>
      </c>
      <c r="J282" s="11">
        <v>0.53</v>
      </c>
      <c r="K282" s="11">
        <v>0.52755213885496599</v>
      </c>
      <c r="L282" s="11">
        <v>0.56000000000000005</v>
      </c>
      <c r="M282" s="148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 t="e">
        <v>#N/A</v>
      </c>
    </row>
    <row r="283" spans="1:65">
      <c r="A283" s="29"/>
      <c r="B283" s="19">
        <v>1</v>
      </c>
      <c r="C283" s="9">
        <v>3</v>
      </c>
      <c r="D283" s="11">
        <v>0.56999999999999995</v>
      </c>
      <c r="E283" s="144">
        <v>0.6</v>
      </c>
      <c r="F283" s="11">
        <v>0.53</v>
      </c>
      <c r="G283" s="11">
        <v>0.49554214084556508</v>
      </c>
      <c r="H283" s="11">
        <v>0.43</v>
      </c>
      <c r="I283" s="11">
        <v>0.55000000000000004</v>
      </c>
      <c r="J283" s="11">
        <v>0.52</v>
      </c>
      <c r="K283" s="11">
        <v>0.5387170839365909</v>
      </c>
      <c r="L283" s="11">
        <v>0.56999999999999995</v>
      </c>
      <c r="M283" s="148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>
        <v>16</v>
      </c>
    </row>
    <row r="284" spans="1:65">
      <c r="A284" s="29"/>
      <c r="B284" s="19">
        <v>1</v>
      </c>
      <c r="C284" s="9">
        <v>4</v>
      </c>
      <c r="D284" s="11">
        <v>0.5</v>
      </c>
      <c r="E284" s="144">
        <v>0.5</v>
      </c>
      <c r="F284" s="11">
        <v>0.51</v>
      </c>
      <c r="G284" s="11">
        <v>0.50855377310820837</v>
      </c>
      <c r="H284" s="11">
        <v>0.51</v>
      </c>
      <c r="I284" s="11">
        <v>0.55000000000000004</v>
      </c>
      <c r="J284" s="11">
        <v>0.53</v>
      </c>
      <c r="K284" s="11">
        <v>0.59819743887244581</v>
      </c>
      <c r="L284" s="11">
        <v>0.56999999999999995</v>
      </c>
      <c r="M284" s="148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0.52574506004022137</v>
      </c>
    </row>
    <row r="285" spans="1:65">
      <c r="A285" s="29"/>
      <c r="B285" s="19">
        <v>1</v>
      </c>
      <c r="C285" s="9">
        <v>5</v>
      </c>
      <c r="D285" s="11">
        <v>0.5</v>
      </c>
      <c r="E285" s="144">
        <v>0.6</v>
      </c>
      <c r="F285" s="11">
        <v>0.5</v>
      </c>
      <c r="G285" s="11">
        <v>0.48885033456811067</v>
      </c>
      <c r="H285" s="11">
        <v>0.48</v>
      </c>
      <c r="I285" s="11">
        <v>0.54</v>
      </c>
      <c r="J285" s="11">
        <v>0.51</v>
      </c>
      <c r="K285" s="11">
        <v>0.53300932285223479</v>
      </c>
      <c r="L285" s="11">
        <v>0.56999999999999995</v>
      </c>
      <c r="M285" s="148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7">
        <v>30</v>
      </c>
    </row>
    <row r="286" spans="1:65">
      <c r="A286" s="29"/>
      <c r="B286" s="19">
        <v>1</v>
      </c>
      <c r="C286" s="9">
        <v>6</v>
      </c>
      <c r="D286" s="11">
        <v>0.54</v>
      </c>
      <c r="E286" s="144">
        <v>0.6</v>
      </c>
      <c r="F286" s="11">
        <v>0.49</v>
      </c>
      <c r="G286" s="11">
        <v>0.50967968388192819</v>
      </c>
      <c r="H286" s="11">
        <v>0.45</v>
      </c>
      <c r="I286" s="11">
        <v>0.53</v>
      </c>
      <c r="J286" s="11">
        <v>0.51</v>
      </c>
      <c r="K286" s="11">
        <v>0.55993023572056111</v>
      </c>
      <c r="L286" s="11">
        <v>0.56000000000000005</v>
      </c>
      <c r="M286" s="148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3"/>
    </row>
    <row r="287" spans="1:65">
      <c r="A287" s="29"/>
      <c r="B287" s="20" t="s">
        <v>266</v>
      </c>
      <c r="C287" s="12"/>
      <c r="D287" s="22">
        <v>0.53</v>
      </c>
      <c r="E287" s="22">
        <v>0.56666666666666676</v>
      </c>
      <c r="F287" s="22">
        <v>0.52333333333333343</v>
      </c>
      <c r="G287" s="22">
        <v>0.50067742561432682</v>
      </c>
      <c r="H287" s="22">
        <v>0.45</v>
      </c>
      <c r="I287" s="22">
        <v>0.54999999999999993</v>
      </c>
      <c r="J287" s="22">
        <v>0.52</v>
      </c>
      <c r="K287" s="22">
        <v>0.55294972137411058</v>
      </c>
      <c r="L287" s="22">
        <v>0.56499999999999995</v>
      </c>
      <c r="M287" s="148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3"/>
    </row>
    <row r="288" spans="1:65">
      <c r="A288" s="29"/>
      <c r="B288" s="3" t="s">
        <v>267</v>
      </c>
      <c r="C288" s="28"/>
      <c r="D288" s="11">
        <v>0.52500000000000002</v>
      </c>
      <c r="E288" s="11">
        <v>0.6</v>
      </c>
      <c r="F288" s="11">
        <v>0.52</v>
      </c>
      <c r="G288" s="11">
        <v>0.50204795697688676</v>
      </c>
      <c r="H288" s="11">
        <v>0.45</v>
      </c>
      <c r="I288" s="11">
        <v>0.55000000000000004</v>
      </c>
      <c r="J288" s="11">
        <v>0.52</v>
      </c>
      <c r="K288" s="11">
        <v>0.54932365982857601</v>
      </c>
      <c r="L288" s="11">
        <v>0.56499999999999995</v>
      </c>
      <c r="M288" s="148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3"/>
    </row>
    <row r="289" spans="1:65">
      <c r="A289" s="29"/>
      <c r="B289" s="3" t="s">
        <v>268</v>
      </c>
      <c r="C289" s="28"/>
      <c r="D289" s="23">
        <v>3.0983866769659335E-2</v>
      </c>
      <c r="E289" s="23">
        <v>5.1639777949432211E-2</v>
      </c>
      <c r="F289" s="23">
        <v>2.8047578623950201E-2</v>
      </c>
      <c r="G289" s="23">
        <v>1.0355142146796077E-2</v>
      </c>
      <c r="H289" s="23">
        <v>4.4271887242357311E-2</v>
      </c>
      <c r="I289" s="23">
        <v>1.4142135623730933E-2</v>
      </c>
      <c r="J289" s="23">
        <v>8.9442719099991665E-3</v>
      </c>
      <c r="K289" s="23">
        <v>2.6058468183243488E-2</v>
      </c>
      <c r="L289" s="23">
        <v>5.4772255750516049E-3</v>
      </c>
      <c r="M289" s="227"/>
      <c r="N289" s="228"/>
      <c r="O289" s="228"/>
      <c r="P289" s="228"/>
      <c r="Q289" s="228"/>
      <c r="R289" s="228"/>
      <c r="S289" s="228"/>
      <c r="T289" s="228"/>
      <c r="U289" s="228"/>
      <c r="V289" s="228"/>
      <c r="W289" s="228"/>
      <c r="X289" s="228"/>
      <c r="Y289" s="228"/>
      <c r="Z289" s="228"/>
      <c r="AA289" s="228"/>
      <c r="AB289" s="228"/>
      <c r="AC289" s="228"/>
      <c r="AD289" s="228"/>
      <c r="AE289" s="228"/>
      <c r="AF289" s="228"/>
      <c r="AG289" s="228"/>
      <c r="AH289" s="228"/>
      <c r="AI289" s="228"/>
      <c r="AJ289" s="228"/>
      <c r="AK289" s="228"/>
      <c r="AL289" s="228"/>
      <c r="AM289" s="228"/>
      <c r="AN289" s="228"/>
      <c r="AO289" s="228"/>
      <c r="AP289" s="228"/>
      <c r="AQ289" s="228"/>
      <c r="AR289" s="228"/>
      <c r="AS289" s="228"/>
      <c r="AT289" s="228"/>
      <c r="AU289" s="228"/>
      <c r="AV289" s="228"/>
      <c r="AW289" s="228"/>
      <c r="AX289" s="228"/>
      <c r="AY289" s="228"/>
      <c r="AZ289" s="228"/>
      <c r="BA289" s="228"/>
      <c r="BB289" s="228"/>
      <c r="BC289" s="228"/>
      <c r="BD289" s="228"/>
      <c r="BE289" s="228"/>
      <c r="BF289" s="228"/>
      <c r="BG289" s="228"/>
      <c r="BH289" s="228"/>
      <c r="BI289" s="228"/>
      <c r="BJ289" s="228"/>
      <c r="BK289" s="228"/>
      <c r="BL289" s="228"/>
      <c r="BM289" s="54"/>
    </row>
    <row r="290" spans="1:65">
      <c r="A290" s="29"/>
      <c r="B290" s="3" t="s">
        <v>86</v>
      </c>
      <c r="C290" s="28"/>
      <c r="D290" s="13">
        <v>5.8460125980489309E-2</v>
      </c>
      <c r="E290" s="13">
        <v>9.1129019910762707E-2</v>
      </c>
      <c r="F290" s="13">
        <v>5.3594099281433494E-2</v>
      </c>
      <c r="G290" s="13">
        <v>2.0682262904284945E-2</v>
      </c>
      <c r="H290" s="13">
        <v>9.8381971649682903E-2</v>
      </c>
      <c r="I290" s="13">
        <v>2.5712973861328974E-2</v>
      </c>
      <c r="J290" s="13">
        <v>1.7200522903844551E-2</v>
      </c>
      <c r="K290" s="13">
        <v>4.712628865873511E-2</v>
      </c>
      <c r="L290" s="13">
        <v>9.6942045576134603E-3</v>
      </c>
      <c r="M290" s="148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3"/>
    </row>
    <row r="291" spans="1:65">
      <c r="A291" s="29"/>
      <c r="B291" s="3" t="s">
        <v>269</v>
      </c>
      <c r="C291" s="28"/>
      <c r="D291" s="13">
        <v>8.093162034567003E-3</v>
      </c>
      <c r="E291" s="13">
        <v>7.7835456263373626E-2</v>
      </c>
      <c r="F291" s="13">
        <v>-4.5872550979431104E-3</v>
      </c>
      <c r="G291" s="13">
        <v>-4.7680209156842679E-2</v>
      </c>
      <c r="H291" s="13">
        <v>-0.14407184355555636</v>
      </c>
      <c r="I291" s="13">
        <v>4.6134413432097565E-2</v>
      </c>
      <c r="J291" s="13">
        <v>-1.09274636641985E-2</v>
      </c>
      <c r="K291" s="13">
        <v>5.1744968049358242E-2</v>
      </c>
      <c r="L291" s="13">
        <v>7.466535198024582E-2</v>
      </c>
      <c r="M291" s="148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3"/>
    </row>
    <row r="292" spans="1:65">
      <c r="A292" s="29"/>
      <c r="B292" s="45" t="s">
        <v>270</v>
      </c>
      <c r="C292" s="46"/>
      <c r="D292" s="44">
        <v>0.09</v>
      </c>
      <c r="E292" s="44" t="s">
        <v>271</v>
      </c>
      <c r="F292" s="44">
        <v>0.09</v>
      </c>
      <c r="G292" s="44">
        <v>0.71</v>
      </c>
      <c r="H292" s="44">
        <v>2.1</v>
      </c>
      <c r="I292" s="44">
        <v>0.64</v>
      </c>
      <c r="J292" s="44">
        <v>0.18</v>
      </c>
      <c r="K292" s="44">
        <v>0.72</v>
      </c>
      <c r="L292" s="44">
        <v>1.05</v>
      </c>
      <c r="M292" s="148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3"/>
    </row>
    <row r="293" spans="1:65">
      <c r="B293" s="30" t="s">
        <v>292</v>
      </c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BM293" s="53"/>
    </row>
    <row r="294" spans="1:65">
      <c r="BM294" s="53"/>
    </row>
    <row r="295" spans="1:65" ht="15">
      <c r="B295" s="8" t="s">
        <v>520</v>
      </c>
      <c r="BM295" s="27" t="s">
        <v>66</v>
      </c>
    </row>
    <row r="296" spans="1:65" ht="15">
      <c r="A296" s="24" t="s">
        <v>39</v>
      </c>
      <c r="B296" s="18" t="s">
        <v>118</v>
      </c>
      <c r="C296" s="15" t="s">
        <v>119</v>
      </c>
      <c r="D296" s="16" t="s">
        <v>238</v>
      </c>
      <c r="E296" s="17" t="s">
        <v>238</v>
      </c>
      <c r="F296" s="17" t="s">
        <v>238</v>
      </c>
      <c r="G296" s="17" t="s">
        <v>238</v>
      </c>
      <c r="H296" s="17" t="s">
        <v>238</v>
      </c>
      <c r="I296" s="17" t="s">
        <v>238</v>
      </c>
      <c r="J296" s="17" t="s">
        <v>238</v>
      </c>
      <c r="K296" s="17" t="s">
        <v>238</v>
      </c>
      <c r="L296" s="17" t="s">
        <v>238</v>
      </c>
      <c r="M296" s="148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1</v>
      </c>
    </row>
    <row r="297" spans="1:65">
      <c r="A297" s="29"/>
      <c r="B297" s="19" t="s">
        <v>239</v>
      </c>
      <c r="C297" s="9" t="s">
        <v>239</v>
      </c>
      <c r="D297" s="146" t="s">
        <v>241</v>
      </c>
      <c r="E297" s="147" t="s">
        <v>243</v>
      </c>
      <c r="F297" s="147" t="s">
        <v>245</v>
      </c>
      <c r="G297" s="147" t="s">
        <v>246</v>
      </c>
      <c r="H297" s="147" t="s">
        <v>247</v>
      </c>
      <c r="I297" s="147" t="s">
        <v>252</v>
      </c>
      <c r="J297" s="147" t="s">
        <v>256</v>
      </c>
      <c r="K297" s="147" t="s">
        <v>257</v>
      </c>
      <c r="L297" s="147" t="s">
        <v>258</v>
      </c>
      <c r="M297" s="148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 t="s">
        <v>3</v>
      </c>
    </row>
    <row r="298" spans="1:65">
      <c r="A298" s="29"/>
      <c r="B298" s="19"/>
      <c r="C298" s="9"/>
      <c r="D298" s="10" t="s">
        <v>285</v>
      </c>
      <c r="E298" s="11" t="s">
        <v>286</v>
      </c>
      <c r="F298" s="11" t="s">
        <v>285</v>
      </c>
      <c r="G298" s="11" t="s">
        <v>286</v>
      </c>
      <c r="H298" s="11" t="s">
        <v>286</v>
      </c>
      <c r="I298" s="11" t="s">
        <v>286</v>
      </c>
      <c r="J298" s="11" t="s">
        <v>286</v>
      </c>
      <c r="K298" s="11" t="s">
        <v>286</v>
      </c>
      <c r="L298" s="11" t="s">
        <v>286</v>
      </c>
      <c r="M298" s="148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2</v>
      </c>
    </row>
    <row r="299" spans="1:65">
      <c r="A299" s="29"/>
      <c r="B299" s="19"/>
      <c r="C299" s="9"/>
      <c r="D299" s="25"/>
      <c r="E299" s="25"/>
      <c r="F299" s="25"/>
      <c r="G299" s="25"/>
      <c r="H299" s="25"/>
      <c r="I299" s="25"/>
      <c r="J299" s="25"/>
      <c r="K299" s="25"/>
      <c r="L299" s="25"/>
      <c r="M299" s="148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2</v>
      </c>
    </row>
    <row r="300" spans="1:65">
      <c r="A300" s="29"/>
      <c r="B300" s="18">
        <v>1</v>
      </c>
      <c r="C300" s="14">
        <v>1</v>
      </c>
      <c r="D300" s="21">
        <v>0.32</v>
      </c>
      <c r="E300" s="143">
        <v>0.4</v>
      </c>
      <c r="F300" s="21">
        <v>0.36</v>
      </c>
      <c r="G300" s="21">
        <v>0.37711769999999994</v>
      </c>
      <c r="H300" s="21">
        <v>0.3</v>
      </c>
      <c r="I300" s="21">
        <v>0.37</v>
      </c>
      <c r="J300" s="21">
        <v>0.33</v>
      </c>
      <c r="K300" s="21">
        <v>0.33347862149696428</v>
      </c>
      <c r="L300" s="21">
        <v>0.4</v>
      </c>
      <c r="M300" s="148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1</v>
      </c>
    </row>
    <row r="301" spans="1:65">
      <c r="A301" s="29"/>
      <c r="B301" s="19">
        <v>1</v>
      </c>
      <c r="C301" s="9">
        <v>2</v>
      </c>
      <c r="D301" s="11">
        <v>0.31</v>
      </c>
      <c r="E301" s="144">
        <v>0.3</v>
      </c>
      <c r="F301" s="11">
        <v>0.36</v>
      </c>
      <c r="G301" s="11">
        <v>0.36644729999999998</v>
      </c>
      <c r="H301" s="11">
        <v>0.24</v>
      </c>
      <c r="I301" s="11">
        <v>0.37</v>
      </c>
      <c r="J301" s="11">
        <v>0.32</v>
      </c>
      <c r="K301" s="11">
        <v>0.33231222406972072</v>
      </c>
      <c r="L301" s="11">
        <v>0.41</v>
      </c>
      <c r="M301" s="148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 t="e">
        <v>#N/A</v>
      </c>
    </row>
    <row r="302" spans="1:65">
      <c r="A302" s="29"/>
      <c r="B302" s="19">
        <v>1</v>
      </c>
      <c r="C302" s="9">
        <v>3</v>
      </c>
      <c r="D302" s="11">
        <v>0.28000000000000003</v>
      </c>
      <c r="E302" s="144">
        <v>0.3</v>
      </c>
      <c r="F302" s="11">
        <v>0.33</v>
      </c>
      <c r="G302" s="11">
        <v>0.3932715</v>
      </c>
      <c r="H302" s="11">
        <v>0.3</v>
      </c>
      <c r="I302" s="11">
        <v>0.37</v>
      </c>
      <c r="J302" s="11">
        <v>0.32</v>
      </c>
      <c r="K302" s="11">
        <v>0.33154118966671864</v>
      </c>
      <c r="L302" s="11">
        <v>0.4</v>
      </c>
      <c r="M302" s="148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>
        <v>16</v>
      </c>
    </row>
    <row r="303" spans="1:65">
      <c r="A303" s="29"/>
      <c r="B303" s="19">
        <v>1</v>
      </c>
      <c r="C303" s="9">
        <v>4</v>
      </c>
      <c r="D303" s="11">
        <v>0.34</v>
      </c>
      <c r="E303" s="144">
        <v>0.3</v>
      </c>
      <c r="F303" s="11">
        <v>0.33</v>
      </c>
      <c r="G303" s="11">
        <v>0.35696249999999996</v>
      </c>
      <c r="H303" s="11">
        <v>0.27</v>
      </c>
      <c r="I303" s="11">
        <v>0.35</v>
      </c>
      <c r="J303" s="11">
        <v>0.32</v>
      </c>
      <c r="K303" s="11">
        <v>0.30331713090600304</v>
      </c>
      <c r="L303" s="11">
        <v>0.4</v>
      </c>
      <c r="M303" s="148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7">
        <v>0.33739459352855955</v>
      </c>
    </row>
    <row r="304" spans="1:65">
      <c r="A304" s="29"/>
      <c r="B304" s="19">
        <v>1</v>
      </c>
      <c r="C304" s="9">
        <v>5</v>
      </c>
      <c r="D304" s="11">
        <v>0.33</v>
      </c>
      <c r="E304" s="144">
        <v>0.4</v>
      </c>
      <c r="F304" s="11">
        <v>0.32</v>
      </c>
      <c r="G304" s="11">
        <v>0.38067000000000001</v>
      </c>
      <c r="H304" s="11">
        <v>0.26</v>
      </c>
      <c r="I304" s="11">
        <v>0.36</v>
      </c>
      <c r="J304" s="11">
        <v>0.31</v>
      </c>
      <c r="K304" s="11">
        <v>0.31580053721300183</v>
      </c>
      <c r="L304" s="11">
        <v>0.4</v>
      </c>
      <c r="M304" s="148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7">
        <v>31</v>
      </c>
    </row>
    <row r="305" spans="1:65">
      <c r="A305" s="29"/>
      <c r="B305" s="19">
        <v>1</v>
      </c>
      <c r="C305" s="9">
        <v>6</v>
      </c>
      <c r="D305" s="11">
        <v>0.33</v>
      </c>
      <c r="E305" s="144">
        <v>0.3</v>
      </c>
      <c r="F305" s="11">
        <v>0.32</v>
      </c>
      <c r="G305" s="11">
        <v>0.37125330000000001</v>
      </c>
      <c r="H305" s="11">
        <v>0.21</v>
      </c>
      <c r="I305" s="11">
        <v>0.35</v>
      </c>
      <c r="J305" s="11">
        <v>0.31</v>
      </c>
      <c r="K305" s="11">
        <v>0.33276848601845177</v>
      </c>
      <c r="L305" s="11">
        <v>0.4</v>
      </c>
      <c r="M305" s="148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A306" s="29"/>
      <c r="B306" s="20" t="s">
        <v>266</v>
      </c>
      <c r="C306" s="12"/>
      <c r="D306" s="22">
        <v>0.31833333333333336</v>
      </c>
      <c r="E306" s="22">
        <v>0.33333333333333331</v>
      </c>
      <c r="F306" s="22">
        <v>0.33666666666666667</v>
      </c>
      <c r="G306" s="22">
        <v>0.37428704999999995</v>
      </c>
      <c r="H306" s="22">
        <v>0.26333333333333336</v>
      </c>
      <c r="I306" s="22">
        <v>0.36166666666666664</v>
      </c>
      <c r="J306" s="22">
        <v>0.31833333333333336</v>
      </c>
      <c r="K306" s="22">
        <v>0.32486969822847672</v>
      </c>
      <c r="L306" s="22">
        <v>0.40166666666666662</v>
      </c>
      <c r="M306" s="148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3"/>
    </row>
    <row r="307" spans="1:65">
      <c r="A307" s="29"/>
      <c r="B307" s="3" t="s">
        <v>267</v>
      </c>
      <c r="C307" s="28"/>
      <c r="D307" s="11">
        <v>0.32500000000000001</v>
      </c>
      <c r="E307" s="11">
        <v>0.3</v>
      </c>
      <c r="F307" s="11">
        <v>0.33</v>
      </c>
      <c r="G307" s="11">
        <v>0.37418549999999995</v>
      </c>
      <c r="H307" s="11">
        <v>0.26500000000000001</v>
      </c>
      <c r="I307" s="11">
        <v>0.36499999999999999</v>
      </c>
      <c r="J307" s="11">
        <v>0.32</v>
      </c>
      <c r="K307" s="11">
        <v>0.33192670686821968</v>
      </c>
      <c r="L307" s="11">
        <v>0.4</v>
      </c>
      <c r="M307" s="148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3"/>
    </row>
    <row r="308" spans="1:65">
      <c r="A308" s="29"/>
      <c r="B308" s="3" t="s">
        <v>268</v>
      </c>
      <c r="C308" s="28"/>
      <c r="D308" s="23">
        <v>2.1369760566432805E-2</v>
      </c>
      <c r="E308" s="23">
        <v>5.1639777949432177E-2</v>
      </c>
      <c r="F308" s="23">
        <v>1.8618986725025242E-2</v>
      </c>
      <c r="G308" s="23">
        <v>1.2489750387858047E-2</v>
      </c>
      <c r="H308" s="23">
        <v>3.5023801430836179E-2</v>
      </c>
      <c r="I308" s="23">
        <v>9.8319208025017587E-3</v>
      </c>
      <c r="J308" s="23">
        <v>7.5277265270908174E-3</v>
      </c>
      <c r="K308" s="23">
        <v>1.2515328497616473E-2</v>
      </c>
      <c r="L308" s="23">
        <v>4.0824829046386107E-3</v>
      </c>
      <c r="M308" s="148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3"/>
    </row>
    <row r="309" spans="1:65">
      <c r="A309" s="29"/>
      <c r="B309" s="3" t="s">
        <v>86</v>
      </c>
      <c r="C309" s="28"/>
      <c r="D309" s="13">
        <v>6.713013790502452E-2</v>
      </c>
      <c r="E309" s="13">
        <v>0.15491933384829654</v>
      </c>
      <c r="F309" s="13">
        <v>5.5303920965421513E-2</v>
      </c>
      <c r="G309" s="13">
        <v>3.3369443019356529E-2</v>
      </c>
      <c r="H309" s="13">
        <v>0.13300177758545384</v>
      </c>
      <c r="I309" s="13">
        <v>2.7185034476963389E-2</v>
      </c>
      <c r="J309" s="13">
        <v>2.3647308462065392E-2</v>
      </c>
      <c r="K309" s="13">
        <v>3.8524148499730501E-2</v>
      </c>
      <c r="L309" s="13">
        <v>1.0163857853872062E-2</v>
      </c>
      <c r="M309" s="148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3"/>
    </row>
    <row r="310" spans="1:65">
      <c r="A310" s="29"/>
      <c r="B310" s="3" t="s">
        <v>269</v>
      </c>
      <c r="C310" s="28"/>
      <c r="D310" s="13">
        <v>-5.6495452389674128E-2</v>
      </c>
      <c r="E310" s="13">
        <v>-1.203712292112491E-2</v>
      </c>
      <c r="F310" s="13">
        <v>-2.157494150336059E-3</v>
      </c>
      <c r="G310" s="13">
        <v>0.10934513231409437</v>
      </c>
      <c r="H310" s="13">
        <v>-0.21950932710768856</v>
      </c>
      <c r="I310" s="13">
        <v>7.193972163057949E-2</v>
      </c>
      <c r="J310" s="13">
        <v>-5.6495452389674128E-2</v>
      </c>
      <c r="K310" s="13">
        <v>-3.7122394787344581E-2</v>
      </c>
      <c r="L310" s="13">
        <v>0.19049526688004437</v>
      </c>
      <c r="M310" s="148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3"/>
    </row>
    <row r="311" spans="1:65">
      <c r="A311" s="29"/>
      <c r="B311" s="45" t="s">
        <v>270</v>
      </c>
      <c r="C311" s="46"/>
      <c r="D311" s="44">
        <v>0.39</v>
      </c>
      <c r="E311" s="44" t="s">
        <v>271</v>
      </c>
      <c r="F311" s="44">
        <v>0.18</v>
      </c>
      <c r="G311" s="44">
        <v>1.35</v>
      </c>
      <c r="H311" s="44">
        <v>2.1</v>
      </c>
      <c r="I311" s="44">
        <v>0.96</v>
      </c>
      <c r="J311" s="44">
        <v>0.39</v>
      </c>
      <c r="K311" s="44">
        <v>0.18</v>
      </c>
      <c r="L311" s="44">
        <v>2.21</v>
      </c>
      <c r="M311" s="148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53"/>
    </row>
    <row r="312" spans="1:65">
      <c r="B312" s="30" t="s">
        <v>292</v>
      </c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BM312" s="53"/>
    </row>
    <row r="313" spans="1:65">
      <c r="BM313" s="53"/>
    </row>
    <row r="314" spans="1:65" ht="15">
      <c r="B314" s="8" t="s">
        <v>521</v>
      </c>
      <c r="BM314" s="27" t="s">
        <v>66</v>
      </c>
    </row>
    <row r="315" spans="1:65" ht="15">
      <c r="A315" s="24" t="s">
        <v>52</v>
      </c>
      <c r="B315" s="18" t="s">
        <v>118</v>
      </c>
      <c r="C315" s="15" t="s">
        <v>119</v>
      </c>
      <c r="D315" s="16" t="s">
        <v>238</v>
      </c>
      <c r="E315" s="17" t="s">
        <v>238</v>
      </c>
      <c r="F315" s="17" t="s">
        <v>238</v>
      </c>
      <c r="G315" s="17" t="s">
        <v>238</v>
      </c>
      <c r="H315" s="17" t="s">
        <v>238</v>
      </c>
      <c r="I315" s="17" t="s">
        <v>238</v>
      </c>
      <c r="J315" s="17" t="s">
        <v>238</v>
      </c>
      <c r="K315" s="17" t="s">
        <v>238</v>
      </c>
      <c r="L315" s="17" t="s">
        <v>238</v>
      </c>
      <c r="M315" s="17" t="s">
        <v>238</v>
      </c>
      <c r="N315" s="17" t="s">
        <v>238</v>
      </c>
      <c r="O315" s="17" t="s">
        <v>238</v>
      </c>
      <c r="P315" s="17" t="s">
        <v>238</v>
      </c>
      <c r="Q315" s="17" t="s">
        <v>238</v>
      </c>
      <c r="R315" s="17" t="s">
        <v>238</v>
      </c>
      <c r="S315" s="17" t="s">
        <v>238</v>
      </c>
      <c r="T315" s="17" t="s">
        <v>238</v>
      </c>
      <c r="U315" s="17" t="s">
        <v>238</v>
      </c>
      <c r="V315" s="17" t="s">
        <v>238</v>
      </c>
      <c r="W315" s="17" t="s">
        <v>238</v>
      </c>
      <c r="X315" s="148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>
        <v>1</v>
      </c>
    </row>
    <row r="316" spans="1:65">
      <c r="A316" s="29"/>
      <c r="B316" s="19" t="s">
        <v>239</v>
      </c>
      <c r="C316" s="9" t="s">
        <v>239</v>
      </c>
      <c r="D316" s="146" t="s">
        <v>241</v>
      </c>
      <c r="E316" s="147" t="s">
        <v>242</v>
      </c>
      <c r="F316" s="147" t="s">
        <v>243</v>
      </c>
      <c r="G316" s="147" t="s">
        <v>244</v>
      </c>
      <c r="H316" s="147" t="s">
        <v>245</v>
      </c>
      <c r="I316" s="147" t="s">
        <v>246</v>
      </c>
      <c r="J316" s="147" t="s">
        <v>247</v>
      </c>
      <c r="K316" s="147" t="s">
        <v>248</v>
      </c>
      <c r="L316" s="147" t="s">
        <v>249</v>
      </c>
      <c r="M316" s="147" t="s">
        <v>250</v>
      </c>
      <c r="N316" s="147" t="s">
        <v>251</v>
      </c>
      <c r="O316" s="147" t="s">
        <v>252</v>
      </c>
      <c r="P316" s="147" t="s">
        <v>253</v>
      </c>
      <c r="Q316" s="147" t="s">
        <v>255</v>
      </c>
      <c r="R316" s="147" t="s">
        <v>256</v>
      </c>
      <c r="S316" s="147" t="s">
        <v>257</v>
      </c>
      <c r="T316" s="147" t="s">
        <v>258</v>
      </c>
      <c r="U316" s="147" t="s">
        <v>282</v>
      </c>
      <c r="V316" s="147" t="s">
        <v>284</v>
      </c>
      <c r="W316" s="147" t="s">
        <v>259</v>
      </c>
      <c r="X316" s="148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 t="s">
        <v>1</v>
      </c>
    </row>
    <row r="317" spans="1:65">
      <c r="A317" s="29"/>
      <c r="B317" s="19"/>
      <c r="C317" s="9"/>
      <c r="D317" s="10" t="s">
        <v>285</v>
      </c>
      <c r="E317" s="11" t="s">
        <v>121</v>
      </c>
      <c r="F317" s="11" t="s">
        <v>121</v>
      </c>
      <c r="G317" s="11" t="s">
        <v>121</v>
      </c>
      <c r="H317" s="11" t="s">
        <v>285</v>
      </c>
      <c r="I317" s="11" t="s">
        <v>121</v>
      </c>
      <c r="J317" s="11" t="s">
        <v>121</v>
      </c>
      <c r="K317" s="11" t="s">
        <v>121</v>
      </c>
      <c r="L317" s="11" t="s">
        <v>285</v>
      </c>
      <c r="M317" s="11" t="s">
        <v>285</v>
      </c>
      <c r="N317" s="11" t="s">
        <v>121</v>
      </c>
      <c r="O317" s="11" t="s">
        <v>121</v>
      </c>
      <c r="P317" s="11" t="s">
        <v>121</v>
      </c>
      <c r="Q317" s="11" t="s">
        <v>285</v>
      </c>
      <c r="R317" s="11" t="s">
        <v>286</v>
      </c>
      <c r="S317" s="11" t="s">
        <v>286</v>
      </c>
      <c r="T317" s="11" t="s">
        <v>121</v>
      </c>
      <c r="U317" s="11" t="s">
        <v>121</v>
      </c>
      <c r="V317" s="11" t="s">
        <v>285</v>
      </c>
      <c r="W317" s="11" t="s">
        <v>285</v>
      </c>
      <c r="X317" s="148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7">
        <v>2</v>
      </c>
    </row>
    <row r="318" spans="1:65">
      <c r="A318" s="29"/>
      <c r="B318" s="19"/>
      <c r="C318" s="9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148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7">
        <v>3</v>
      </c>
    </row>
    <row r="319" spans="1:65">
      <c r="A319" s="29"/>
      <c r="B319" s="18">
        <v>1</v>
      </c>
      <c r="C319" s="14">
        <v>1</v>
      </c>
      <c r="D319" s="21">
        <v>32.1</v>
      </c>
      <c r="E319" s="21">
        <v>31.6</v>
      </c>
      <c r="F319" s="21">
        <v>32.26</v>
      </c>
      <c r="G319" s="21">
        <v>31.5</v>
      </c>
      <c r="H319" s="21" t="s">
        <v>293</v>
      </c>
      <c r="I319" s="21">
        <v>33.315737255184743</v>
      </c>
      <c r="J319" s="21">
        <v>30.91</v>
      </c>
      <c r="K319" s="21">
        <v>31.2</v>
      </c>
      <c r="L319" s="143">
        <v>36.680132</v>
      </c>
      <c r="M319" s="21">
        <v>31.6</v>
      </c>
      <c r="N319" s="21">
        <v>30.5</v>
      </c>
      <c r="O319" s="21">
        <v>31.920000000000005</v>
      </c>
      <c r="P319" s="21">
        <v>31</v>
      </c>
      <c r="Q319" s="21" t="s">
        <v>294</v>
      </c>
      <c r="R319" s="21">
        <v>29.909999999999997</v>
      </c>
      <c r="S319" s="21">
        <v>30.814919253217997</v>
      </c>
      <c r="T319" s="21">
        <v>31.824999999999999</v>
      </c>
      <c r="U319" s="21">
        <v>32.676515042499716</v>
      </c>
      <c r="V319" s="143">
        <v>19.3</v>
      </c>
      <c r="W319" s="21" t="s">
        <v>294</v>
      </c>
      <c r="X319" s="148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7">
        <v>1</v>
      </c>
    </row>
    <row r="320" spans="1:65">
      <c r="A320" s="29"/>
      <c r="B320" s="19">
        <v>1</v>
      </c>
      <c r="C320" s="9">
        <v>2</v>
      </c>
      <c r="D320" s="11">
        <v>32</v>
      </c>
      <c r="E320" s="11">
        <v>32.1</v>
      </c>
      <c r="F320" s="11">
        <v>32.07</v>
      </c>
      <c r="G320" s="11">
        <v>31.4</v>
      </c>
      <c r="H320" s="11" t="s">
        <v>293</v>
      </c>
      <c r="I320" s="11">
        <v>33.065525056038901</v>
      </c>
      <c r="J320" s="11">
        <v>30.459999999999997</v>
      </c>
      <c r="K320" s="11">
        <v>31.5</v>
      </c>
      <c r="L320" s="144">
        <v>35.527167400000003</v>
      </c>
      <c r="M320" s="11">
        <v>31.8</v>
      </c>
      <c r="N320" s="11">
        <v>30.7</v>
      </c>
      <c r="O320" s="11">
        <v>31.69</v>
      </c>
      <c r="P320" s="11">
        <v>31.5</v>
      </c>
      <c r="Q320" s="11" t="s">
        <v>294</v>
      </c>
      <c r="R320" s="11">
        <v>29.189999999999998</v>
      </c>
      <c r="S320" s="11">
        <v>30.892867121109003</v>
      </c>
      <c r="T320" s="11">
        <v>31.475000000000001</v>
      </c>
      <c r="U320" s="11">
        <v>33.241235149216841</v>
      </c>
      <c r="V320" s="144">
        <v>18.399999999999999</v>
      </c>
      <c r="W320" s="11" t="s">
        <v>294</v>
      </c>
      <c r="X320" s="148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7" t="e">
        <v>#N/A</v>
      </c>
    </row>
    <row r="321" spans="1:65">
      <c r="A321" s="29"/>
      <c r="B321" s="19">
        <v>1</v>
      </c>
      <c r="C321" s="9">
        <v>3</v>
      </c>
      <c r="D321" s="11">
        <v>33.299999999999997</v>
      </c>
      <c r="E321" s="11">
        <v>30.9</v>
      </c>
      <c r="F321" s="11">
        <v>31.6</v>
      </c>
      <c r="G321" s="11">
        <v>31.2</v>
      </c>
      <c r="H321" s="11" t="s">
        <v>293</v>
      </c>
      <c r="I321" s="11">
        <v>33.128621150696098</v>
      </c>
      <c r="J321" s="11">
        <v>30.2</v>
      </c>
      <c r="K321" s="11">
        <v>31</v>
      </c>
      <c r="L321" s="144">
        <v>34.637411999999998</v>
      </c>
      <c r="M321" s="11">
        <v>31.5</v>
      </c>
      <c r="N321" s="11">
        <v>30.9</v>
      </c>
      <c r="O321" s="11">
        <v>32.200000000000003</v>
      </c>
      <c r="P321" s="11">
        <v>31.6</v>
      </c>
      <c r="Q321" s="11" t="s">
        <v>294</v>
      </c>
      <c r="R321" s="11">
        <v>29.270000000000003</v>
      </c>
      <c r="S321" s="11">
        <v>30.853381546310498</v>
      </c>
      <c r="T321" s="11">
        <v>31.405000000000001</v>
      </c>
      <c r="U321" s="11">
        <v>32.941006082229769</v>
      </c>
      <c r="V321" s="144">
        <v>19.399999999999999</v>
      </c>
      <c r="W321" s="11" t="s">
        <v>294</v>
      </c>
      <c r="X321" s="148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7">
        <v>16</v>
      </c>
    </row>
    <row r="322" spans="1:65">
      <c r="A322" s="29"/>
      <c r="B322" s="19">
        <v>1</v>
      </c>
      <c r="C322" s="9">
        <v>4</v>
      </c>
      <c r="D322" s="11">
        <v>33</v>
      </c>
      <c r="E322" s="11">
        <v>31.2</v>
      </c>
      <c r="F322" s="11">
        <v>31.620000000000005</v>
      </c>
      <c r="G322" s="11">
        <v>31.3</v>
      </c>
      <c r="H322" s="11" t="s">
        <v>293</v>
      </c>
      <c r="I322" s="11">
        <v>33.1626802195889</v>
      </c>
      <c r="J322" s="11">
        <v>30.7</v>
      </c>
      <c r="K322" s="11">
        <v>31.8</v>
      </c>
      <c r="L322" s="144">
        <v>34.738041000000003</v>
      </c>
      <c r="M322" s="11">
        <v>31.5</v>
      </c>
      <c r="N322" s="11">
        <v>30.5</v>
      </c>
      <c r="O322" s="11">
        <v>32.71</v>
      </c>
      <c r="P322" s="11">
        <v>31.7</v>
      </c>
      <c r="Q322" s="11" t="s">
        <v>294</v>
      </c>
      <c r="R322" s="11">
        <v>29.29</v>
      </c>
      <c r="S322" s="11">
        <v>30.911038732287999</v>
      </c>
      <c r="T322" s="11">
        <v>32.034999999999997</v>
      </c>
      <c r="U322" s="11">
        <v>32.687165565799944</v>
      </c>
      <c r="V322" s="144">
        <v>18.899999999999999</v>
      </c>
      <c r="W322" s="11" t="s">
        <v>294</v>
      </c>
      <c r="X322" s="148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27">
        <v>31.512450011978338</v>
      </c>
    </row>
    <row r="323" spans="1:65">
      <c r="A323" s="29"/>
      <c r="B323" s="19">
        <v>1</v>
      </c>
      <c r="C323" s="9">
        <v>5</v>
      </c>
      <c r="D323" s="11">
        <v>32.9</v>
      </c>
      <c r="E323" s="11">
        <v>31.2</v>
      </c>
      <c r="F323" s="11">
        <v>30.42</v>
      </c>
      <c r="G323" s="11">
        <v>31.2</v>
      </c>
      <c r="H323" s="11" t="s">
        <v>293</v>
      </c>
      <c r="I323" s="11">
        <v>33.076337064191193</v>
      </c>
      <c r="J323" s="11">
        <v>30.39</v>
      </c>
      <c r="K323" s="11">
        <v>32.299999999999997</v>
      </c>
      <c r="L323" s="144">
        <v>36.039985000000001</v>
      </c>
      <c r="M323" s="11">
        <v>30.8</v>
      </c>
      <c r="N323" s="11">
        <v>30.599999999999998</v>
      </c>
      <c r="O323" s="11">
        <v>31.620000000000005</v>
      </c>
      <c r="P323" s="11">
        <v>32</v>
      </c>
      <c r="Q323" s="11" t="s">
        <v>294</v>
      </c>
      <c r="R323" s="11">
        <v>29.270000000000003</v>
      </c>
      <c r="S323" s="11">
        <v>30.775590518024991</v>
      </c>
      <c r="T323" s="11">
        <v>31.614999999999998</v>
      </c>
      <c r="U323" s="11">
        <v>33.313028293255577</v>
      </c>
      <c r="V323" s="144">
        <v>18.899999999999999</v>
      </c>
      <c r="W323" s="11" t="s">
        <v>294</v>
      </c>
      <c r="X323" s="148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27">
        <v>32</v>
      </c>
    </row>
    <row r="324" spans="1:65">
      <c r="A324" s="29"/>
      <c r="B324" s="19">
        <v>1</v>
      </c>
      <c r="C324" s="9">
        <v>6</v>
      </c>
      <c r="D324" s="11">
        <v>32.799999999999997</v>
      </c>
      <c r="E324" s="149">
        <v>29.5</v>
      </c>
      <c r="F324" s="11">
        <v>31.44</v>
      </c>
      <c r="G324" s="11">
        <v>31.4</v>
      </c>
      <c r="H324" s="11" t="s">
        <v>293</v>
      </c>
      <c r="I324" s="11">
        <v>33.126379623438304</v>
      </c>
      <c r="J324" s="11">
        <v>30.48</v>
      </c>
      <c r="K324" s="11">
        <v>31.7</v>
      </c>
      <c r="L324" s="144">
        <v>35.540267</v>
      </c>
      <c r="M324" s="11">
        <v>32.200000000000003</v>
      </c>
      <c r="N324" s="11">
        <v>30.4</v>
      </c>
      <c r="O324" s="11">
        <v>31.55</v>
      </c>
      <c r="P324" s="11">
        <v>31.1</v>
      </c>
      <c r="Q324" s="11" t="s">
        <v>294</v>
      </c>
      <c r="R324" s="11">
        <v>29.049999999999997</v>
      </c>
      <c r="S324" s="11">
        <v>30.471901401243507</v>
      </c>
      <c r="T324" s="11">
        <v>32.104999999999997</v>
      </c>
      <c r="U324" s="11">
        <v>33.087035037919755</v>
      </c>
      <c r="V324" s="144">
        <v>19.2</v>
      </c>
      <c r="W324" s="11" t="s">
        <v>294</v>
      </c>
      <c r="X324" s="148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3"/>
    </row>
    <row r="325" spans="1:65">
      <c r="A325" s="29"/>
      <c r="B325" s="20" t="s">
        <v>266</v>
      </c>
      <c r="C325" s="12"/>
      <c r="D325" s="22">
        <v>32.68333333333333</v>
      </c>
      <c r="E325" s="22">
        <v>31.083333333333332</v>
      </c>
      <c r="F325" s="22">
        <v>31.568333333333339</v>
      </c>
      <c r="G325" s="22">
        <v>31.333333333333332</v>
      </c>
      <c r="H325" s="22" t="s">
        <v>661</v>
      </c>
      <c r="I325" s="22">
        <v>33.145880061523023</v>
      </c>
      <c r="J325" s="22">
        <v>30.52333333333333</v>
      </c>
      <c r="K325" s="22">
        <v>31.583333333333332</v>
      </c>
      <c r="L325" s="22">
        <v>35.527167400000003</v>
      </c>
      <c r="M325" s="22">
        <v>31.566666666666674</v>
      </c>
      <c r="N325" s="22">
        <v>30.599999999999998</v>
      </c>
      <c r="O325" s="22">
        <v>31.948333333333338</v>
      </c>
      <c r="P325" s="22">
        <v>31.483333333333334</v>
      </c>
      <c r="Q325" s="22" t="s">
        <v>661</v>
      </c>
      <c r="R325" s="22">
        <v>29.330000000000002</v>
      </c>
      <c r="S325" s="22">
        <v>30.786616428699002</v>
      </c>
      <c r="T325" s="22">
        <v>31.743333333333329</v>
      </c>
      <c r="U325" s="22">
        <v>32.990997528486929</v>
      </c>
      <c r="V325" s="22">
        <v>19.016666666666669</v>
      </c>
      <c r="W325" s="22" t="s">
        <v>661</v>
      </c>
      <c r="X325" s="148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3"/>
    </row>
    <row r="326" spans="1:65">
      <c r="A326" s="29"/>
      <c r="B326" s="3" t="s">
        <v>267</v>
      </c>
      <c r="C326" s="28"/>
      <c r="D326" s="11">
        <v>32.849999999999994</v>
      </c>
      <c r="E326" s="11">
        <v>31.2</v>
      </c>
      <c r="F326" s="11">
        <v>31.610000000000003</v>
      </c>
      <c r="G326" s="11">
        <v>31.35</v>
      </c>
      <c r="H326" s="11" t="s">
        <v>661</v>
      </c>
      <c r="I326" s="11">
        <v>33.127500387067201</v>
      </c>
      <c r="J326" s="11">
        <v>30.47</v>
      </c>
      <c r="K326" s="11">
        <v>31.6</v>
      </c>
      <c r="L326" s="11">
        <v>35.533717199999998</v>
      </c>
      <c r="M326" s="11">
        <v>31.55</v>
      </c>
      <c r="N326" s="11">
        <v>30.549999999999997</v>
      </c>
      <c r="O326" s="11">
        <v>31.805000000000003</v>
      </c>
      <c r="P326" s="11">
        <v>31.55</v>
      </c>
      <c r="Q326" s="11" t="s">
        <v>661</v>
      </c>
      <c r="R326" s="11">
        <v>29.270000000000003</v>
      </c>
      <c r="S326" s="11">
        <v>30.834150399764248</v>
      </c>
      <c r="T326" s="11">
        <v>31.72</v>
      </c>
      <c r="U326" s="11">
        <v>33.014020560074762</v>
      </c>
      <c r="V326" s="11">
        <v>19.049999999999997</v>
      </c>
      <c r="W326" s="11" t="s">
        <v>661</v>
      </c>
      <c r="X326" s="148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3"/>
    </row>
    <row r="327" spans="1:65">
      <c r="A327" s="29"/>
      <c r="B327" s="3" t="s">
        <v>268</v>
      </c>
      <c r="C327" s="28"/>
      <c r="D327" s="23">
        <v>0.51929439306299596</v>
      </c>
      <c r="E327" s="23">
        <v>0.87958323464392352</v>
      </c>
      <c r="F327" s="23">
        <v>0.64325474476809374</v>
      </c>
      <c r="G327" s="23">
        <v>0.12110601416389963</v>
      </c>
      <c r="H327" s="23" t="s">
        <v>661</v>
      </c>
      <c r="I327" s="23">
        <v>9.0669734776660099E-2</v>
      </c>
      <c r="J327" s="23">
        <v>0.24856923918028706</v>
      </c>
      <c r="K327" s="23">
        <v>0.46224091842530124</v>
      </c>
      <c r="L327" s="23">
        <v>0.77548256024867546</v>
      </c>
      <c r="M327" s="23">
        <v>0.45898438608156084</v>
      </c>
      <c r="N327" s="23">
        <v>0.17888543819998295</v>
      </c>
      <c r="O327" s="23">
        <v>0.44215004994533957</v>
      </c>
      <c r="P327" s="23">
        <v>0.37638632635454022</v>
      </c>
      <c r="Q327" s="23" t="s">
        <v>661</v>
      </c>
      <c r="R327" s="23">
        <v>0.29772470505485354</v>
      </c>
      <c r="S327" s="23">
        <v>0.16198510381262307</v>
      </c>
      <c r="T327" s="23">
        <v>0.29171332960059532</v>
      </c>
      <c r="U327" s="23">
        <v>0.27175655419728645</v>
      </c>
      <c r="V327" s="23">
        <v>0.36560452221856743</v>
      </c>
      <c r="W327" s="23" t="s">
        <v>661</v>
      </c>
      <c r="X327" s="227"/>
      <c r="Y327" s="228"/>
      <c r="Z327" s="228"/>
      <c r="AA327" s="228"/>
      <c r="AB327" s="228"/>
      <c r="AC327" s="228"/>
      <c r="AD327" s="228"/>
      <c r="AE327" s="228"/>
      <c r="AF327" s="228"/>
      <c r="AG327" s="228"/>
      <c r="AH327" s="228"/>
      <c r="AI327" s="228"/>
      <c r="AJ327" s="228"/>
      <c r="AK327" s="228"/>
      <c r="AL327" s="228"/>
      <c r="AM327" s="228"/>
      <c r="AN327" s="228"/>
      <c r="AO327" s="228"/>
      <c r="AP327" s="228"/>
      <c r="AQ327" s="228"/>
      <c r="AR327" s="228"/>
      <c r="AS327" s="228"/>
      <c r="AT327" s="228"/>
      <c r="AU327" s="228"/>
      <c r="AV327" s="228"/>
      <c r="AW327" s="228"/>
      <c r="AX327" s="228"/>
      <c r="AY327" s="228"/>
      <c r="AZ327" s="228"/>
      <c r="BA327" s="228"/>
      <c r="BB327" s="228"/>
      <c r="BC327" s="228"/>
      <c r="BD327" s="228"/>
      <c r="BE327" s="228"/>
      <c r="BF327" s="228"/>
      <c r="BG327" s="228"/>
      <c r="BH327" s="228"/>
      <c r="BI327" s="228"/>
      <c r="BJ327" s="228"/>
      <c r="BK327" s="228"/>
      <c r="BL327" s="228"/>
      <c r="BM327" s="54"/>
    </row>
    <row r="328" spans="1:65">
      <c r="A328" s="29"/>
      <c r="B328" s="3" t="s">
        <v>86</v>
      </c>
      <c r="C328" s="28"/>
      <c r="D328" s="13">
        <v>1.5888660675053422E-2</v>
      </c>
      <c r="E328" s="13">
        <v>2.8297583956372874E-2</v>
      </c>
      <c r="F328" s="13">
        <v>2.0376582380067378E-2</v>
      </c>
      <c r="G328" s="13">
        <v>3.8650855584223287E-3</v>
      </c>
      <c r="H328" s="13" t="s">
        <v>661</v>
      </c>
      <c r="I328" s="13">
        <v>2.7354752569056966E-3</v>
      </c>
      <c r="J328" s="13">
        <v>8.1435810586530655E-3</v>
      </c>
      <c r="K328" s="13">
        <v>1.4635596361750963E-2</v>
      </c>
      <c r="L328" s="13">
        <v>2.1827874750540214E-2</v>
      </c>
      <c r="M328" s="13">
        <v>1.4540160065941735E-2</v>
      </c>
      <c r="N328" s="13">
        <v>5.84592935294062E-3</v>
      </c>
      <c r="O328" s="13">
        <v>1.3839534141958564E-2</v>
      </c>
      <c r="P328" s="13">
        <v>1.1955097713749292E-2</v>
      </c>
      <c r="Q328" s="13" t="s">
        <v>661</v>
      </c>
      <c r="R328" s="13">
        <v>1.015085936088829E-2</v>
      </c>
      <c r="S328" s="13">
        <v>5.261542923619955E-3</v>
      </c>
      <c r="T328" s="13">
        <v>9.1897510112547102E-3</v>
      </c>
      <c r="U328" s="13">
        <v>8.2372942486092227E-3</v>
      </c>
      <c r="V328" s="13">
        <v>1.9225478819556566E-2</v>
      </c>
      <c r="W328" s="13" t="s">
        <v>661</v>
      </c>
      <c r="X328" s="148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3"/>
    </row>
    <row r="329" spans="1:65">
      <c r="A329" s="29"/>
      <c r="B329" s="3" t="s">
        <v>269</v>
      </c>
      <c r="C329" s="28"/>
      <c r="D329" s="13">
        <v>3.7156213525445514E-2</v>
      </c>
      <c r="E329" s="13">
        <v>-1.3617369594617124E-2</v>
      </c>
      <c r="F329" s="13">
        <v>1.7733727886519723E-3</v>
      </c>
      <c r="G329" s="13">
        <v>-5.6839972321073295E-3</v>
      </c>
      <c r="H329" s="13" t="s">
        <v>661</v>
      </c>
      <c r="I329" s="13">
        <v>5.1834435244603183E-2</v>
      </c>
      <c r="J329" s="13">
        <v>-3.1388123686639124E-2</v>
      </c>
      <c r="K329" s="13">
        <v>2.2493751304024645E-3</v>
      </c>
      <c r="L329" s="13">
        <v>0.12740099187767417</v>
      </c>
      <c r="M329" s="13">
        <v>1.7204836395687817E-3</v>
      </c>
      <c r="N329" s="13">
        <v>-2.8955222828802696E-2</v>
      </c>
      <c r="O329" s="13">
        <v>1.3832098779666957E-2</v>
      </c>
      <c r="P329" s="13">
        <v>-9.2397381460140871E-4</v>
      </c>
      <c r="Q329" s="13" t="s">
        <v>661</v>
      </c>
      <c r="R329" s="13">
        <v>-6.9256754430352285E-2</v>
      </c>
      <c r="S329" s="13">
        <v>-2.3033232357478894E-2</v>
      </c>
      <c r="T329" s="13">
        <v>7.3267334424085284E-3</v>
      </c>
      <c r="U329" s="13">
        <v>4.6919472016506925E-2</v>
      </c>
      <c r="V329" s="13">
        <v>-0.39653480895842252</v>
      </c>
      <c r="W329" s="13" t="s">
        <v>661</v>
      </c>
      <c r="X329" s="148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53"/>
    </row>
    <row r="330" spans="1:65">
      <c r="A330" s="29"/>
      <c r="B330" s="45" t="s">
        <v>270</v>
      </c>
      <c r="C330" s="46"/>
      <c r="D330" s="44">
        <v>0.97</v>
      </c>
      <c r="E330" s="44">
        <v>0.42</v>
      </c>
      <c r="F330" s="44">
        <v>0</v>
      </c>
      <c r="G330" s="44">
        <v>0.2</v>
      </c>
      <c r="H330" s="44" t="s">
        <v>271</v>
      </c>
      <c r="I330" s="44">
        <v>1.37</v>
      </c>
      <c r="J330" s="44">
        <v>0.9</v>
      </c>
      <c r="K330" s="44">
        <v>0.01</v>
      </c>
      <c r="L330" s="44">
        <v>3.42</v>
      </c>
      <c r="M330" s="44">
        <v>0</v>
      </c>
      <c r="N330" s="44">
        <v>0.84</v>
      </c>
      <c r="O330" s="44">
        <v>0.33</v>
      </c>
      <c r="P330" s="44">
        <v>7.0000000000000007E-2</v>
      </c>
      <c r="Q330" s="44" t="s">
        <v>271</v>
      </c>
      <c r="R330" s="44">
        <v>1.93</v>
      </c>
      <c r="S330" s="44">
        <v>0.67</v>
      </c>
      <c r="T330" s="44">
        <v>0.15</v>
      </c>
      <c r="U330" s="44">
        <v>1.23</v>
      </c>
      <c r="V330" s="44">
        <v>10.85</v>
      </c>
      <c r="W330" s="44" t="s">
        <v>271</v>
      </c>
      <c r="X330" s="148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53"/>
    </row>
    <row r="331" spans="1:65">
      <c r="B331" s="3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BM331" s="53"/>
    </row>
    <row r="332" spans="1:65" ht="15">
      <c r="B332" s="8" t="s">
        <v>522</v>
      </c>
      <c r="BM332" s="27" t="s">
        <v>66</v>
      </c>
    </row>
    <row r="333" spans="1:65" ht="15">
      <c r="A333" s="24" t="s">
        <v>42</v>
      </c>
      <c r="B333" s="18" t="s">
        <v>118</v>
      </c>
      <c r="C333" s="15" t="s">
        <v>119</v>
      </c>
      <c r="D333" s="16" t="s">
        <v>238</v>
      </c>
      <c r="E333" s="17" t="s">
        <v>238</v>
      </c>
      <c r="F333" s="17" t="s">
        <v>238</v>
      </c>
      <c r="G333" s="17" t="s">
        <v>238</v>
      </c>
      <c r="H333" s="17" t="s">
        <v>238</v>
      </c>
      <c r="I333" s="17" t="s">
        <v>238</v>
      </c>
      <c r="J333" s="17" t="s">
        <v>238</v>
      </c>
      <c r="K333" s="17" t="s">
        <v>238</v>
      </c>
      <c r="L333" s="17" t="s">
        <v>238</v>
      </c>
      <c r="M333" s="17" t="s">
        <v>238</v>
      </c>
      <c r="N333" s="17" t="s">
        <v>238</v>
      </c>
      <c r="O333" s="17" t="s">
        <v>238</v>
      </c>
      <c r="P333" s="17" t="s">
        <v>238</v>
      </c>
      <c r="Q333" s="17" t="s">
        <v>238</v>
      </c>
      <c r="R333" s="17" t="s">
        <v>238</v>
      </c>
      <c r="S333" s="17" t="s">
        <v>238</v>
      </c>
      <c r="T333" s="17" t="s">
        <v>238</v>
      </c>
      <c r="U333" s="17" t="s">
        <v>238</v>
      </c>
      <c r="V333" s="17" t="s">
        <v>238</v>
      </c>
      <c r="W333" s="17" t="s">
        <v>238</v>
      </c>
      <c r="X333" s="148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7">
        <v>1</v>
      </c>
    </row>
    <row r="334" spans="1:65">
      <c r="A334" s="29"/>
      <c r="B334" s="19" t="s">
        <v>239</v>
      </c>
      <c r="C334" s="9" t="s">
        <v>239</v>
      </c>
      <c r="D334" s="146" t="s">
        <v>241</v>
      </c>
      <c r="E334" s="147" t="s">
        <v>242</v>
      </c>
      <c r="F334" s="147" t="s">
        <v>243</v>
      </c>
      <c r="G334" s="147" t="s">
        <v>244</v>
      </c>
      <c r="H334" s="147" t="s">
        <v>245</v>
      </c>
      <c r="I334" s="147" t="s">
        <v>246</v>
      </c>
      <c r="J334" s="147" t="s">
        <v>247</v>
      </c>
      <c r="K334" s="147" t="s">
        <v>248</v>
      </c>
      <c r="L334" s="147" t="s">
        <v>249</v>
      </c>
      <c r="M334" s="147" t="s">
        <v>250</v>
      </c>
      <c r="N334" s="147" t="s">
        <v>251</v>
      </c>
      <c r="O334" s="147" t="s">
        <v>252</v>
      </c>
      <c r="P334" s="147" t="s">
        <v>253</v>
      </c>
      <c r="Q334" s="147" t="s">
        <v>255</v>
      </c>
      <c r="R334" s="147" t="s">
        <v>256</v>
      </c>
      <c r="S334" s="147" t="s">
        <v>257</v>
      </c>
      <c r="T334" s="147" t="s">
        <v>258</v>
      </c>
      <c r="U334" s="147" t="s">
        <v>282</v>
      </c>
      <c r="V334" s="147" t="s">
        <v>284</v>
      </c>
      <c r="W334" s="147" t="s">
        <v>259</v>
      </c>
      <c r="X334" s="148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7" t="s">
        <v>3</v>
      </c>
    </row>
    <row r="335" spans="1:65">
      <c r="A335" s="29"/>
      <c r="B335" s="19"/>
      <c r="C335" s="9"/>
      <c r="D335" s="10" t="s">
        <v>285</v>
      </c>
      <c r="E335" s="11" t="s">
        <v>285</v>
      </c>
      <c r="F335" s="11" t="s">
        <v>286</v>
      </c>
      <c r="G335" s="11" t="s">
        <v>121</v>
      </c>
      <c r="H335" s="11" t="s">
        <v>285</v>
      </c>
      <c r="I335" s="11" t="s">
        <v>286</v>
      </c>
      <c r="J335" s="11" t="s">
        <v>286</v>
      </c>
      <c r="K335" s="11" t="s">
        <v>121</v>
      </c>
      <c r="L335" s="11" t="s">
        <v>285</v>
      </c>
      <c r="M335" s="11" t="s">
        <v>285</v>
      </c>
      <c r="N335" s="11" t="s">
        <v>286</v>
      </c>
      <c r="O335" s="11" t="s">
        <v>286</v>
      </c>
      <c r="P335" s="11" t="s">
        <v>121</v>
      </c>
      <c r="Q335" s="11" t="s">
        <v>286</v>
      </c>
      <c r="R335" s="11" t="s">
        <v>286</v>
      </c>
      <c r="S335" s="11" t="s">
        <v>286</v>
      </c>
      <c r="T335" s="11" t="s">
        <v>286</v>
      </c>
      <c r="U335" s="11" t="s">
        <v>121</v>
      </c>
      <c r="V335" s="11" t="s">
        <v>285</v>
      </c>
      <c r="W335" s="11" t="s">
        <v>285</v>
      </c>
      <c r="X335" s="148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7">
        <v>2</v>
      </c>
    </row>
    <row r="336" spans="1:65">
      <c r="A336" s="29"/>
      <c r="B336" s="19"/>
      <c r="C336" s="9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148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7">
        <v>3</v>
      </c>
    </row>
    <row r="337" spans="1:65">
      <c r="A337" s="29"/>
      <c r="B337" s="18">
        <v>1</v>
      </c>
      <c r="C337" s="14">
        <v>1</v>
      </c>
      <c r="D337" s="21">
        <v>6.58</v>
      </c>
      <c r="E337" s="21">
        <v>7.36</v>
      </c>
      <c r="F337" s="21">
        <v>5.0999999999999996</v>
      </c>
      <c r="G337" s="143" t="s">
        <v>96</v>
      </c>
      <c r="H337" s="143" t="s">
        <v>295</v>
      </c>
      <c r="I337" s="21">
        <v>6.5930217978749202</v>
      </c>
      <c r="J337" s="21">
        <v>5.8</v>
      </c>
      <c r="K337" s="143" t="s">
        <v>96</v>
      </c>
      <c r="L337" s="21">
        <v>6.6</v>
      </c>
      <c r="M337" s="21">
        <v>7</v>
      </c>
      <c r="N337" s="21">
        <v>6.4</v>
      </c>
      <c r="O337" s="21">
        <v>7.46</v>
      </c>
      <c r="P337" s="143" t="s">
        <v>96</v>
      </c>
      <c r="Q337" s="21">
        <v>5.56</v>
      </c>
      <c r="R337" s="143">
        <v>3.95</v>
      </c>
      <c r="S337" s="21">
        <v>6.9341305667400945</v>
      </c>
      <c r="T337" s="21">
        <v>7.2</v>
      </c>
      <c r="U337" s="21">
        <v>6.7684178206562118</v>
      </c>
      <c r="V337" s="21">
        <v>6.5</v>
      </c>
      <c r="W337" s="21">
        <v>7</v>
      </c>
      <c r="X337" s="148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7">
        <v>1</v>
      </c>
    </row>
    <row r="338" spans="1:65">
      <c r="A338" s="29"/>
      <c r="B338" s="19">
        <v>1</v>
      </c>
      <c r="C338" s="9">
        <v>2</v>
      </c>
      <c r="D338" s="11">
        <v>6.12</v>
      </c>
      <c r="E338" s="11">
        <v>7.62</v>
      </c>
      <c r="F338" s="11">
        <v>5.3</v>
      </c>
      <c r="G338" s="144" t="s">
        <v>96</v>
      </c>
      <c r="H338" s="144" t="s">
        <v>295</v>
      </c>
      <c r="I338" s="11">
        <v>6.4950396708840312</v>
      </c>
      <c r="J338" s="11">
        <v>5.8</v>
      </c>
      <c r="K338" s="144" t="s">
        <v>96</v>
      </c>
      <c r="L338" s="11">
        <v>6.5</v>
      </c>
      <c r="M338" s="11">
        <v>7.26</v>
      </c>
      <c r="N338" s="11">
        <v>6.6</v>
      </c>
      <c r="O338" s="11">
        <v>7.61</v>
      </c>
      <c r="P338" s="144" t="s">
        <v>96</v>
      </c>
      <c r="Q338" s="11">
        <v>5.63</v>
      </c>
      <c r="R338" s="144">
        <v>4.05</v>
      </c>
      <c r="S338" s="11">
        <v>6.6821475776533701</v>
      </c>
      <c r="T338" s="11">
        <v>7.3</v>
      </c>
      <c r="U338" s="11">
        <v>6.396879272059703</v>
      </c>
      <c r="V338" s="11">
        <v>6.38</v>
      </c>
      <c r="W338" s="11">
        <v>6.9</v>
      </c>
      <c r="X338" s="148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7" t="e">
        <v>#N/A</v>
      </c>
    </row>
    <row r="339" spans="1:65">
      <c r="A339" s="29"/>
      <c r="B339" s="19">
        <v>1</v>
      </c>
      <c r="C339" s="9">
        <v>3</v>
      </c>
      <c r="D339" s="11">
        <v>6.63</v>
      </c>
      <c r="E339" s="11">
        <v>7.6499999999999995</v>
      </c>
      <c r="F339" s="11">
        <v>5.7</v>
      </c>
      <c r="G339" s="144" t="s">
        <v>96</v>
      </c>
      <c r="H339" s="144" t="s">
        <v>295</v>
      </c>
      <c r="I339" s="11">
        <v>6.6005594494173279</v>
      </c>
      <c r="J339" s="11">
        <v>5.5</v>
      </c>
      <c r="K339" s="144" t="s">
        <v>96</v>
      </c>
      <c r="L339" s="11">
        <v>6.2</v>
      </c>
      <c r="M339" s="11">
        <v>7.16</v>
      </c>
      <c r="N339" s="11">
        <v>6.5</v>
      </c>
      <c r="O339" s="11">
        <v>7.37</v>
      </c>
      <c r="P339" s="144" t="s">
        <v>96</v>
      </c>
      <c r="Q339" s="11">
        <v>5.9</v>
      </c>
      <c r="R339" s="144">
        <v>3.92</v>
      </c>
      <c r="S339" s="11">
        <v>6.74130731724276</v>
      </c>
      <c r="T339" s="11">
        <v>7.3</v>
      </c>
      <c r="U339" s="11">
        <v>6.4673818186755421</v>
      </c>
      <c r="V339" s="11">
        <v>6.78</v>
      </c>
      <c r="W339" s="11">
        <v>7.1</v>
      </c>
      <c r="X339" s="148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7">
        <v>16</v>
      </c>
    </row>
    <row r="340" spans="1:65">
      <c r="A340" s="29"/>
      <c r="B340" s="19">
        <v>1</v>
      </c>
      <c r="C340" s="9">
        <v>4</v>
      </c>
      <c r="D340" s="11">
        <v>6.78</v>
      </c>
      <c r="E340" s="11">
        <v>7.9</v>
      </c>
      <c r="F340" s="11">
        <v>5.2</v>
      </c>
      <c r="G340" s="144" t="s">
        <v>96</v>
      </c>
      <c r="H340" s="144" t="s">
        <v>295</v>
      </c>
      <c r="I340" s="11">
        <v>6.50550353201207</v>
      </c>
      <c r="J340" s="11">
        <v>5.7</v>
      </c>
      <c r="K340" s="144" t="s">
        <v>96</v>
      </c>
      <c r="L340" s="11">
        <v>6.3</v>
      </c>
      <c r="M340" s="11">
        <v>7.06</v>
      </c>
      <c r="N340" s="11">
        <v>6.3</v>
      </c>
      <c r="O340" s="11">
        <v>7.22</v>
      </c>
      <c r="P340" s="144" t="s">
        <v>96</v>
      </c>
      <c r="Q340" s="11">
        <v>5.79</v>
      </c>
      <c r="R340" s="144">
        <v>4.01</v>
      </c>
      <c r="S340" s="11">
        <v>6.2620130952275233</v>
      </c>
      <c r="T340" s="11">
        <v>7.5</v>
      </c>
      <c r="U340" s="11">
        <v>6.9699893283682277</v>
      </c>
      <c r="V340" s="11">
        <v>6.3</v>
      </c>
      <c r="W340" s="11">
        <v>7</v>
      </c>
      <c r="X340" s="148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7">
        <v>6.5810963518465924</v>
      </c>
    </row>
    <row r="341" spans="1:65">
      <c r="A341" s="29"/>
      <c r="B341" s="19">
        <v>1</v>
      </c>
      <c r="C341" s="9">
        <v>5</v>
      </c>
      <c r="D341" s="11">
        <v>6.98</v>
      </c>
      <c r="E341" s="11">
        <v>7.59</v>
      </c>
      <c r="F341" s="11">
        <v>5.8</v>
      </c>
      <c r="G341" s="144" t="s">
        <v>96</v>
      </c>
      <c r="H341" s="144" t="s">
        <v>295</v>
      </c>
      <c r="I341" s="11">
        <v>6.6677687376549999</v>
      </c>
      <c r="J341" s="11">
        <v>5.5</v>
      </c>
      <c r="K341" s="144" t="s">
        <v>96</v>
      </c>
      <c r="L341" s="11">
        <v>6.1</v>
      </c>
      <c r="M341" s="11">
        <v>6.99</v>
      </c>
      <c r="N341" s="11">
        <v>6.3</v>
      </c>
      <c r="O341" s="11">
        <v>7.56</v>
      </c>
      <c r="P341" s="144" t="s">
        <v>96</v>
      </c>
      <c r="Q341" s="11">
        <v>5.82</v>
      </c>
      <c r="R341" s="144">
        <v>3.9099999999999997</v>
      </c>
      <c r="S341" s="11">
        <v>6.3756673174500689</v>
      </c>
      <c r="T341" s="11">
        <v>7.5</v>
      </c>
      <c r="U341" s="11">
        <v>6.9004497645305767</v>
      </c>
      <c r="V341" s="11">
        <v>6.52</v>
      </c>
      <c r="W341" s="11">
        <v>6.8</v>
      </c>
      <c r="X341" s="148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7">
        <v>33</v>
      </c>
    </row>
    <row r="342" spans="1:65">
      <c r="A342" s="29"/>
      <c r="B342" s="19">
        <v>1</v>
      </c>
      <c r="C342" s="9">
        <v>6</v>
      </c>
      <c r="D342" s="11">
        <v>6.5</v>
      </c>
      <c r="E342" s="11">
        <v>7.59</v>
      </c>
      <c r="F342" s="11">
        <v>5.3</v>
      </c>
      <c r="G342" s="144" t="s">
        <v>96</v>
      </c>
      <c r="H342" s="144" t="s">
        <v>295</v>
      </c>
      <c r="I342" s="11">
        <v>6.5801699734915502</v>
      </c>
      <c r="J342" s="11">
        <v>5.3</v>
      </c>
      <c r="K342" s="144" t="s">
        <v>96</v>
      </c>
      <c r="L342" s="11">
        <v>6.2</v>
      </c>
      <c r="M342" s="11">
        <v>6.77</v>
      </c>
      <c r="N342" s="11">
        <v>6.4</v>
      </c>
      <c r="O342" s="11">
        <v>7.44</v>
      </c>
      <c r="P342" s="144" t="s">
        <v>96</v>
      </c>
      <c r="Q342" s="11">
        <v>5.58</v>
      </c>
      <c r="R342" s="144">
        <v>4.0199999999999996</v>
      </c>
      <c r="S342" s="11">
        <v>6.3973730298441458</v>
      </c>
      <c r="T342" s="11">
        <v>7.3</v>
      </c>
      <c r="U342" s="11">
        <v>6.6908515964101349</v>
      </c>
      <c r="V342" s="11">
        <v>6.41</v>
      </c>
      <c r="W342" s="11">
        <v>6.6</v>
      </c>
      <c r="X342" s="148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3"/>
    </row>
    <row r="343" spans="1:65">
      <c r="A343" s="29"/>
      <c r="B343" s="20" t="s">
        <v>266</v>
      </c>
      <c r="C343" s="12"/>
      <c r="D343" s="22">
        <v>6.5983333333333336</v>
      </c>
      <c r="E343" s="22">
        <v>7.618333333333335</v>
      </c>
      <c r="F343" s="22">
        <v>5.3999999999999995</v>
      </c>
      <c r="G343" s="22" t="s">
        <v>661</v>
      </c>
      <c r="H343" s="22" t="s">
        <v>661</v>
      </c>
      <c r="I343" s="22">
        <v>6.5736771935558167</v>
      </c>
      <c r="J343" s="22">
        <v>5.6000000000000005</v>
      </c>
      <c r="K343" s="22" t="s">
        <v>661</v>
      </c>
      <c r="L343" s="22">
        <v>6.3166666666666673</v>
      </c>
      <c r="M343" s="22">
        <v>7.0399999999999991</v>
      </c>
      <c r="N343" s="22">
        <v>6.416666666666667</v>
      </c>
      <c r="O343" s="22">
        <v>7.4433333333333325</v>
      </c>
      <c r="P343" s="22" t="s">
        <v>661</v>
      </c>
      <c r="Q343" s="22">
        <v>5.7133333333333338</v>
      </c>
      <c r="R343" s="22">
        <v>3.9766666666666666</v>
      </c>
      <c r="S343" s="22">
        <v>6.5654398173596604</v>
      </c>
      <c r="T343" s="22">
        <v>7.3499999999999988</v>
      </c>
      <c r="U343" s="22">
        <v>6.6989949334500656</v>
      </c>
      <c r="V343" s="22">
        <v>6.4816666666666665</v>
      </c>
      <c r="W343" s="22">
        <v>6.8999999999999995</v>
      </c>
      <c r="X343" s="148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3"/>
    </row>
    <row r="344" spans="1:65">
      <c r="A344" s="29"/>
      <c r="B344" s="3" t="s">
        <v>267</v>
      </c>
      <c r="C344" s="28"/>
      <c r="D344" s="11">
        <v>6.6050000000000004</v>
      </c>
      <c r="E344" s="11">
        <v>7.6050000000000004</v>
      </c>
      <c r="F344" s="11">
        <v>5.3</v>
      </c>
      <c r="G344" s="11" t="s">
        <v>661</v>
      </c>
      <c r="H344" s="11" t="s">
        <v>661</v>
      </c>
      <c r="I344" s="11">
        <v>6.5865958856832352</v>
      </c>
      <c r="J344" s="11">
        <v>5.6</v>
      </c>
      <c r="K344" s="11" t="s">
        <v>661</v>
      </c>
      <c r="L344" s="11">
        <v>6.25</v>
      </c>
      <c r="M344" s="11">
        <v>7.0299999999999994</v>
      </c>
      <c r="N344" s="11">
        <v>6.4</v>
      </c>
      <c r="O344" s="11">
        <v>7.45</v>
      </c>
      <c r="P344" s="11" t="s">
        <v>661</v>
      </c>
      <c r="Q344" s="11">
        <v>5.71</v>
      </c>
      <c r="R344" s="11">
        <v>3.98</v>
      </c>
      <c r="S344" s="11">
        <v>6.5397603037487579</v>
      </c>
      <c r="T344" s="11">
        <v>7.3</v>
      </c>
      <c r="U344" s="11">
        <v>6.7296347085331734</v>
      </c>
      <c r="V344" s="11">
        <v>6.4550000000000001</v>
      </c>
      <c r="W344" s="11">
        <v>6.95</v>
      </c>
      <c r="X344" s="148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3"/>
    </row>
    <row r="345" spans="1:65">
      <c r="A345" s="29"/>
      <c r="B345" s="3" t="s">
        <v>268</v>
      </c>
      <c r="C345" s="28"/>
      <c r="D345" s="23">
        <v>0.28930376192968305</v>
      </c>
      <c r="E345" s="23">
        <v>0.17244322737256651</v>
      </c>
      <c r="F345" s="23">
        <v>0.28284271247461906</v>
      </c>
      <c r="G345" s="23" t="s">
        <v>661</v>
      </c>
      <c r="H345" s="23" t="s">
        <v>661</v>
      </c>
      <c r="I345" s="23">
        <v>6.4534877948231581E-2</v>
      </c>
      <c r="J345" s="23">
        <v>0.2</v>
      </c>
      <c r="K345" s="23" t="s">
        <v>661</v>
      </c>
      <c r="L345" s="23">
        <v>0.19407902170679509</v>
      </c>
      <c r="M345" s="23">
        <v>0.16745148551147593</v>
      </c>
      <c r="N345" s="23">
        <v>0.11690451944500115</v>
      </c>
      <c r="O345" s="23">
        <v>0.13923601066773886</v>
      </c>
      <c r="P345" s="23" t="s">
        <v>661</v>
      </c>
      <c r="Q345" s="23">
        <v>0.14165686240583875</v>
      </c>
      <c r="R345" s="23">
        <v>5.7850381733110967E-2</v>
      </c>
      <c r="S345" s="23">
        <v>0.25954220080679996</v>
      </c>
      <c r="T345" s="23">
        <v>0.12247448713915891</v>
      </c>
      <c r="U345" s="23">
        <v>0.22970693069292189</v>
      </c>
      <c r="V345" s="23">
        <v>0.16690316553818477</v>
      </c>
      <c r="W345" s="23">
        <v>0.17888543819998323</v>
      </c>
      <c r="X345" s="227"/>
      <c r="Y345" s="228"/>
      <c r="Z345" s="228"/>
      <c r="AA345" s="228"/>
      <c r="AB345" s="228"/>
      <c r="AC345" s="228"/>
      <c r="AD345" s="228"/>
      <c r="AE345" s="228"/>
      <c r="AF345" s="228"/>
      <c r="AG345" s="228"/>
      <c r="AH345" s="228"/>
      <c r="AI345" s="228"/>
      <c r="AJ345" s="228"/>
      <c r="AK345" s="228"/>
      <c r="AL345" s="228"/>
      <c r="AM345" s="228"/>
      <c r="AN345" s="228"/>
      <c r="AO345" s="228"/>
      <c r="AP345" s="228"/>
      <c r="AQ345" s="228"/>
      <c r="AR345" s="228"/>
      <c r="AS345" s="228"/>
      <c r="AT345" s="228"/>
      <c r="AU345" s="228"/>
      <c r="AV345" s="228"/>
      <c r="AW345" s="228"/>
      <c r="AX345" s="228"/>
      <c r="AY345" s="228"/>
      <c r="AZ345" s="228"/>
      <c r="BA345" s="228"/>
      <c r="BB345" s="228"/>
      <c r="BC345" s="228"/>
      <c r="BD345" s="228"/>
      <c r="BE345" s="228"/>
      <c r="BF345" s="228"/>
      <c r="BG345" s="228"/>
      <c r="BH345" s="228"/>
      <c r="BI345" s="228"/>
      <c r="BJ345" s="228"/>
      <c r="BK345" s="228"/>
      <c r="BL345" s="228"/>
      <c r="BM345" s="54"/>
    </row>
    <row r="346" spans="1:65">
      <c r="A346" s="29"/>
      <c r="B346" s="3" t="s">
        <v>86</v>
      </c>
      <c r="C346" s="28"/>
      <c r="D346" s="13">
        <v>4.3844975286135339E-2</v>
      </c>
      <c r="E346" s="13">
        <v>2.2635295651616687E-2</v>
      </c>
      <c r="F346" s="13">
        <v>5.2378280087892422E-2</v>
      </c>
      <c r="G346" s="13" t="s">
        <v>661</v>
      </c>
      <c r="H346" s="13" t="s">
        <v>661</v>
      </c>
      <c r="I346" s="13">
        <v>9.8171656514401406E-3</v>
      </c>
      <c r="J346" s="13">
        <v>3.5714285714285712E-2</v>
      </c>
      <c r="K346" s="13" t="s">
        <v>661</v>
      </c>
      <c r="L346" s="13">
        <v>3.0724911088146976E-2</v>
      </c>
      <c r="M346" s="13">
        <v>2.3785722373789196E-2</v>
      </c>
      <c r="N346" s="13">
        <v>1.8218886147272906E-2</v>
      </c>
      <c r="O346" s="13">
        <v>1.8706136677260038E-2</v>
      </c>
      <c r="P346" s="13" t="s">
        <v>661</v>
      </c>
      <c r="Q346" s="13">
        <v>2.4794083268233149E-2</v>
      </c>
      <c r="R346" s="13">
        <v>1.4547455590891274E-2</v>
      </c>
      <c r="S346" s="13">
        <v>3.9531578694932998E-2</v>
      </c>
      <c r="T346" s="13">
        <v>1.6663195529137271E-2</v>
      </c>
      <c r="U346" s="13">
        <v>3.4289760325974743E-2</v>
      </c>
      <c r="V346" s="13">
        <v>2.5750038396222901E-2</v>
      </c>
      <c r="W346" s="13">
        <v>2.5925425826084529E-2</v>
      </c>
      <c r="X346" s="148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3"/>
    </row>
    <row r="347" spans="1:65">
      <c r="A347" s="29"/>
      <c r="B347" s="3" t="s">
        <v>269</v>
      </c>
      <c r="C347" s="28"/>
      <c r="D347" s="13">
        <v>2.6191656473628644E-3</v>
      </c>
      <c r="E347" s="13">
        <v>0.1576085390689812</v>
      </c>
      <c r="F347" s="13">
        <v>-0.17946802306202192</v>
      </c>
      <c r="G347" s="13" t="s">
        <v>661</v>
      </c>
      <c r="H347" s="13" t="s">
        <v>661</v>
      </c>
      <c r="I347" s="13">
        <v>-1.1273438184344897E-3</v>
      </c>
      <c r="J347" s="13">
        <v>-0.14907794984209666</v>
      </c>
      <c r="K347" s="13" t="s">
        <v>661</v>
      </c>
      <c r="L347" s="13">
        <v>-4.0180187470698292E-2</v>
      </c>
      <c r="M347" s="13">
        <v>6.9730577341363897E-2</v>
      </c>
      <c r="N347" s="13">
        <v>-2.4985150860735827E-2</v>
      </c>
      <c r="O347" s="13">
        <v>0.13101722500154622</v>
      </c>
      <c r="P347" s="13" t="s">
        <v>661</v>
      </c>
      <c r="Q347" s="13">
        <v>-0.13185690835080577</v>
      </c>
      <c r="R347" s="13">
        <v>-0.39574404414382236</v>
      </c>
      <c r="S347" s="13">
        <v>-2.3790161471407556E-3</v>
      </c>
      <c r="T347" s="13">
        <v>0.1168351908322478</v>
      </c>
      <c r="U347" s="13">
        <v>1.7914732637274389E-2</v>
      </c>
      <c r="V347" s="13">
        <v>-1.510837706426027E-2</v>
      </c>
      <c r="W347" s="13">
        <v>4.8457526087416491E-2</v>
      </c>
      <c r="X347" s="148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3"/>
    </row>
    <row r="348" spans="1:65">
      <c r="A348" s="29"/>
      <c r="B348" s="45" t="s">
        <v>270</v>
      </c>
      <c r="C348" s="46"/>
      <c r="D348" s="44">
        <v>0.13</v>
      </c>
      <c r="E348" s="44">
        <v>0.99</v>
      </c>
      <c r="F348" s="44">
        <v>0.89</v>
      </c>
      <c r="G348" s="44">
        <v>1.23</v>
      </c>
      <c r="H348" s="44">
        <v>5.47</v>
      </c>
      <c r="I348" s="44">
        <v>0.11</v>
      </c>
      <c r="J348" s="44">
        <v>0.72</v>
      </c>
      <c r="K348" s="44">
        <v>1.23</v>
      </c>
      <c r="L348" s="44">
        <v>0.11</v>
      </c>
      <c r="M348" s="44">
        <v>0.5</v>
      </c>
      <c r="N348" s="44">
        <v>0.03</v>
      </c>
      <c r="O348" s="44">
        <v>0.85</v>
      </c>
      <c r="P348" s="44">
        <v>1.23</v>
      </c>
      <c r="Q348" s="44">
        <v>0.63</v>
      </c>
      <c r="R348" s="44">
        <v>2.1</v>
      </c>
      <c r="S348" s="44">
        <v>0.1</v>
      </c>
      <c r="T348" s="44">
        <v>0.77</v>
      </c>
      <c r="U348" s="44">
        <v>0.21</v>
      </c>
      <c r="V348" s="44">
        <v>0.03</v>
      </c>
      <c r="W348" s="44">
        <v>0.38</v>
      </c>
      <c r="X348" s="148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3"/>
    </row>
    <row r="349" spans="1:65">
      <c r="B349" s="3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BM349" s="53"/>
    </row>
    <row r="350" spans="1:65" ht="15">
      <c r="B350" s="8" t="s">
        <v>523</v>
      </c>
      <c r="BM350" s="27" t="s">
        <v>66</v>
      </c>
    </row>
    <row r="351" spans="1:65" ht="15">
      <c r="A351" s="24" t="s">
        <v>5</v>
      </c>
      <c r="B351" s="18" t="s">
        <v>118</v>
      </c>
      <c r="C351" s="15" t="s">
        <v>119</v>
      </c>
      <c r="D351" s="16" t="s">
        <v>238</v>
      </c>
      <c r="E351" s="17" t="s">
        <v>238</v>
      </c>
      <c r="F351" s="17" t="s">
        <v>238</v>
      </c>
      <c r="G351" s="17" t="s">
        <v>238</v>
      </c>
      <c r="H351" s="17" t="s">
        <v>238</v>
      </c>
      <c r="I351" s="17" t="s">
        <v>238</v>
      </c>
      <c r="J351" s="17" t="s">
        <v>238</v>
      </c>
      <c r="K351" s="17" t="s">
        <v>238</v>
      </c>
      <c r="L351" s="17" t="s">
        <v>238</v>
      </c>
      <c r="M351" s="148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7">
        <v>1</v>
      </c>
    </row>
    <row r="352" spans="1:65">
      <c r="A352" s="29"/>
      <c r="B352" s="19" t="s">
        <v>239</v>
      </c>
      <c r="C352" s="9" t="s">
        <v>239</v>
      </c>
      <c r="D352" s="146" t="s">
        <v>241</v>
      </c>
      <c r="E352" s="147" t="s">
        <v>243</v>
      </c>
      <c r="F352" s="147" t="s">
        <v>245</v>
      </c>
      <c r="G352" s="147" t="s">
        <v>246</v>
      </c>
      <c r="H352" s="147" t="s">
        <v>247</v>
      </c>
      <c r="I352" s="147" t="s">
        <v>252</v>
      </c>
      <c r="J352" s="147" t="s">
        <v>256</v>
      </c>
      <c r="K352" s="147" t="s">
        <v>257</v>
      </c>
      <c r="L352" s="147" t="s">
        <v>258</v>
      </c>
      <c r="M352" s="148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 t="s">
        <v>3</v>
      </c>
    </row>
    <row r="353" spans="1:65">
      <c r="A353" s="29"/>
      <c r="B353" s="19"/>
      <c r="C353" s="9"/>
      <c r="D353" s="10" t="s">
        <v>285</v>
      </c>
      <c r="E353" s="11" t="s">
        <v>286</v>
      </c>
      <c r="F353" s="11" t="s">
        <v>285</v>
      </c>
      <c r="G353" s="11" t="s">
        <v>286</v>
      </c>
      <c r="H353" s="11" t="s">
        <v>286</v>
      </c>
      <c r="I353" s="11" t="s">
        <v>286</v>
      </c>
      <c r="J353" s="11" t="s">
        <v>286</v>
      </c>
      <c r="K353" s="11" t="s">
        <v>286</v>
      </c>
      <c r="L353" s="11" t="s">
        <v>286</v>
      </c>
      <c r="M353" s="148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>
        <v>2</v>
      </c>
    </row>
    <row r="354" spans="1:65">
      <c r="A354" s="29"/>
      <c r="B354" s="19"/>
      <c r="C354" s="9"/>
      <c r="D354" s="25"/>
      <c r="E354" s="25"/>
      <c r="F354" s="25"/>
      <c r="G354" s="25"/>
      <c r="H354" s="25"/>
      <c r="I354" s="25"/>
      <c r="J354" s="25"/>
      <c r="K354" s="25"/>
      <c r="L354" s="25"/>
      <c r="M354" s="148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3</v>
      </c>
    </row>
    <row r="355" spans="1:65">
      <c r="A355" s="29"/>
      <c r="B355" s="18">
        <v>1</v>
      </c>
      <c r="C355" s="14">
        <v>1</v>
      </c>
      <c r="D355" s="21">
        <v>1.1399999999999999</v>
      </c>
      <c r="E355" s="21">
        <v>1</v>
      </c>
      <c r="F355" s="21">
        <v>1.27</v>
      </c>
      <c r="G355" s="143">
        <v>1.4817459342616721</v>
      </c>
      <c r="H355" s="21">
        <v>1.05</v>
      </c>
      <c r="I355" s="21">
        <v>1.3</v>
      </c>
      <c r="J355" s="21">
        <v>1.1299999999999999</v>
      </c>
      <c r="K355" s="21">
        <v>1.1377386956559916</v>
      </c>
      <c r="L355" s="21">
        <v>1.2</v>
      </c>
      <c r="M355" s="148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1</v>
      </c>
    </row>
    <row r="356" spans="1:65">
      <c r="A356" s="29"/>
      <c r="B356" s="19">
        <v>1</v>
      </c>
      <c r="C356" s="9">
        <v>2</v>
      </c>
      <c r="D356" s="11">
        <v>1.1499999999999999</v>
      </c>
      <c r="E356" s="11">
        <v>1.2</v>
      </c>
      <c r="F356" s="11">
        <v>1.3</v>
      </c>
      <c r="G356" s="144">
        <v>1.4747282274601616</v>
      </c>
      <c r="H356" s="11">
        <v>0.97000000000000008</v>
      </c>
      <c r="I356" s="11">
        <v>1.3</v>
      </c>
      <c r="J356" s="11">
        <v>1.1200000000000001</v>
      </c>
      <c r="K356" s="11">
        <v>1.1030336749313396</v>
      </c>
      <c r="L356" s="11">
        <v>1.3</v>
      </c>
      <c r="M356" s="148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7" t="e">
        <v>#N/A</v>
      </c>
    </row>
    <row r="357" spans="1:65">
      <c r="A357" s="29"/>
      <c r="B357" s="19">
        <v>1</v>
      </c>
      <c r="C357" s="9">
        <v>3</v>
      </c>
      <c r="D357" s="11">
        <v>1.19</v>
      </c>
      <c r="E357" s="11">
        <v>1.2</v>
      </c>
      <c r="F357" s="11">
        <v>1.17</v>
      </c>
      <c r="G357" s="144">
        <v>1.4466574002541215</v>
      </c>
      <c r="H357" s="11">
        <v>1.08</v>
      </c>
      <c r="I357" s="11">
        <v>1.2</v>
      </c>
      <c r="J357" s="11">
        <v>1.1299999999999999</v>
      </c>
      <c r="K357" s="11">
        <v>1.0847011524077304</v>
      </c>
      <c r="L357" s="11">
        <v>1.2</v>
      </c>
      <c r="M357" s="148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7">
        <v>16</v>
      </c>
    </row>
    <row r="358" spans="1:65">
      <c r="A358" s="29"/>
      <c r="B358" s="19">
        <v>1</v>
      </c>
      <c r="C358" s="9">
        <v>4</v>
      </c>
      <c r="D358" s="11">
        <v>1.1599999999999999</v>
      </c>
      <c r="E358" s="11">
        <v>1.1000000000000001</v>
      </c>
      <c r="F358" s="11">
        <v>1.18</v>
      </c>
      <c r="G358" s="144">
        <v>1.4950162317256199</v>
      </c>
      <c r="H358" s="11">
        <v>1.1299999999999999</v>
      </c>
      <c r="I358" s="11">
        <v>1.2</v>
      </c>
      <c r="J358" s="11">
        <v>1.1499999999999999</v>
      </c>
      <c r="K358" s="11">
        <v>1.1126724754721797</v>
      </c>
      <c r="L358" s="11">
        <v>1.3</v>
      </c>
      <c r="M358" s="148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7">
        <v>1.1617514227040564</v>
      </c>
    </row>
    <row r="359" spans="1:65">
      <c r="A359" s="29"/>
      <c r="B359" s="19">
        <v>1</v>
      </c>
      <c r="C359" s="9">
        <v>5</v>
      </c>
      <c r="D359" s="11">
        <v>1.08</v>
      </c>
      <c r="E359" s="11">
        <v>1.2</v>
      </c>
      <c r="F359" s="11">
        <v>1.1499999999999999</v>
      </c>
      <c r="G359" s="144">
        <v>1.4576393150653999</v>
      </c>
      <c r="H359" s="11">
        <v>1.1299999999999999</v>
      </c>
      <c r="I359" s="11">
        <v>1.3</v>
      </c>
      <c r="J359" s="11">
        <v>1.1499999999999999</v>
      </c>
      <c r="K359" s="11">
        <v>1.0832619170685027</v>
      </c>
      <c r="L359" s="11">
        <v>1.3</v>
      </c>
      <c r="M359" s="148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7">
        <v>34</v>
      </c>
    </row>
    <row r="360" spans="1:65">
      <c r="A360" s="29"/>
      <c r="B360" s="19">
        <v>1</v>
      </c>
      <c r="C360" s="9">
        <v>6</v>
      </c>
      <c r="D360" s="11">
        <v>1.1299999999999999</v>
      </c>
      <c r="E360" s="11">
        <v>1.1000000000000001</v>
      </c>
      <c r="F360" s="11">
        <v>1.1499999999999999</v>
      </c>
      <c r="G360" s="144">
        <v>1.4610718890444001</v>
      </c>
      <c r="H360" s="11">
        <v>1.05</v>
      </c>
      <c r="I360" s="11">
        <v>1.2</v>
      </c>
      <c r="J360" s="11">
        <v>1.1599999999999999</v>
      </c>
      <c r="K360" s="11">
        <v>1.1226603742589565</v>
      </c>
      <c r="L360" s="11">
        <v>1.2</v>
      </c>
      <c r="M360" s="148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3"/>
    </row>
    <row r="361" spans="1:65">
      <c r="A361" s="29"/>
      <c r="B361" s="20" t="s">
        <v>266</v>
      </c>
      <c r="C361" s="12"/>
      <c r="D361" s="22">
        <v>1.1416666666666666</v>
      </c>
      <c r="E361" s="22">
        <v>1.1333333333333335</v>
      </c>
      <c r="F361" s="22">
        <v>1.2033333333333334</v>
      </c>
      <c r="G361" s="22">
        <v>1.4694764996352292</v>
      </c>
      <c r="H361" s="22">
        <v>1.0683333333333334</v>
      </c>
      <c r="I361" s="22">
        <v>1.25</v>
      </c>
      <c r="J361" s="22">
        <v>1.1399999999999999</v>
      </c>
      <c r="K361" s="22">
        <v>1.1073447149657836</v>
      </c>
      <c r="L361" s="22">
        <v>1.25</v>
      </c>
      <c r="M361" s="148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3"/>
    </row>
    <row r="362" spans="1:65">
      <c r="A362" s="29"/>
      <c r="B362" s="3" t="s">
        <v>267</v>
      </c>
      <c r="C362" s="28"/>
      <c r="D362" s="11">
        <v>1.145</v>
      </c>
      <c r="E362" s="11">
        <v>1.1499999999999999</v>
      </c>
      <c r="F362" s="11">
        <v>1.1749999999999998</v>
      </c>
      <c r="G362" s="11">
        <v>1.467900058252281</v>
      </c>
      <c r="H362" s="11">
        <v>1.0649999999999999</v>
      </c>
      <c r="I362" s="11">
        <v>1.25</v>
      </c>
      <c r="J362" s="11">
        <v>1.1399999999999999</v>
      </c>
      <c r="K362" s="11">
        <v>1.1078530752017597</v>
      </c>
      <c r="L362" s="11">
        <v>1.25</v>
      </c>
      <c r="M362" s="148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3"/>
    </row>
    <row r="363" spans="1:65">
      <c r="A363" s="29"/>
      <c r="B363" s="3" t="s">
        <v>268</v>
      </c>
      <c r="C363" s="28"/>
      <c r="D363" s="23">
        <v>3.6560452221856658E-2</v>
      </c>
      <c r="E363" s="23">
        <v>8.1649658092772567E-2</v>
      </c>
      <c r="F363" s="23">
        <v>6.5012819248719517E-2</v>
      </c>
      <c r="G363" s="23">
        <v>1.7674078763755763E-2</v>
      </c>
      <c r="H363" s="23">
        <v>6.0138728508895643E-2</v>
      </c>
      <c r="I363" s="23">
        <v>5.4772255750516662E-2</v>
      </c>
      <c r="J363" s="23">
        <v>1.5491933384829622E-2</v>
      </c>
      <c r="K363" s="23">
        <v>2.1438496495114253E-2</v>
      </c>
      <c r="L363" s="23">
        <v>5.4772255750516662E-2</v>
      </c>
      <c r="M363" s="227"/>
      <c r="N363" s="228"/>
      <c r="O363" s="228"/>
      <c r="P363" s="228"/>
      <c r="Q363" s="228"/>
      <c r="R363" s="228"/>
      <c r="S363" s="228"/>
      <c r="T363" s="228"/>
      <c r="U363" s="228"/>
      <c r="V363" s="228"/>
      <c r="W363" s="228"/>
      <c r="X363" s="228"/>
      <c r="Y363" s="228"/>
      <c r="Z363" s="228"/>
      <c r="AA363" s="228"/>
      <c r="AB363" s="228"/>
      <c r="AC363" s="228"/>
      <c r="AD363" s="228"/>
      <c r="AE363" s="228"/>
      <c r="AF363" s="228"/>
      <c r="AG363" s="228"/>
      <c r="AH363" s="228"/>
      <c r="AI363" s="228"/>
      <c r="AJ363" s="228"/>
      <c r="AK363" s="228"/>
      <c r="AL363" s="228"/>
      <c r="AM363" s="228"/>
      <c r="AN363" s="228"/>
      <c r="AO363" s="228"/>
      <c r="AP363" s="228"/>
      <c r="AQ363" s="228"/>
      <c r="AR363" s="228"/>
      <c r="AS363" s="228"/>
      <c r="AT363" s="228"/>
      <c r="AU363" s="228"/>
      <c r="AV363" s="228"/>
      <c r="AW363" s="228"/>
      <c r="AX363" s="228"/>
      <c r="AY363" s="228"/>
      <c r="AZ363" s="228"/>
      <c r="BA363" s="228"/>
      <c r="BB363" s="228"/>
      <c r="BC363" s="228"/>
      <c r="BD363" s="228"/>
      <c r="BE363" s="228"/>
      <c r="BF363" s="228"/>
      <c r="BG363" s="228"/>
      <c r="BH363" s="228"/>
      <c r="BI363" s="228"/>
      <c r="BJ363" s="228"/>
      <c r="BK363" s="228"/>
      <c r="BL363" s="228"/>
      <c r="BM363" s="54"/>
    </row>
    <row r="364" spans="1:65">
      <c r="A364" s="29"/>
      <c r="B364" s="3" t="s">
        <v>86</v>
      </c>
      <c r="C364" s="28"/>
      <c r="D364" s="13">
        <v>3.2023753770969339E-2</v>
      </c>
      <c r="E364" s="13">
        <v>7.2043815964211083E-2</v>
      </c>
      <c r="F364" s="13">
        <v>5.4027273613894332E-2</v>
      </c>
      <c r="G364" s="13">
        <v>1.2027466086149068E-2</v>
      </c>
      <c r="H364" s="13">
        <v>5.6292101568389055E-2</v>
      </c>
      <c r="I364" s="13">
        <v>4.3817804600413332E-2</v>
      </c>
      <c r="J364" s="13">
        <v>1.3589415249850547E-2</v>
      </c>
      <c r="K364" s="13">
        <v>1.9360273458998441E-2</v>
      </c>
      <c r="L364" s="13">
        <v>4.3817804600413332E-2</v>
      </c>
      <c r="M364" s="148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3"/>
    </row>
    <row r="365" spans="1:65">
      <c r="A365" s="29"/>
      <c r="B365" s="3" t="s">
        <v>269</v>
      </c>
      <c r="C365" s="28"/>
      <c r="D365" s="13">
        <v>-1.7288342105612475E-2</v>
      </c>
      <c r="E365" s="13">
        <v>-2.44614199004618E-2</v>
      </c>
      <c r="F365" s="13">
        <v>3.5792433576274263E-2</v>
      </c>
      <c r="G365" s="13">
        <v>0.26488030995040357</v>
      </c>
      <c r="H365" s="13">
        <v>-8.0411426700288446E-2</v>
      </c>
      <c r="I365" s="13">
        <v>7.5961669227431639E-2</v>
      </c>
      <c r="J365" s="13">
        <v>-1.8722957664582429E-2</v>
      </c>
      <c r="K365" s="13">
        <v>-4.6831625660192833E-2</v>
      </c>
      <c r="L365" s="13">
        <v>7.5961669227431639E-2</v>
      </c>
      <c r="M365" s="148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3"/>
    </row>
    <row r="366" spans="1:65">
      <c r="A366" s="29"/>
      <c r="B366" s="45" t="s">
        <v>270</v>
      </c>
      <c r="C366" s="46"/>
      <c r="D366" s="44">
        <v>0</v>
      </c>
      <c r="E366" s="44">
        <v>0.09</v>
      </c>
      <c r="F366" s="44">
        <v>0.67</v>
      </c>
      <c r="G366" s="44">
        <v>3.58</v>
      </c>
      <c r="H366" s="44">
        <v>0.8</v>
      </c>
      <c r="I366" s="44">
        <v>1.18</v>
      </c>
      <c r="J366" s="44">
        <v>0.02</v>
      </c>
      <c r="K366" s="44">
        <v>0.38</v>
      </c>
      <c r="L366" s="44">
        <v>1.18</v>
      </c>
      <c r="M366" s="148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53"/>
    </row>
    <row r="367" spans="1:65">
      <c r="B367" s="3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BM367" s="53"/>
    </row>
    <row r="368" spans="1:65" ht="15">
      <c r="B368" s="8" t="s">
        <v>524</v>
      </c>
      <c r="BM368" s="27" t="s">
        <v>273</v>
      </c>
    </row>
    <row r="369" spans="1:65" ht="15">
      <c r="A369" s="24" t="s">
        <v>81</v>
      </c>
      <c r="B369" s="18" t="s">
        <v>118</v>
      </c>
      <c r="C369" s="15" t="s">
        <v>119</v>
      </c>
      <c r="D369" s="16" t="s">
        <v>238</v>
      </c>
      <c r="E369" s="17" t="s">
        <v>238</v>
      </c>
      <c r="F369" s="17" t="s">
        <v>238</v>
      </c>
      <c r="G369" s="17" t="s">
        <v>238</v>
      </c>
      <c r="H369" s="17" t="s">
        <v>238</v>
      </c>
      <c r="I369" s="17" t="s">
        <v>238</v>
      </c>
      <c r="J369" s="17" t="s">
        <v>238</v>
      </c>
      <c r="K369" s="17" t="s">
        <v>238</v>
      </c>
      <c r="L369" s="17" t="s">
        <v>238</v>
      </c>
      <c r="M369" s="17" t="s">
        <v>238</v>
      </c>
      <c r="N369" s="17" t="s">
        <v>238</v>
      </c>
      <c r="O369" s="17" t="s">
        <v>238</v>
      </c>
      <c r="P369" s="17" t="s">
        <v>238</v>
      </c>
      <c r="Q369" s="148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1</v>
      </c>
    </row>
    <row r="370" spans="1:65">
      <c r="A370" s="29"/>
      <c r="B370" s="19" t="s">
        <v>239</v>
      </c>
      <c r="C370" s="9" t="s">
        <v>239</v>
      </c>
      <c r="D370" s="146" t="s">
        <v>241</v>
      </c>
      <c r="E370" s="147" t="s">
        <v>242</v>
      </c>
      <c r="F370" s="147" t="s">
        <v>243</v>
      </c>
      <c r="G370" s="147" t="s">
        <v>245</v>
      </c>
      <c r="H370" s="147" t="s">
        <v>247</v>
      </c>
      <c r="I370" s="147" t="s">
        <v>249</v>
      </c>
      <c r="J370" s="147" t="s">
        <v>250</v>
      </c>
      <c r="K370" s="147" t="s">
        <v>251</v>
      </c>
      <c r="L370" s="147" t="s">
        <v>252</v>
      </c>
      <c r="M370" s="147" t="s">
        <v>256</v>
      </c>
      <c r="N370" s="147" t="s">
        <v>257</v>
      </c>
      <c r="O370" s="147" t="s">
        <v>282</v>
      </c>
      <c r="P370" s="147" t="s">
        <v>284</v>
      </c>
      <c r="Q370" s="148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 t="s">
        <v>3</v>
      </c>
    </row>
    <row r="371" spans="1:65">
      <c r="A371" s="29"/>
      <c r="B371" s="19"/>
      <c r="C371" s="9"/>
      <c r="D371" s="10" t="s">
        <v>285</v>
      </c>
      <c r="E371" s="11" t="s">
        <v>285</v>
      </c>
      <c r="F371" s="11" t="s">
        <v>286</v>
      </c>
      <c r="G371" s="11" t="s">
        <v>285</v>
      </c>
      <c r="H371" s="11" t="s">
        <v>286</v>
      </c>
      <c r="I371" s="11" t="s">
        <v>285</v>
      </c>
      <c r="J371" s="11" t="s">
        <v>285</v>
      </c>
      <c r="K371" s="11" t="s">
        <v>286</v>
      </c>
      <c r="L371" s="11" t="s">
        <v>286</v>
      </c>
      <c r="M371" s="11" t="s">
        <v>286</v>
      </c>
      <c r="N371" s="11" t="s">
        <v>286</v>
      </c>
      <c r="O371" s="11" t="s">
        <v>121</v>
      </c>
      <c r="P371" s="11" t="s">
        <v>285</v>
      </c>
      <c r="Q371" s="148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>
        <v>2</v>
      </c>
    </row>
    <row r="372" spans="1:65">
      <c r="A372" s="29"/>
      <c r="B372" s="19"/>
      <c r="C372" s="9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148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7">
        <v>2</v>
      </c>
    </row>
    <row r="373" spans="1:65">
      <c r="A373" s="29"/>
      <c r="B373" s="18">
        <v>1</v>
      </c>
      <c r="C373" s="14">
        <v>1</v>
      </c>
      <c r="D373" s="21">
        <v>0.37</v>
      </c>
      <c r="E373" s="21">
        <v>0.67</v>
      </c>
      <c r="F373" s="21">
        <v>0.5</v>
      </c>
      <c r="G373" s="21">
        <v>0.09</v>
      </c>
      <c r="H373" s="21">
        <v>0.5</v>
      </c>
      <c r="I373" s="143">
        <v>1.6</v>
      </c>
      <c r="J373" s="21">
        <v>1.2</v>
      </c>
      <c r="K373" s="21">
        <v>0.9</v>
      </c>
      <c r="L373" s="143">
        <v>2.5</v>
      </c>
      <c r="M373" s="21">
        <v>0.23</v>
      </c>
      <c r="N373" s="143" t="s">
        <v>108</v>
      </c>
      <c r="O373" s="21">
        <v>0.33265932402152887</v>
      </c>
      <c r="P373" s="21">
        <v>0.27</v>
      </c>
      <c r="Q373" s="148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7">
        <v>1</v>
      </c>
    </row>
    <row r="374" spans="1:65">
      <c r="A374" s="29"/>
      <c r="B374" s="19">
        <v>1</v>
      </c>
      <c r="C374" s="9">
        <v>2</v>
      </c>
      <c r="D374" s="11">
        <v>0.36</v>
      </c>
      <c r="E374" s="11">
        <v>0.68</v>
      </c>
      <c r="F374" s="144" t="s">
        <v>288</v>
      </c>
      <c r="G374" s="11">
        <v>0.1</v>
      </c>
      <c r="H374" s="11">
        <v>0.48</v>
      </c>
      <c r="I374" s="144">
        <v>1.6</v>
      </c>
      <c r="J374" s="11">
        <v>1.3</v>
      </c>
      <c r="K374" s="11">
        <v>0.8</v>
      </c>
      <c r="L374" s="144">
        <v>2.5</v>
      </c>
      <c r="M374" s="11">
        <v>0.25</v>
      </c>
      <c r="N374" s="144" t="s">
        <v>108</v>
      </c>
      <c r="O374" s="11">
        <v>0.34459165096920236</v>
      </c>
      <c r="P374" s="11">
        <v>0.26</v>
      </c>
      <c r="Q374" s="148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7">
        <v>13</v>
      </c>
    </row>
    <row r="375" spans="1:65">
      <c r="A375" s="29"/>
      <c r="B375" s="19">
        <v>1</v>
      </c>
      <c r="C375" s="9">
        <v>3</v>
      </c>
      <c r="D375" s="11">
        <v>0.39</v>
      </c>
      <c r="E375" s="11">
        <v>0.66</v>
      </c>
      <c r="F375" s="144" t="s">
        <v>288</v>
      </c>
      <c r="G375" s="11">
        <v>0.09</v>
      </c>
      <c r="H375" s="11">
        <v>0.48</v>
      </c>
      <c r="I375" s="144">
        <v>1.5</v>
      </c>
      <c r="J375" s="11">
        <v>1.1299999999999999</v>
      </c>
      <c r="K375" s="11">
        <v>0.8</v>
      </c>
      <c r="L375" s="144">
        <v>2.5</v>
      </c>
      <c r="M375" s="11">
        <v>0.24</v>
      </c>
      <c r="N375" s="144" t="s">
        <v>108</v>
      </c>
      <c r="O375" s="11">
        <v>0.33889325324854086</v>
      </c>
      <c r="P375" s="11">
        <v>0.32</v>
      </c>
      <c r="Q375" s="148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7">
        <v>16</v>
      </c>
    </row>
    <row r="376" spans="1:65">
      <c r="A376" s="29"/>
      <c r="B376" s="19">
        <v>1</v>
      </c>
      <c r="C376" s="9">
        <v>4</v>
      </c>
      <c r="D376" s="11">
        <v>0.36</v>
      </c>
      <c r="E376" s="11">
        <v>0.67</v>
      </c>
      <c r="F376" s="11">
        <v>0.6</v>
      </c>
      <c r="G376" s="11">
        <v>0.08</v>
      </c>
      <c r="H376" s="11">
        <v>0.48</v>
      </c>
      <c r="I376" s="144">
        <v>1.6</v>
      </c>
      <c r="J376" s="11">
        <v>1.21</v>
      </c>
      <c r="K376" s="11">
        <v>0.9</v>
      </c>
      <c r="L376" s="144">
        <v>2.4</v>
      </c>
      <c r="M376" s="11">
        <v>0.24</v>
      </c>
      <c r="N376" s="144" t="s">
        <v>108</v>
      </c>
      <c r="O376" s="11">
        <v>0.32075873531916188</v>
      </c>
      <c r="P376" s="11">
        <v>0.23</v>
      </c>
      <c r="Q376" s="148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7">
        <v>0.49662400770703202</v>
      </c>
    </row>
    <row r="377" spans="1:65">
      <c r="A377" s="29"/>
      <c r="B377" s="19">
        <v>1</v>
      </c>
      <c r="C377" s="9">
        <v>5</v>
      </c>
      <c r="D377" s="11">
        <v>0.38</v>
      </c>
      <c r="E377" s="11">
        <v>0.66</v>
      </c>
      <c r="F377" s="11">
        <v>0.6</v>
      </c>
      <c r="G377" s="11">
        <v>0.08</v>
      </c>
      <c r="H377" s="11">
        <v>0.47</v>
      </c>
      <c r="I377" s="144">
        <v>1.6</v>
      </c>
      <c r="J377" s="11">
        <v>0.96</v>
      </c>
      <c r="K377" s="11">
        <v>0.8</v>
      </c>
      <c r="L377" s="144">
        <v>2.5</v>
      </c>
      <c r="M377" s="11">
        <v>0.24</v>
      </c>
      <c r="N377" s="144" t="s">
        <v>108</v>
      </c>
      <c r="O377" s="11">
        <v>0.32471721045840002</v>
      </c>
      <c r="P377" s="11">
        <v>0.28000000000000003</v>
      </c>
      <c r="Q377" s="148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27">
        <v>14</v>
      </c>
    </row>
    <row r="378" spans="1:65">
      <c r="A378" s="29"/>
      <c r="B378" s="19">
        <v>1</v>
      </c>
      <c r="C378" s="9">
        <v>6</v>
      </c>
      <c r="D378" s="11">
        <v>0.35</v>
      </c>
      <c r="E378" s="11">
        <v>0.68</v>
      </c>
      <c r="F378" s="11">
        <v>0.5</v>
      </c>
      <c r="G378" s="11">
        <v>0.09</v>
      </c>
      <c r="H378" s="11">
        <v>0.46</v>
      </c>
      <c r="I378" s="144">
        <v>1.6</v>
      </c>
      <c r="J378" s="11">
        <v>0.97000000000000008</v>
      </c>
      <c r="K378" s="11">
        <v>0.8</v>
      </c>
      <c r="L378" s="144">
        <v>2.5</v>
      </c>
      <c r="M378" s="11">
        <v>0.25</v>
      </c>
      <c r="N378" s="144" t="s">
        <v>108</v>
      </c>
      <c r="O378" s="11">
        <v>0.33582028840511163</v>
      </c>
      <c r="P378" s="11">
        <v>0.28999999999999998</v>
      </c>
      <c r="Q378" s="148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3"/>
    </row>
    <row r="379" spans="1:65">
      <c r="A379" s="29"/>
      <c r="B379" s="20" t="s">
        <v>266</v>
      </c>
      <c r="C379" s="12"/>
      <c r="D379" s="22">
        <v>0.36833333333333335</v>
      </c>
      <c r="E379" s="22">
        <v>0.67</v>
      </c>
      <c r="F379" s="22">
        <v>0.55000000000000004</v>
      </c>
      <c r="G379" s="22">
        <v>8.8333333333333333E-2</v>
      </c>
      <c r="H379" s="22">
        <v>0.47833333333333333</v>
      </c>
      <c r="I379" s="22">
        <v>1.5833333333333333</v>
      </c>
      <c r="J379" s="22">
        <v>1.1283333333333332</v>
      </c>
      <c r="K379" s="22">
        <v>0.83333333333333337</v>
      </c>
      <c r="L379" s="22">
        <v>2.4833333333333334</v>
      </c>
      <c r="M379" s="22">
        <v>0.24166666666666667</v>
      </c>
      <c r="N379" s="22" t="s">
        <v>661</v>
      </c>
      <c r="O379" s="22">
        <v>0.33290674373699092</v>
      </c>
      <c r="P379" s="22">
        <v>0.27500000000000002</v>
      </c>
      <c r="Q379" s="148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3"/>
    </row>
    <row r="380" spans="1:65">
      <c r="A380" s="29"/>
      <c r="B380" s="3" t="s">
        <v>267</v>
      </c>
      <c r="C380" s="28"/>
      <c r="D380" s="11">
        <v>0.36499999999999999</v>
      </c>
      <c r="E380" s="11">
        <v>0.67</v>
      </c>
      <c r="F380" s="11">
        <v>0.55000000000000004</v>
      </c>
      <c r="G380" s="11">
        <v>0.09</v>
      </c>
      <c r="H380" s="11">
        <v>0.48</v>
      </c>
      <c r="I380" s="11">
        <v>1.6</v>
      </c>
      <c r="J380" s="11">
        <v>1.165</v>
      </c>
      <c r="K380" s="11">
        <v>0.8</v>
      </c>
      <c r="L380" s="11">
        <v>2.5</v>
      </c>
      <c r="M380" s="11">
        <v>0.24</v>
      </c>
      <c r="N380" s="11" t="s">
        <v>661</v>
      </c>
      <c r="O380" s="11">
        <v>0.33423980621332028</v>
      </c>
      <c r="P380" s="11">
        <v>0.27500000000000002</v>
      </c>
      <c r="Q380" s="148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3"/>
    </row>
    <row r="381" spans="1:65">
      <c r="A381" s="29"/>
      <c r="B381" s="3" t="s">
        <v>268</v>
      </c>
      <c r="C381" s="28"/>
      <c r="D381" s="23">
        <v>1.4719601443879758E-2</v>
      </c>
      <c r="E381" s="23">
        <v>8.9442719099991665E-3</v>
      </c>
      <c r="F381" s="23">
        <v>5.7735026918962561E-2</v>
      </c>
      <c r="G381" s="23">
        <v>7.5277265270908104E-3</v>
      </c>
      <c r="H381" s="23">
        <v>1.3291601358251253E-2</v>
      </c>
      <c r="I381" s="23">
        <v>4.0824829046386332E-2</v>
      </c>
      <c r="J381" s="23">
        <v>0.13761056161017093</v>
      </c>
      <c r="K381" s="23">
        <v>5.1639777949432218E-2</v>
      </c>
      <c r="L381" s="23">
        <v>4.0824829046386339E-2</v>
      </c>
      <c r="M381" s="23">
        <v>7.5277265270908078E-3</v>
      </c>
      <c r="N381" s="23" t="s">
        <v>661</v>
      </c>
      <c r="O381" s="23">
        <v>8.8945812273180345E-3</v>
      </c>
      <c r="P381" s="23">
        <v>3.0166206257996708E-2</v>
      </c>
      <c r="Q381" s="148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3"/>
    </row>
    <row r="382" spans="1:65">
      <c r="A382" s="29"/>
      <c r="B382" s="3" t="s">
        <v>86</v>
      </c>
      <c r="C382" s="28"/>
      <c r="D382" s="13">
        <v>3.9962718852162238E-2</v>
      </c>
      <c r="E382" s="13">
        <v>1.3349659567162935E-2</v>
      </c>
      <c r="F382" s="13">
        <v>0.10497277621629555</v>
      </c>
      <c r="G382" s="13">
        <v>8.5219545589707291E-2</v>
      </c>
      <c r="H382" s="13">
        <v>2.778731991272039E-2</v>
      </c>
      <c r="I382" s="13">
        <v>2.578410255561242E-2</v>
      </c>
      <c r="J382" s="13">
        <v>0.12195913879778814</v>
      </c>
      <c r="K382" s="13">
        <v>6.1967733539318656E-2</v>
      </c>
      <c r="L382" s="13">
        <v>1.64395284750549E-2</v>
      </c>
      <c r="M382" s="13">
        <v>3.1149213215548172E-2</v>
      </c>
      <c r="N382" s="13" t="s">
        <v>661</v>
      </c>
      <c r="O382" s="13">
        <v>2.6717936463146852E-2</v>
      </c>
      <c r="P382" s="13">
        <v>0.10969529548362439</v>
      </c>
      <c r="Q382" s="148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3"/>
    </row>
    <row r="383" spans="1:65">
      <c r="A383" s="29"/>
      <c r="B383" s="3" t="s">
        <v>269</v>
      </c>
      <c r="C383" s="28"/>
      <c r="D383" s="13">
        <v>-0.25832555893951026</v>
      </c>
      <c r="E383" s="13">
        <v>0.34910916428197702</v>
      </c>
      <c r="F383" s="13">
        <v>0.10747767217177207</v>
      </c>
      <c r="G383" s="13">
        <v>-0.8221323738633215</v>
      </c>
      <c r="H383" s="13">
        <v>-3.6830024505155823E-2</v>
      </c>
      <c r="I383" s="13">
        <v>2.1881932986763135</v>
      </c>
      <c r="J383" s="13">
        <v>1.2720072244251197</v>
      </c>
      <c r="K383" s="13">
        <v>0.67799647298753341</v>
      </c>
      <c r="L383" s="13">
        <v>4.0004294895028494</v>
      </c>
      <c r="M383" s="13">
        <v>-0.51338102283361531</v>
      </c>
      <c r="N383" s="13" t="s">
        <v>661</v>
      </c>
      <c r="O383" s="13">
        <v>-0.32966038981067758</v>
      </c>
      <c r="P383" s="13">
        <v>-0.44626116391411397</v>
      </c>
      <c r="Q383" s="148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3"/>
    </row>
    <row r="384" spans="1:65">
      <c r="A384" s="29"/>
      <c r="B384" s="45" t="s">
        <v>270</v>
      </c>
      <c r="C384" s="46"/>
      <c r="D384" s="44">
        <v>0.36</v>
      </c>
      <c r="E384" s="44">
        <v>0.64</v>
      </c>
      <c r="F384" s="44">
        <v>0.09</v>
      </c>
      <c r="G384" s="44">
        <v>1.29</v>
      </c>
      <c r="H384" s="44">
        <v>0</v>
      </c>
      <c r="I384" s="44">
        <v>3.66</v>
      </c>
      <c r="J384" s="44">
        <v>2.16</v>
      </c>
      <c r="K384" s="44">
        <v>1.18</v>
      </c>
      <c r="L384" s="44">
        <v>6.65</v>
      </c>
      <c r="M384" s="44">
        <v>0.78</v>
      </c>
      <c r="N384" s="44">
        <v>7.0000000000000007E-2</v>
      </c>
      <c r="O384" s="44">
        <v>0.48</v>
      </c>
      <c r="P384" s="44">
        <v>0.67</v>
      </c>
      <c r="Q384" s="148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53"/>
    </row>
    <row r="385" spans="1:65">
      <c r="B385" s="3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BM385" s="53"/>
    </row>
    <row r="386" spans="1:65" ht="15">
      <c r="B386" s="8" t="s">
        <v>525</v>
      </c>
      <c r="BM386" s="27" t="s">
        <v>66</v>
      </c>
    </row>
    <row r="387" spans="1:65" ht="15">
      <c r="A387" s="24" t="s">
        <v>8</v>
      </c>
      <c r="B387" s="18" t="s">
        <v>118</v>
      </c>
      <c r="C387" s="15" t="s">
        <v>119</v>
      </c>
      <c r="D387" s="16" t="s">
        <v>238</v>
      </c>
      <c r="E387" s="17" t="s">
        <v>238</v>
      </c>
      <c r="F387" s="17" t="s">
        <v>238</v>
      </c>
      <c r="G387" s="17" t="s">
        <v>238</v>
      </c>
      <c r="H387" s="17" t="s">
        <v>238</v>
      </c>
      <c r="I387" s="17" t="s">
        <v>238</v>
      </c>
      <c r="J387" s="17" t="s">
        <v>238</v>
      </c>
      <c r="K387" s="17" t="s">
        <v>238</v>
      </c>
      <c r="L387" s="17" t="s">
        <v>238</v>
      </c>
      <c r="M387" s="17" t="s">
        <v>238</v>
      </c>
      <c r="N387" s="17" t="s">
        <v>238</v>
      </c>
      <c r="O387" s="17" t="s">
        <v>238</v>
      </c>
      <c r="P387" s="17" t="s">
        <v>238</v>
      </c>
      <c r="Q387" s="17" t="s">
        <v>238</v>
      </c>
      <c r="R387" s="17" t="s">
        <v>238</v>
      </c>
      <c r="S387" s="17" t="s">
        <v>238</v>
      </c>
      <c r="T387" s="148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7">
        <v>1</v>
      </c>
    </row>
    <row r="388" spans="1:65">
      <c r="A388" s="29"/>
      <c r="B388" s="19" t="s">
        <v>239</v>
      </c>
      <c r="C388" s="9" t="s">
        <v>239</v>
      </c>
      <c r="D388" s="146" t="s">
        <v>241</v>
      </c>
      <c r="E388" s="147" t="s">
        <v>242</v>
      </c>
      <c r="F388" s="147" t="s">
        <v>243</v>
      </c>
      <c r="G388" s="147" t="s">
        <v>245</v>
      </c>
      <c r="H388" s="147" t="s">
        <v>247</v>
      </c>
      <c r="I388" s="147" t="s">
        <v>249</v>
      </c>
      <c r="J388" s="147" t="s">
        <v>250</v>
      </c>
      <c r="K388" s="147" t="s">
        <v>251</v>
      </c>
      <c r="L388" s="147" t="s">
        <v>252</v>
      </c>
      <c r="M388" s="147" t="s">
        <v>255</v>
      </c>
      <c r="N388" s="147" t="s">
        <v>256</v>
      </c>
      <c r="O388" s="147" t="s">
        <v>257</v>
      </c>
      <c r="P388" s="147" t="s">
        <v>258</v>
      </c>
      <c r="Q388" s="147" t="s">
        <v>282</v>
      </c>
      <c r="R388" s="147" t="s">
        <v>284</v>
      </c>
      <c r="S388" s="147" t="s">
        <v>259</v>
      </c>
      <c r="T388" s="148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 t="s">
        <v>3</v>
      </c>
    </row>
    <row r="389" spans="1:65">
      <c r="A389" s="29"/>
      <c r="B389" s="19"/>
      <c r="C389" s="9"/>
      <c r="D389" s="10" t="s">
        <v>285</v>
      </c>
      <c r="E389" s="11" t="s">
        <v>285</v>
      </c>
      <c r="F389" s="11" t="s">
        <v>286</v>
      </c>
      <c r="G389" s="11" t="s">
        <v>285</v>
      </c>
      <c r="H389" s="11" t="s">
        <v>286</v>
      </c>
      <c r="I389" s="11" t="s">
        <v>285</v>
      </c>
      <c r="J389" s="11" t="s">
        <v>285</v>
      </c>
      <c r="K389" s="11" t="s">
        <v>286</v>
      </c>
      <c r="L389" s="11" t="s">
        <v>286</v>
      </c>
      <c r="M389" s="11" t="s">
        <v>286</v>
      </c>
      <c r="N389" s="11" t="s">
        <v>286</v>
      </c>
      <c r="O389" s="11" t="s">
        <v>286</v>
      </c>
      <c r="P389" s="11" t="s">
        <v>286</v>
      </c>
      <c r="Q389" s="11" t="s">
        <v>121</v>
      </c>
      <c r="R389" s="11" t="s">
        <v>285</v>
      </c>
      <c r="S389" s="11" t="s">
        <v>285</v>
      </c>
      <c r="T389" s="148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7">
        <v>2</v>
      </c>
    </row>
    <row r="390" spans="1:65">
      <c r="A390" s="29"/>
      <c r="B390" s="19"/>
      <c r="C390" s="9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148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7">
        <v>3</v>
      </c>
    </row>
    <row r="391" spans="1:65">
      <c r="A391" s="29"/>
      <c r="B391" s="18">
        <v>1</v>
      </c>
      <c r="C391" s="14">
        <v>1</v>
      </c>
      <c r="D391" s="21">
        <v>0.8</v>
      </c>
      <c r="E391" s="21">
        <v>0.8</v>
      </c>
      <c r="F391" s="21">
        <v>0.7</v>
      </c>
      <c r="G391" s="21">
        <v>0.8</v>
      </c>
      <c r="H391" s="21">
        <v>0.9</v>
      </c>
      <c r="I391" s="21">
        <v>0.84</v>
      </c>
      <c r="J391" s="21">
        <v>0.8</v>
      </c>
      <c r="K391" s="21">
        <v>0.8</v>
      </c>
      <c r="L391" s="21">
        <v>0.94</v>
      </c>
      <c r="M391" s="21">
        <v>0.73</v>
      </c>
      <c r="N391" s="21">
        <v>0.9</v>
      </c>
      <c r="O391" s="21">
        <v>0.81589247383661001</v>
      </c>
      <c r="P391" s="21">
        <v>0.9</v>
      </c>
      <c r="Q391" s="21">
        <v>0.91521332902459962</v>
      </c>
      <c r="R391" s="21">
        <v>0.8</v>
      </c>
      <c r="S391" s="21">
        <v>0.89</v>
      </c>
      <c r="T391" s="148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7">
        <v>1</v>
      </c>
    </row>
    <row r="392" spans="1:65">
      <c r="A392" s="29"/>
      <c r="B392" s="19">
        <v>1</v>
      </c>
      <c r="C392" s="9">
        <v>2</v>
      </c>
      <c r="D392" s="11">
        <v>0.9</v>
      </c>
      <c r="E392" s="11">
        <v>0.9</v>
      </c>
      <c r="F392" s="11">
        <v>0.9</v>
      </c>
      <c r="G392" s="11">
        <v>0.77</v>
      </c>
      <c r="H392" s="11">
        <v>1</v>
      </c>
      <c r="I392" s="11">
        <v>0.81</v>
      </c>
      <c r="J392" s="11">
        <v>0.9</v>
      </c>
      <c r="K392" s="11">
        <v>0.8</v>
      </c>
      <c r="L392" s="11">
        <v>0.9</v>
      </c>
      <c r="M392" s="11">
        <v>0.76</v>
      </c>
      <c r="N392" s="149">
        <v>1.1000000000000001</v>
      </c>
      <c r="O392" s="11">
        <v>0.80757826651408604</v>
      </c>
      <c r="P392" s="11">
        <v>0.9</v>
      </c>
      <c r="Q392" s="11">
        <v>0.80403519800762502</v>
      </c>
      <c r="R392" s="11">
        <v>0.8</v>
      </c>
      <c r="S392" s="11">
        <v>0.84</v>
      </c>
      <c r="T392" s="148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7">
        <v>14</v>
      </c>
    </row>
    <row r="393" spans="1:65">
      <c r="A393" s="29"/>
      <c r="B393" s="19">
        <v>1</v>
      </c>
      <c r="C393" s="9">
        <v>3</v>
      </c>
      <c r="D393" s="11">
        <v>1</v>
      </c>
      <c r="E393" s="11">
        <v>0.9</v>
      </c>
      <c r="F393" s="11">
        <v>0.8</v>
      </c>
      <c r="G393" s="11">
        <v>0.72</v>
      </c>
      <c r="H393" s="11">
        <v>1</v>
      </c>
      <c r="I393" s="11">
        <v>0.8</v>
      </c>
      <c r="J393" s="11">
        <v>0.8</v>
      </c>
      <c r="K393" s="11">
        <v>0.8</v>
      </c>
      <c r="L393" s="11">
        <v>0.93</v>
      </c>
      <c r="M393" s="11">
        <v>0.77</v>
      </c>
      <c r="N393" s="11">
        <v>0.8</v>
      </c>
      <c r="O393" s="11">
        <v>0.80548602378627288</v>
      </c>
      <c r="P393" s="11">
        <v>0.9</v>
      </c>
      <c r="Q393" s="11">
        <v>0.88221544802988472</v>
      </c>
      <c r="R393" s="11">
        <v>0.8</v>
      </c>
      <c r="S393" s="11">
        <v>0.84</v>
      </c>
      <c r="T393" s="148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7">
        <v>16</v>
      </c>
    </row>
    <row r="394" spans="1:65">
      <c r="A394" s="29"/>
      <c r="B394" s="19">
        <v>1</v>
      </c>
      <c r="C394" s="9">
        <v>4</v>
      </c>
      <c r="D394" s="11">
        <v>0.8</v>
      </c>
      <c r="E394" s="11">
        <v>0.9</v>
      </c>
      <c r="F394" s="11">
        <v>0.8</v>
      </c>
      <c r="G394" s="11">
        <v>0.73</v>
      </c>
      <c r="H394" s="11">
        <v>0.9</v>
      </c>
      <c r="I394" s="11">
        <v>0.85</v>
      </c>
      <c r="J394" s="11">
        <v>0.9</v>
      </c>
      <c r="K394" s="11">
        <v>0.8</v>
      </c>
      <c r="L394" s="11">
        <v>0.97000000000000008</v>
      </c>
      <c r="M394" s="11">
        <v>0.76</v>
      </c>
      <c r="N394" s="11">
        <v>0.8</v>
      </c>
      <c r="O394" s="11">
        <v>0.79156446176396533</v>
      </c>
      <c r="P394" s="11">
        <v>0.9</v>
      </c>
      <c r="Q394" s="11">
        <v>0.92119083579216365</v>
      </c>
      <c r="R394" s="11">
        <v>0.8</v>
      </c>
      <c r="S394" s="11">
        <v>0.87</v>
      </c>
      <c r="T394" s="148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7">
        <v>0.83852455571436302</v>
      </c>
    </row>
    <row r="395" spans="1:65">
      <c r="A395" s="29"/>
      <c r="B395" s="19">
        <v>1</v>
      </c>
      <c r="C395" s="9">
        <v>5</v>
      </c>
      <c r="D395" s="11">
        <v>0.8</v>
      </c>
      <c r="E395" s="11">
        <v>0.8</v>
      </c>
      <c r="F395" s="11">
        <v>0.7</v>
      </c>
      <c r="G395" s="11">
        <v>0.69</v>
      </c>
      <c r="H395" s="11">
        <v>1</v>
      </c>
      <c r="I395" s="11">
        <v>0.78</v>
      </c>
      <c r="J395" s="11">
        <v>0.8</v>
      </c>
      <c r="K395" s="11">
        <v>0.8</v>
      </c>
      <c r="L395" s="11">
        <v>0.91</v>
      </c>
      <c r="M395" s="11">
        <v>0.76</v>
      </c>
      <c r="N395" s="11">
        <v>0.8</v>
      </c>
      <c r="O395" s="11">
        <v>0.80375204193622241</v>
      </c>
      <c r="P395" s="11">
        <v>0.9</v>
      </c>
      <c r="Q395" s="11">
        <v>0.87292361276642849</v>
      </c>
      <c r="R395" s="11">
        <v>0.9</v>
      </c>
      <c r="S395" s="11">
        <v>0.82</v>
      </c>
      <c r="T395" s="148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7">
        <v>35</v>
      </c>
    </row>
    <row r="396" spans="1:65">
      <c r="A396" s="29"/>
      <c r="B396" s="19">
        <v>1</v>
      </c>
      <c r="C396" s="9">
        <v>6</v>
      </c>
      <c r="D396" s="11">
        <v>1</v>
      </c>
      <c r="E396" s="11">
        <v>0.9</v>
      </c>
      <c r="F396" s="11">
        <v>0.8</v>
      </c>
      <c r="G396" s="11">
        <v>0.7</v>
      </c>
      <c r="H396" s="11">
        <v>1</v>
      </c>
      <c r="I396" s="11">
        <v>0.77</v>
      </c>
      <c r="J396" s="11">
        <v>0.8</v>
      </c>
      <c r="K396" s="11">
        <v>0.8</v>
      </c>
      <c r="L396" s="11">
        <v>0.91</v>
      </c>
      <c r="M396" s="11">
        <v>0.8</v>
      </c>
      <c r="N396" s="11">
        <v>0.8</v>
      </c>
      <c r="O396" s="11">
        <v>0.8098516628762944</v>
      </c>
      <c r="P396" s="11">
        <v>0.9</v>
      </c>
      <c r="Q396" s="11">
        <v>0.79865399424468331</v>
      </c>
      <c r="R396" s="11">
        <v>0.8</v>
      </c>
      <c r="S396" s="11">
        <v>0.79</v>
      </c>
      <c r="T396" s="148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3"/>
    </row>
    <row r="397" spans="1:65">
      <c r="A397" s="29"/>
      <c r="B397" s="20" t="s">
        <v>266</v>
      </c>
      <c r="C397" s="12"/>
      <c r="D397" s="22">
        <v>0.8833333333333333</v>
      </c>
      <c r="E397" s="22">
        <v>0.8666666666666667</v>
      </c>
      <c r="F397" s="22">
        <v>0.78333333333333333</v>
      </c>
      <c r="G397" s="22">
        <v>0.73499999999999999</v>
      </c>
      <c r="H397" s="22">
        <v>0.96666666666666667</v>
      </c>
      <c r="I397" s="22">
        <v>0.80833333333333324</v>
      </c>
      <c r="J397" s="22">
        <v>0.83333333333333337</v>
      </c>
      <c r="K397" s="22">
        <v>0.79999999999999993</v>
      </c>
      <c r="L397" s="22">
        <v>0.92666666666666675</v>
      </c>
      <c r="M397" s="22">
        <v>0.7633333333333332</v>
      </c>
      <c r="N397" s="22">
        <v>0.86666666666666659</v>
      </c>
      <c r="O397" s="22">
        <v>0.80568748845224192</v>
      </c>
      <c r="P397" s="22">
        <v>0.9</v>
      </c>
      <c r="Q397" s="22">
        <v>0.86570540297756404</v>
      </c>
      <c r="R397" s="22">
        <v>0.81666666666666676</v>
      </c>
      <c r="S397" s="22">
        <v>0.84166666666666667</v>
      </c>
      <c r="T397" s="148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3"/>
    </row>
    <row r="398" spans="1:65">
      <c r="A398" s="29"/>
      <c r="B398" s="3" t="s">
        <v>267</v>
      </c>
      <c r="C398" s="28"/>
      <c r="D398" s="11">
        <v>0.85000000000000009</v>
      </c>
      <c r="E398" s="11">
        <v>0.9</v>
      </c>
      <c r="F398" s="11">
        <v>0.8</v>
      </c>
      <c r="G398" s="11">
        <v>0.72499999999999998</v>
      </c>
      <c r="H398" s="11">
        <v>1</v>
      </c>
      <c r="I398" s="11">
        <v>0.80500000000000005</v>
      </c>
      <c r="J398" s="11">
        <v>0.8</v>
      </c>
      <c r="K398" s="11">
        <v>0.8</v>
      </c>
      <c r="L398" s="11">
        <v>0.92</v>
      </c>
      <c r="M398" s="11">
        <v>0.76</v>
      </c>
      <c r="N398" s="11">
        <v>0.8</v>
      </c>
      <c r="O398" s="11">
        <v>0.80653214515017946</v>
      </c>
      <c r="P398" s="11">
        <v>0.9</v>
      </c>
      <c r="Q398" s="11">
        <v>0.87756953039815655</v>
      </c>
      <c r="R398" s="11">
        <v>0.8</v>
      </c>
      <c r="S398" s="11">
        <v>0.84</v>
      </c>
      <c r="T398" s="148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3"/>
    </row>
    <row r="399" spans="1:65">
      <c r="A399" s="29"/>
      <c r="B399" s="3" t="s">
        <v>268</v>
      </c>
      <c r="C399" s="28"/>
      <c r="D399" s="23">
        <v>9.8319208025017965E-2</v>
      </c>
      <c r="E399" s="23">
        <v>5.1639777949432218E-2</v>
      </c>
      <c r="F399" s="23">
        <v>7.5277265270908139E-2</v>
      </c>
      <c r="G399" s="23">
        <v>4.2308391602612391E-2</v>
      </c>
      <c r="H399" s="23">
        <v>5.1639777949432218E-2</v>
      </c>
      <c r="I399" s="23">
        <v>3.1885210782848297E-2</v>
      </c>
      <c r="J399" s="23">
        <v>5.1639777949432218E-2</v>
      </c>
      <c r="K399" s="23">
        <v>1.2161883888976234E-16</v>
      </c>
      <c r="L399" s="23">
        <v>2.5819888974716126E-2</v>
      </c>
      <c r="M399" s="23">
        <v>2.2509257354845533E-2</v>
      </c>
      <c r="N399" s="23">
        <v>0.12110601416390179</v>
      </c>
      <c r="O399" s="23">
        <v>8.1031295321502654E-3</v>
      </c>
      <c r="P399" s="23">
        <v>0</v>
      </c>
      <c r="Q399" s="23">
        <v>5.3204243684852874E-2</v>
      </c>
      <c r="R399" s="23">
        <v>4.0824829046386291E-2</v>
      </c>
      <c r="S399" s="23">
        <v>3.5449494589721117E-2</v>
      </c>
      <c r="T399" s="227"/>
      <c r="U399" s="228"/>
      <c r="V399" s="228"/>
      <c r="W399" s="228"/>
      <c r="X399" s="228"/>
      <c r="Y399" s="228"/>
      <c r="Z399" s="228"/>
      <c r="AA399" s="228"/>
      <c r="AB399" s="228"/>
      <c r="AC399" s="228"/>
      <c r="AD399" s="228"/>
      <c r="AE399" s="228"/>
      <c r="AF399" s="228"/>
      <c r="AG399" s="228"/>
      <c r="AH399" s="228"/>
      <c r="AI399" s="228"/>
      <c r="AJ399" s="228"/>
      <c r="AK399" s="228"/>
      <c r="AL399" s="228"/>
      <c r="AM399" s="228"/>
      <c r="AN399" s="228"/>
      <c r="AO399" s="228"/>
      <c r="AP399" s="228"/>
      <c r="AQ399" s="228"/>
      <c r="AR399" s="228"/>
      <c r="AS399" s="228"/>
      <c r="AT399" s="228"/>
      <c r="AU399" s="228"/>
      <c r="AV399" s="228"/>
      <c r="AW399" s="228"/>
      <c r="AX399" s="228"/>
      <c r="AY399" s="228"/>
      <c r="AZ399" s="228"/>
      <c r="BA399" s="228"/>
      <c r="BB399" s="228"/>
      <c r="BC399" s="228"/>
      <c r="BD399" s="228"/>
      <c r="BE399" s="228"/>
      <c r="BF399" s="228"/>
      <c r="BG399" s="228"/>
      <c r="BH399" s="228"/>
      <c r="BI399" s="228"/>
      <c r="BJ399" s="228"/>
      <c r="BK399" s="228"/>
      <c r="BL399" s="228"/>
      <c r="BM399" s="54"/>
    </row>
    <row r="400" spans="1:65">
      <c r="A400" s="29"/>
      <c r="B400" s="3" t="s">
        <v>86</v>
      </c>
      <c r="C400" s="28"/>
      <c r="D400" s="13">
        <v>0.11130476380190714</v>
      </c>
      <c r="E400" s="13">
        <v>5.9584359172421789E-2</v>
      </c>
      <c r="F400" s="13">
        <v>9.6098636516052938E-2</v>
      </c>
      <c r="G400" s="13">
        <v>5.7562437554574686E-2</v>
      </c>
      <c r="H400" s="13">
        <v>5.3420459947688501E-2</v>
      </c>
      <c r="I400" s="13">
        <v>3.9445621587028828E-2</v>
      </c>
      <c r="J400" s="13">
        <v>6.1967733539318656E-2</v>
      </c>
      <c r="K400" s="13">
        <v>1.5202354861220294E-16</v>
      </c>
      <c r="L400" s="13">
        <v>2.7863189541060564E-2</v>
      </c>
      <c r="M400" s="13">
        <v>2.9488110071850048E-2</v>
      </c>
      <c r="N400" s="13">
        <v>0.13973770865065593</v>
      </c>
      <c r="O400" s="13">
        <v>1.0057410160007205E-2</v>
      </c>
      <c r="P400" s="13">
        <v>0</v>
      </c>
      <c r="Q400" s="13">
        <v>6.1457677752568836E-2</v>
      </c>
      <c r="R400" s="13">
        <v>4.9989586587411781E-2</v>
      </c>
      <c r="S400" s="13">
        <v>4.211821139372806E-2</v>
      </c>
      <c r="T400" s="148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3"/>
    </row>
    <row r="401" spans="1:65">
      <c r="A401" s="29"/>
      <c r="B401" s="3" t="s">
        <v>269</v>
      </c>
      <c r="C401" s="28"/>
      <c r="D401" s="13">
        <v>5.3437645103662446E-2</v>
      </c>
      <c r="E401" s="13">
        <v>3.3561463120574508E-2</v>
      </c>
      <c r="F401" s="13">
        <v>-6.5819446794865399E-2</v>
      </c>
      <c r="G401" s="13">
        <v>-0.12346037454582059</v>
      </c>
      <c r="H401" s="13">
        <v>0.15281855501910235</v>
      </c>
      <c r="I401" s="13">
        <v>-3.6005173820233605E-2</v>
      </c>
      <c r="J401" s="13">
        <v>-6.1909008456014769E-3</v>
      </c>
      <c r="K401" s="13">
        <v>-4.5943264811777573E-2</v>
      </c>
      <c r="L401" s="13">
        <v>0.10511571825969113</v>
      </c>
      <c r="M401" s="13">
        <v>-8.9670865174571124E-2</v>
      </c>
      <c r="N401" s="13">
        <v>3.3561463120574286E-2</v>
      </c>
      <c r="O401" s="13">
        <v>-3.9160531481569172E-2</v>
      </c>
      <c r="P401" s="13">
        <v>7.3313827086750383E-2</v>
      </c>
      <c r="Q401" s="13">
        <v>3.2415087999474235E-2</v>
      </c>
      <c r="R401" s="13">
        <v>-2.6067082828689414E-2</v>
      </c>
      <c r="S401" s="13">
        <v>3.7471901459424917E-3</v>
      </c>
      <c r="T401" s="148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3"/>
    </row>
    <row r="402" spans="1:65">
      <c r="A402" s="29"/>
      <c r="B402" s="45" t="s">
        <v>270</v>
      </c>
      <c r="C402" s="46"/>
      <c r="D402" s="44">
        <v>0.89</v>
      </c>
      <c r="E402" s="44">
        <v>0.56999999999999995</v>
      </c>
      <c r="F402" s="44">
        <v>1.05</v>
      </c>
      <c r="G402" s="44">
        <v>1.99</v>
      </c>
      <c r="H402" s="44">
        <v>2.5099999999999998</v>
      </c>
      <c r="I402" s="44">
        <v>0.56999999999999995</v>
      </c>
      <c r="J402" s="44">
        <v>0.08</v>
      </c>
      <c r="K402" s="44">
        <v>0.73</v>
      </c>
      <c r="L402" s="44">
        <v>1.73</v>
      </c>
      <c r="M402" s="44">
        <v>1.44</v>
      </c>
      <c r="N402" s="44">
        <v>0.56999999999999995</v>
      </c>
      <c r="O402" s="44">
        <v>0.62</v>
      </c>
      <c r="P402" s="44">
        <v>1.22</v>
      </c>
      <c r="Q402" s="44">
        <v>0.55000000000000004</v>
      </c>
      <c r="R402" s="44">
        <v>0.41</v>
      </c>
      <c r="S402" s="44">
        <v>0.08</v>
      </c>
      <c r="T402" s="148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3"/>
    </row>
    <row r="403" spans="1:65">
      <c r="B403" s="3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BM403" s="53"/>
    </row>
    <row r="404" spans="1:65" ht="15">
      <c r="B404" s="8" t="s">
        <v>526</v>
      </c>
      <c r="BM404" s="27" t="s">
        <v>273</v>
      </c>
    </row>
    <row r="405" spans="1:65" ht="15">
      <c r="A405" s="24" t="s">
        <v>53</v>
      </c>
      <c r="B405" s="18" t="s">
        <v>118</v>
      </c>
      <c r="C405" s="15" t="s">
        <v>119</v>
      </c>
      <c r="D405" s="16" t="s">
        <v>238</v>
      </c>
      <c r="E405" s="17" t="s">
        <v>238</v>
      </c>
      <c r="F405" s="148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7">
        <v>1</v>
      </c>
    </row>
    <row r="406" spans="1:65">
      <c r="A406" s="29"/>
      <c r="B406" s="19" t="s">
        <v>239</v>
      </c>
      <c r="C406" s="9" t="s">
        <v>239</v>
      </c>
      <c r="D406" s="146" t="s">
        <v>245</v>
      </c>
      <c r="E406" s="147" t="s">
        <v>257</v>
      </c>
      <c r="F406" s="148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7" t="s">
        <v>3</v>
      </c>
    </row>
    <row r="407" spans="1:65">
      <c r="A407" s="29"/>
      <c r="B407" s="19"/>
      <c r="C407" s="9"/>
      <c r="D407" s="10" t="s">
        <v>285</v>
      </c>
      <c r="E407" s="11" t="s">
        <v>286</v>
      </c>
      <c r="F407" s="148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7">
        <v>3</v>
      </c>
    </row>
    <row r="408" spans="1:65">
      <c r="A408" s="29"/>
      <c r="B408" s="19"/>
      <c r="C408" s="9"/>
      <c r="D408" s="25"/>
      <c r="E408" s="25"/>
      <c r="F408" s="148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>
        <v>3</v>
      </c>
    </row>
    <row r="409" spans="1:65">
      <c r="A409" s="29"/>
      <c r="B409" s="18">
        <v>1</v>
      </c>
      <c r="C409" s="14">
        <v>1</v>
      </c>
      <c r="D409" s="226">
        <v>0.06</v>
      </c>
      <c r="E409" s="236" t="s">
        <v>108</v>
      </c>
      <c r="F409" s="227"/>
      <c r="G409" s="228"/>
      <c r="H409" s="228"/>
      <c r="I409" s="228"/>
      <c r="J409" s="228"/>
      <c r="K409" s="228"/>
      <c r="L409" s="228"/>
      <c r="M409" s="228"/>
      <c r="N409" s="228"/>
      <c r="O409" s="228"/>
      <c r="P409" s="228"/>
      <c r="Q409" s="228"/>
      <c r="R409" s="228"/>
      <c r="S409" s="228"/>
      <c r="T409" s="228"/>
      <c r="U409" s="228"/>
      <c r="V409" s="228"/>
      <c r="W409" s="228"/>
      <c r="X409" s="228"/>
      <c r="Y409" s="228"/>
      <c r="Z409" s="228"/>
      <c r="AA409" s="228"/>
      <c r="AB409" s="228"/>
      <c r="AC409" s="228"/>
      <c r="AD409" s="228"/>
      <c r="AE409" s="228"/>
      <c r="AF409" s="228"/>
      <c r="AG409" s="228"/>
      <c r="AH409" s="228"/>
      <c r="AI409" s="228"/>
      <c r="AJ409" s="228"/>
      <c r="AK409" s="228"/>
      <c r="AL409" s="228"/>
      <c r="AM409" s="228"/>
      <c r="AN409" s="228"/>
      <c r="AO409" s="228"/>
      <c r="AP409" s="228"/>
      <c r="AQ409" s="228"/>
      <c r="AR409" s="228"/>
      <c r="AS409" s="228"/>
      <c r="AT409" s="228"/>
      <c r="AU409" s="228"/>
      <c r="AV409" s="228"/>
      <c r="AW409" s="228"/>
      <c r="AX409" s="228"/>
      <c r="AY409" s="228"/>
      <c r="AZ409" s="228"/>
      <c r="BA409" s="228"/>
      <c r="BB409" s="228"/>
      <c r="BC409" s="228"/>
      <c r="BD409" s="228"/>
      <c r="BE409" s="228"/>
      <c r="BF409" s="228"/>
      <c r="BG409" s="228"/>
      <c r="BH409" s="228"/>
      <c r="BI409" s="228"/>
      <c r="BJ409" s="228"/>
      <c r="BK409" s="228"/>
      <c r="BL409" s="228"/>
      <c r="BM409" s="229">
        <v>1</v>
      </c>
    </row>
    <row r="410" spans="1:65">
      <c r="A410" s="29"/>
      <c r="B410" s="19">
        <v>1</v>
      </c>
      <c r="C410" s="9">
        <v>2</v>
      </c>
      <c r="D410" s="23">
        <v>0.05</v>
      </c>
      <c r="E410" s="238" t="s">
        <v>108</v>
      </c>
      <c r="F410" s="227"/>
      <c r="G410" s="228"/>
      <c r="H410" s="228"/>
      <c r="I410" s="228"/>
      <c r="J410" s="228"/>
      <c r="K410" s="228"/>
      <c r="L410" s="228"/>
      <c r="M410" s="228"/>
      <c r="N410" s="228"/>
      <c r="O410" s="228"/>
      <c r="P410" s="228"/>
      <c r="Q410" s="228"/>
      <c r="R410" s="228"/>
      <c r="S410" s="228"/>
      <c r="T410" s="228"/>
      <c r="U410" s="228"/>
      <c r="V410" s="228"/>
      <c r="W410" s="228"/>
      <c r="X410" s="228"/>
      <c r="Y410" s="228"/>
      <c r="Z410" s="228"/>
      <c r="AA410" s="228"/>
      <c r="AB410" s="228"/>
      <c r="AC410" s="228"/>
      <c r="AD410" s="228"/>
      <c r="AE410" s="228"/>
      <c r="AF410" s="228"/>
      <c r="AG410" s="228"/>
      <c r="AH410" s="228"/>
      <c r="AI410" s="228"/>
      <c r="AJ410" s="228"/>
      <c r="AK410" s="228"/>
      <c r="AL410" s="228"/>
      <c r="AM410" s="228"/>
      <c r="AN410" s="228"/>
      <c r="AO410" s="228"/>
      <c r="AP410" s="228"/>
      <c r="AQ410" s="228"/>
      <c r="AR410" s="228"/>
      <c r="AS410" s="228"/>
      <c r="AT410" s="228"/>
      <c r="AU410" s="228"/>
      <c r="AV410" s="228"/>
      <c r="AW410" s="228"/>
      <c r="AX410" s="228"/>
      <c r="AY410" s="228"/>
      <c r="AZ410" s="228"/>
      <c r="BA410" s="228"/>
      <c r="BB410" s="228"/>
      <c r="BC410" s="228"/>
      <c r="BD410" s="228"/>
      <c r="BE410" s="228"/>
      <c r="BF410" s="228"/>
      <c r="BG410" s="228"/>
      <c r="BH410" s="228"/>
      <c r="BI410" s="228"/>
      <c r="BJ410" s="228"/>
      <c r="BK410" s="228"/>
      <c r="BL410" s="228"/>
      <c r="BM410" s="229">
        <v>10</v>
      </c>
    </row>
    <row r="411" spans="1:65">
      <c r="A411" s="29"/>
      <c r="B411" s="19">
        <v>1</v>
      </c>
      <c r="C411" s="9">
        <v>3</v>
      </c>
      <c r="D411" s="23">
        <v>0.03</v>
      </c>
      <c r="E411" s="238" t="s">
        <v>108</v>
      </c>
      <c r="F411" s="227"/>
      <c r="G411" s="228"/>
      <c r="H411" s="228"/>
      <c r="I411" s="228"/>
      <c r="J411" s="228"/>
      <c r="K411" s="228"/>
      <c r="L411" s="228"/>
      <c r="M411" s="228"/>
      <c r="N411" s="228"/>
      <c r="O411" s="228"/>
      <c r="P411" s="228"/>
      <c r="Q411" s="228"/>
      <c r="R411" s="228"/>
      <c r="S411" s="228"/>
      <c r="T411" s="228"/>
      <c r="U411" s="228"/>
      <c r="V411" s="228"/>
      <c r="W411" s="228"/>
      <c r="X411" s="228"/>
      <c r="Y411" s="228"/>
      <c r="Z411" s="228"/>
      <c r="AA411" s="228"/>
      <c r="AB411" s="228"/>
      <c r="AC411" s="228"/>
      <c r="AD411" s="228"/>
      <c r="AE411" s="228"/>
      <c r="AF411" s="228"/>
      <c r="AG411" s="228"/>
      <c r="AH411" s="228"/>
      <c r="AI411" s="228"/>
      <c r="AJ411" s="228"/>
      <c r="AK411" s="228"/>
      <c r="AL411" s="228"/>
      <c r="AM411" s="228"/>
      <c r="AN411" s="228"/>
      <c r="AO411" s="228"/>
      <c r="AP411" s="228"/>
      <c r="AQ411" s="228"/>
      <c r="AR411" s="228"/>
      <c r="AS411" s="228"/>
      <c r="AT411" s="228"/>
      <c r="AU411" s="228"/>
      <c r="AV411" s="228"/>
      <c r="AW411" s="228"/>
      <c r="AX411" s="228"/>
      <c r="AY411" s="228"/>
      <c r="AZ411" s="228"/>
      <c r="BA411" s="228"/>
      <c r="BB411" s="228"/>
      <c r="BC411" s="228"/>
      <c r="BD411" s="228"/>
      <c r="BE411" s="228"/>
      <c r="BF411" s="228"/>
      <c r="BG411" s="228"/>
      <c r="BH411" s="228"/>
      <c r="BI411" s="228"/>
      <c r="BJ411" s="228"/>
      <c r="BK411" s="228"/>
      <c r="BL411" s="228"/>
      <c r="BM411" s="229">
        <v>16</v>
      </c>
    </row>
    <row r="412" spans="1:65">
      <c r="A412" s="29"/>
      <c r="B412" s="19">
        <v>1</v>
      </c>
      <c r="C412" s="9">
        <v>4</v>
      </c>
      <c r="D412" s="23">
        <v>0.04</v>
      </c>
      <c r="E412" s="238" t="s">
        <v>108</v>
      </c>
      <c r="F412" s="227"/>
      <c r="G412" s="228"/>
      <c r="H412" s="228"/>
      <c r="I412" s="228"/>
      <c r="J412" s="228"/>
      <c r="K412" s="228"/>
      <c r="L412" s="228"/>
      <c r="M412" s="228"/>
      <c r="N412" s="228"/>
      <c r="O412" s="228"/>
      <c r="P412" s="228"/>
      <c r="Q412" s="228"/>
      <c r="R412" s="228"/>
      <c r="S412" s="228"/>
      <c r="T412" s="228"/>
      <c r="U412" s="228"/>
      <c r="V412" s="228"/>
      <c r="W412" s="228"/>
      <c r="X412" s="228"/>
      <c r="Y412" s="228"/>
      <c r="Z412" s="228"/>
      <c r="AA412" s="228"/>
      <c r="AB412" s="228"/>
      <c r="AC412" s="228"/>
      <c r="AD412" s="228"/>
      <c r="AE412" s="228"/>
      <c r="AF412" s="228"/>
      <c r="AG412" s="228"/>
      <c r="AH412" s="228"/>
      <c r="AI412" s="228"/>
      <c r="AJ412" s="228"/>
      <c r="AK412" s="228"/>
      <c r="AL412" s="228"/>
      <c r="AM412" s="228"/>
      <c r="AN412" s="228"/>
      <c r="AO412" s="228"/>
      <c r="AP412" s="228"/>
      <c r="AQ412" s="228"/>
      <c r="AR412" s="228"/>
      <c r="AS412" s="228"/>
      <c r="AT412" s="228"/>
      <c r="AU412" s="228"/>
      <c r="AV412" s="228"/>
      <c r="AW412" s="228"/>
      <c r="AX412" s="228"/>
      <c r="AY412" s="228"/>
      <c r="AZ412" s="228"/>
      <c r="BA412" s="228"/>
      <c r="BB412" s="228"/>
      <c r="BC412" s="228"/>
      <c r="BD412" s="228"/>
      <c r="BE412" s="228"/>
      <c r="BF412" s="228"/>
      <c r="BG412" s="228"/>
      <c r="BH412" s="228"/>
      <c r="BI412" s="228"/>
      <c r="BJ412" s="228"/>
      <c r="BK412" s="228"/>
      <c r="BL412" s="228"/>
      <c r="BM412" s="229">
        <v>4.33333333333333E-2</v>
      </c>
    </row>
    <row r="413" spans="1:65">
      <c r="A413" s="29"/>
      <c r="B413" s="19">
        <v>1</v>
      </c>
      <c r="C413" s="9">
        <v>5</v>
      </c>
      <c r="D413" s="23">
        <v>0.04</v>
      </c>
      <c r="E413" s="238" t="s">
        <v>108</v>
      </c>
      <c r="F413" s="227"/>
      <c r="G413" s="228"/>
      <c r="H413" s="228"/>
      <c r="I413" s="228"/>
      <c r="J413" s="228"/>
      <c r="K413" s="228"/>
      <c r="L413" s="228"/>
      <c r="M413" s="228"/>
      <c r="N413" s="228"/>
      <c r="O413" s="228"/>
      <c r="P413" s="228"/>
      <c r="Q413" s="228"/>
      <c r="R413" s="228"/>
      <c r="S413" s="228"/>
      <c r="T413" s="228"/>
      <c r="U413" s="228"/>
      <c r="V413" s="228"/>
      <c r="W413" s="228"/>
      <c r="X413" s="228"/>
      <c r="Y413" s="228"/>
      <c r="Z413" s="228"/>
      <c r="AA413" s="228"/>
      <c r="AB413" s="228"/>
      <c r="AC413" s="228"/>
      <c r="AD413" s="228"/>
      <c r="AE413" s="228"/>
      <c r="AF413" s="228"/>
      <c r="AG413" s="228"/>
      <c r="AH413" s="228"/>
      <c r="AI413" s="228"/>
      <c r="AJ413" s="228"/>
      <c r="AK413" s="228"/>
      <c r="AL413" s="228"/>
      <c r="AM413" s="228"/>
      <c r="AN413" s="228"/>
      <c r="AO413" s="228"/>
      <c r="AP413" s="228"/>
      <c r="AQ413" s="228"/>
      <c r="AR413" s="228"/>
      <c r="AS413" s="228"/>
      <c r="AT413" s="228"/>
      <c r="AU413" s="228"/>
      <c r="AV413" s="228"/>
      <c r="AW413" s="228"/>
      <c r="AX413" s="228"/>
      <c r="AY413" s="228"/>
      <c r="AZ413" s="228"/>
      <c r="BA413" s="228"/>
      <c r="BB413" s="228"/>
      <c r="BC413" s="228"/>
      <c r="BD413" s="228"/>
      <c r="BE413" s="228"/>
      <c r="BF413" s="228"/>
      <c r="BG413" s="228"/>
      <c r="BH413" s="228"/>
      <c r="BI413" s="228"/>
      <c r="BJ413" s="228"/>
      <c r="BK413" s="228"/>
      <c r="BL413" s="228"/>
      <c r="BM413" s="229">
        <v>14</v>
      </c>
    </row>
    <row r="414" spans="1:65">
      <c r="A414" s="29"/>
      <c r="B414" s="19">
        <v>1</v>
      </c>
      <c r="C414" s="9">
        <v>6</v>
      </c>
      <c r="D414" s="23">
        <v>0.04</v>
      </c>
      <c r="E414" s="238" t="s">
        <v>108</v>
      </c>
      <c r="F414" s="227"/>
      <c r="G414" s="228"/>
      <c r="H414" s="228"/>
      <c r="I414" s="228"/>
      <c r="J414" s="228"/>
      <c r="K414" s="228"/>
      <c r="L414" s="228"/>
      <c r="M414" s="228"/>
      <c r="N414" s="228"/>
      <c r="O414" s="228"/>
      <c r="P414" s="228"/>
      <c r="Q414" s="228"/>
      <c r="R414" s="228"/>
      <c r="S414" s="228"/>
      <c r="T414" s="228"/>
      <c r="U414" s="228"/>
      <c r="V414" s="228"/>
      <c r="W414" s="228"/>
      <c r="X414" s="228"/>
      <c r="Y414" s="228"/>
      <c r="Z414" s="228"/>
      <c r="AA414" s="228"/>
      <c r="AB414" s="228"/>
      <c r="AC414" s="228"/>
      <c r="AD414" s="228"/>
      <c r="AE414" s="228"/>
      <c r="AF414" s="228"/>
      <c r="AG414" s="228"/>
      <c r="AH414" s="228"/>
      <c r="AI414" s="228"/>
      <c r="AJ414" s="228"/>
      <c r="AK414" s="228"/>
      <c r="AL414" s="228"/>
      <c r="AM414" s="228"/>
      <c r="AN414" s="228"/>
      <c r="AO414" s="228"/>
      <c r="AP414" s="228"/>
      <c r="AQ414" s="228"/>
      <c r="AR414" s="228"/>
      <c r="AS414" s="228"/>
      <c r="AT414" s="228"/>
      <c r="AU414" s="228"/>
      <c r="AV414" s="228"/>
      <c r="AW414" s="228"/>
      <c r="AX414" s="228"/>
      <c r="AY414" s="228"/>
      <c r="AZ414" s="228"/>
      <c r="BA414" s="228"/>
      <c r="BB414" s="228"/>
      <c r="BC414" s="228"/>
      <c r="BD414" s="228"/>
      <c r="BE414" s="228"/>
      <c r="BF414" s="228"/>
      <c r="BG414" s="228"/>
      <c r="BH414" s="228"/>
      <c r="BI414" s="228"/>
      <c r="BJ414" s="228"/>
      <c r="BK414" s="228"/>
      <c r="BL414" s="228"/>
      <c r="BM414" s="54"/>
    </row>
    <row r="415" spans="1:65">
      <c r="A415" s="29"/>
      <c r="B415" s="20" t="s">
        <v>266</v>
      </c>
      <c r="C415" s="12"/>
      <c r="D415" s="230">
        <v>4.3333333333333335E-2</v>
      </c>
      <c r="E415" s="230" t="s">
        <v>661</v>
      </c>
      <c r="F415" s="227"/>
      <c r="G415" s="228"/>
      <c r="H415" s="228"/>
      <c r="I415" s="228"/>
      <c r="J415" s="228"/>
      <c r="K415" s="228"/>
      <c r="L415" s="228"/>
      <c r="M415" s="228"/>
      <c r="N415" s="228"/>
      <c r="O415" s="228"/>
      <c r="P415" s="228"/>
      <c r="Q415" s="228"/>
      <c r="R415" s="228"/>
      <c r="S415" s="228"/>
      <c r="T415" s="228"/>
      <c r="U415" s="228"/>
      <c r="V415" s="228"/>
      <c r="W415" s="228"/>
      <c r="X415" s="228"/>
      <c r="Y415" s="228"/>
      <c r="Z415" s="228"/>
      <c r="AA415" s="228"/>
      <c r="AB415" s="228"/>
      <c r="AC415" s="228"/>
      <c r="AD415" s="228"/>
      <c r="AE415" s="228"/>
      <c r="AF415" s="228"/>
      <c r="AG415" s="228"/>
      <c r="AH415" s="228"/>
      <c r="AI415" s="228"/>
      <c r="AJ415" s="228"/>
      <c r="AK415" s="228"/>
      <c r="AL415" s="228"/>
      <c r="AM415" s="228"/>
      <c r="AN415" s="228"/>
      <c r="AO415" s="228"/>
      <c r="AP415" s="228"/>
      <c r="AQ415" s="228"/>
      <c r="AR415" s="228"/>
      <c r="AS415" s="228"/>
      <c r="AT415" s="228"/>
      <c r="AU415" s="228"/>
      <c r="AV415" s="228"/>
      <c r="AW415" s="228"/>
      <c r="AX415" s="228"/>
      <c r="AY415" s="228"/>
      <c r="AZ415" s="228"/>
      <c r="BA415" s="228"/>
      <c r="BB415" s="228"/>
      <c r="BC415" s="228"/>
      <c r="BD415" s="228"/>
      <c r="BE415" s="228"/>
      <c r="BF415" s="228"/>
      <c r="BG415" s="228"/>
      <c r="BH415" s="228"/>
      <c r="BI415" s="228"/>
      <c r="BJ415" s="228"/>
      <c r="BK415" s="228"/>
      <c r="BL415" s="228"/>
      <c r="BM415" s="54"/>
    </row>
    <row r="416" spans="1:65">
      <c r="A416" s="29"/>
      <c r="B416" s="3" t="s">
        <v>267</v>
      </c>
      <c r="C416" s="28"/>
      <c r="D416" s="23">
        <v>0.04</v>
      </c>
      <c r="E416" s="23" t="s">
        <v>661</v>
      </c>
      <c r="F416" s="227"/>
      <c r="G416" s="228"/>
      <c r="H416" s="228"/>
      <c r="I416" s="228"/>
      <c r="J416" s="228"/>
      <c r="K416" s="228"/>
      <c r="L416" s="228"/>
      <c r="M416" s="228"/>
      <c r="N416" s="228"/>
      <c r="O416" s="228"/>
      <c r="P416" s="228"/>
      <c r="Q416" s="228"/>
      <c r="R416" s="228"/>
      <c r="S416" s="228"/>
      <c r="T416" s="228"/>
      <c r="U416" s="228"/>
      <c r="V416" s="228"/>
      <c r="W416" s="228"/>
      <c r="X416" s="228"/>
      <c r="Y416" s="228"/>
      <c r="Z416" s="228"/>
      <c r="AA416" s="228"/>
      <c r="AB416" s="228"/>
      <c r="AC416" s="228"/>
      <c r="AD416" s="228"/>
      <c r="AE416" s="228"/>
      <c r="AF416" s="228"/>
      <c r="AG416" s="228"/>
      <c r="AH416" s="228"/>
      <c r="AI416" s="228"/>
      <c r="AJ416" s="228"/>
      <c r="AK416" s="228"/>
      <c r="AL416" s="228"/>
      <c r="AM416" s="228"/>
      <c r="AN416" s="228"/>
      <c r="AO416" s="228"/>
      <c r="AP416" s="228"/>
      <c r="AQ416" s="228"/>
      <c r="AR416" s="228"/>
      <c r="AS416" s="228"/>
      <c r="AT416" s="228"/>
      <c r="AU416" s="228"/>
      <c r="AV416" s="228"/>
      <c r="AW416" s="228"/>
      <c r="AX416" s="228"/>
      <c r="AY416" s="228"/>
      <c r="AZ416" s="228"/>
      <c r="BA416" s="228"/>
      <c r="BB416" s="228"/>
      <c r="BC416" s="228"/>
      <c r="BD416" s="228"/>
      <c r="BE416" s="228"/>
      <c r="BF416" s="228"/>
      <c r="BG416" s="228"/>
      <c r="BH416" s="228"/>
      <c r="BI416" s="228"/>
      <c r="BJ416" s="228"/>
      <c r="BK416" s="228"/>
      <c r="BL416" s="228"/>
      <c r="BM416" s="54"/>
    </row>
    <row r="417" spans="1:65">
      <c r="A417" s="29"/>
      <c r="B417" s="3" t="s">
        <v>268</v>
      </c>
      <c r="C417" s="28"/>
      <c r="D417" s="23">
        <v>1.0327955589886448E-2</v>
      </c>
      <c r="E417" s="23" t="s">
        <v>661</v>
      </c>
      <c r="F417" s="227"/>
      <c r="G417" s="228"/>
      <c r="H417" s="228"/>
      <c r="I417" s="228"/>
      <c r="J417" s="228"/>
      <c r="K417" s="228"/>
      <c r="L417" s="228"/>
      <c r="M417" s="228"/>
      <c r="N417" s="228"/>
      <c r="O417" s="228"/>
      <c r="P417" s="228"/>
      <c r="Q417" s="228"/>
      <c r="R417" s="228"/>
      <c r="S417" s="228"/>
      <c r="T417" s="228"/>
      <c r="U417" s="228"/>
      <c r="V417" s="228"/>
      <c r="W417" s="228"/>
      <c r="X417" s="228"/>
      <c r="Y417" s="228"/>
      <c r="Z417" s="228"/>
      <c r="AA417" s="228"/>
      <c r="AB417" s="228"/>
      <c r="AC417" s="228"/>
      <c r="AD417" s="228"/>
      <c r="AE417" s="228"/>
      <c r="AF417" s="228"/>
      <c r="AG417" s="228"/>
      <c r="AH417" s="228"/>
      <c r="AI417" s="228"/>
      <c r="AJ417" s="228"/>
      <c r="AK417" s="228"/>
      <c r="AL417" s="228"/>
      <c r="AM417" s="228"/>
      <c r="AN417" s="228"/>
      <c r="AO417" s="228"/>
      <c r="AP417" s="228"/>
      <c r="AQ417" s="228"/>
      <c r="AR417" s="228"/>
      <c r="AS417" s="228"/>
      <c r="AT417" s="228"/>
      <c r="AU417" s="228"/>
      <c r="AV417" s="228"/>
      <c r="AW417" s="228"/>
      <c r="AX417" s="228"/>
      <c r="AY417" s="228"/>
      <c r="AZ417" s="228"/>
      <c r="BA417" s="228"/>
      <c r="BB417" s="228"/>
      <c r="BC417" s="228"/>
      <c r="BD417" s="228"/>
      <c r="BE417" s="228"/>
      <c r="BF417" s="228"/>
      <c r="BG417" s="228"/>
      <c r="BH417" s="228"/>
      <c r="BI417" s="228"/>
      <c r="BJ417" s="228"/>
      <c r="BK417" s="228"/>
      <c r="BL417" s="228"/>
      <c r="BM417" s="54"/>
    </row>
    <row r="418" spans="1:65">
      <c r="A418" s="29"/>
      <c r="B418" s="3" t="s">
        <v>86</v>
      </c>
      <c r="C418" s="28"/>
      <c r="D418" s="13">
        <v>0.23833743668968727</v>
      </c>
      <c r="E418" s="13" t="s">
        <v>661</v>
      </c>
      <c r="F418" s="148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3"/>
    </row>
    <row r="419" spans="1:65">
      <c r="A419" s="29"/>
      <c r="B419" s="3" t="s">
        <v>269</v>
      </c>
      <c r="C419" s="28"/>
      <c r="D419" s="13">
        <v>8.8817841970012523E-16</v>
      </c>
      <c r="E419" s="13" t="s">
        <v>661</v>
      </c>
      <c r="F419" s="148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3"/>
    </row>
    <row r="420" spans="1:65">
      <c r="A420" s="29"/>
      <c r="B420" s="45" t="s">
        <v>270</v>
      </c>
      <c r="C420" s="46"/>
      <c r="D420" s="44">
        <v>0.67</v>
      </c>
      <c r="E420" s="44">
        <v>0.67</v>
      </c>
      <c r="F420" s="148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3"/>
    </row>
    <row r="421" spans="1:65">
      <c r="B421" s="30"/>
      <c r="C421" s="20"/>
      <c r="D421" s="20"/>
      <c r="E421" s="20"/>
      <c r="BM421" s="53"/>
    </row>
    <row r="422" spans="1:65" ht="15">
      <c r="B422" s="8" t="s">
        <v>527</v>
      </c>
      <c r="BM422" s="27" t="s">
        <v>66</v>
      </c>
    </row>
    <row r="423" spans="1:65" ht="15">
      <c r="A423" s="24" t="s">
        <v>11</v>
      </c>
      <c r="B423" s="18" t="s">
        <v>118</v>
      </c>
      <c r="C423" s="15" t="s">
        <v>119</v>
      </c>
      <c r="D423" s="16" t="s">
        <v>238</v>
      </c>
      <c r="E423" s="17" t="s">
        <v>238</v>
      </c>
      <c r="F423" s="17" t="s">
        <v>238</v>
      </c>
      <c r="G423" s="17" t="s">
        <v>238</v>
      </c>
      <c r="H423" s="17" t="s">
        <v>238</v>
      </c>
      <c r="I423" s="17" t="s">
        <v>238</v>
      </c>
      <c r="J423" s="17" t="s">
        <v>238</v>
      </c>
      <c r="K423" s="17" t="s">
        <v>238</v>
      </c>
      <c r="L423" s="17" t="s">
        <v>238</v>
      </c>
      <c r="M423" s="148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>
        <v>1</v>
      </c>
    </row>
    <row r="424" spans="1:65">
      <c r="A424" s="29"/>
      <c r="B424" s="19" t="s">
        <v>239</v>
      </c>
      <c r="C424" s="9" t="s">
        <v>239</v>
      </c>
      <c r="D424" s="146" t="s">
        <v>241</v>
      </c>
      <c r="E424" s="147" t="s">
        <v>243</v>
      </c>
      <c r="F424" s="147" t="s">
        <v>245</v>
      </c>
      <c r="G424" s="147" t="s">
        <v>246</v>
      </c>
      <c r="H424" s="147" t="s">
        <v>247</v>
      </c>
      <c r="I424" s="147" t="s">
        <v>252</v>
      </c>
      <c r="J424" s="147" t="s">
        <v>256</v>
      </c>
      <c r="K424" s="147" t="s">
        <v>257</v>
      </c>
      <c r="L424" s="147" t="s">
        <v>258</v>
      </c>
      <c r="M424" s="148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 t="s">
        <v>3</v>
      </c>
    </row>
    <row r="425" spans="1:65">
      <c r="A425" s="29"/>
      <c r="B425" s="19"/>
      <c r="C425" s="9"/>
      <c r="D425" s="10" t="s">
        <v>285</v>
      </c>
      <c r="E425" s="11" t="s">
        <v>286</v>
      </c>
      <c r="F425" s="11" t="s">
        <v>285</v>
      </c>
      <c r="G425" s="11" t="s">
        <v>286</v>
      </c>
      <c r="H425" s="11" t="s">
        <v>286</v>
      </c>
      <c r="I425" s="11" t="s">
        <v>286</v>
      </c>
      <c r="J425" s="11" t="s">
        <v>286</v>
      </c>
      <c r="K425" s="11" t="s">
        <v>286</v>
      </c>
      <c r="L425" s="11" t="s">
        <v>286</v>
      </c>
      <c r="M425" s="148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2</v>
      </c>
    </row>
    <row r="426" spans="1:65">
      <c r="A426" s="29"/>
      <c r="B426" s="19"/>
      <c r="C426" s="9"/>
      <c r="D426" s="25"/>
      <c r="E426" s="25"/>
      <c r="F426" s="25"/>
      <c r="G426" s="25"/>
      <c r="H426" s="25"/>
      <c r="I426" s="25"/>
      <c r="J426" s="25"/>
      <c r="K426" s="25"/>
      <c r="L426" s="25"/>
      <c r="M426" s="148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7">
        <v>2</v>
      </c>
    </row>
    <row r="427" spans="1:65">
      <c r="A427" s="29"/>
      <c r="B427" s="18">
        <v>1</v>
      </c>
      <c r="C427" s="14">
        <v>1</v>
      </c>
      <c r="D427" s="21">
        <v>0.21</v>
      </c>
      <c r="E427" s="143">
        <v>0.2</v>
      </c>
      <c r="F427" s="21">
        <v>0.19</v>
      </c>
      <c r="G427" s="21">
        <v>0.16637774999999999</v>
      </c>
      <c r="H427" s="21">
        <v>0.15</v>
      </c>
      <c r="I427" s="21">
        <v>0.22</v>
      </c>
      <c r="J427" s="21">
        <v>0.2</v>
      </c>
      <c r="K427" s="21">
        <v>0.20884032938474015</v>
      </c>
      <c r="L427" s="21">
        <v>0.2</v>
      </c>
      <c r="M427" s="148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7">
        <v>1</v>
      </c>
    </row>
    <row r="428" spans="1:65">
      <c r="A428" s="29"/>
      <c r="B428" s="19">
        <v>1</v>
      </c>
      <c r="C428" s="9">
        <v>2</v>
      </c>
      <c r="D428" s="11">
        <v>0.2</v>
      </c>
      <c r="E428" s="144">
        <v>0.2</v>
      </c>
      <c r="F428" s="11">
        <v>0.18</v>
      </c>
      <c r="G428" s="11">
        <v>0.16694475</v>
      </c>
      <c r="H428" s="11">
        <v>0.15</v>
      </c>
      <c r="I428" s="11">
        <v>0.21</v>
      </c>
      <c r="J428" s="11">
        <v>0.19</v>
      </c>
      <c r="K428" s="11">
        <v>0.20193095950423215</v>
      </c>
      <c r="L428" s="11">
        <v>0.2</v>
      </c>
      <c r="M428" s="148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7" t="e">
        <v>#N/A</v>
      </c>
    </row>
    <row r="429" spans="1:65">
      <c r="A429" s="29"/>
      <c r="B429" s="19">
        <v>1</v>
      </c>
      <c r="C429" s="9">
        <v>3</v>
      </c>
      <c r="D429" s="11">
        <v>0.17</v>
      </c>
      <c r="E429" s="144">
        <v>0.2</v>
      </c>
      <c r="F429" s="11">
        <v>0.17</v>
      </c>
      <c r="G429" s="11">
        <v>0.17130875000000001</v>
      </c>
      <c r="H429" s="11">
        <v>0.15</v>
      </c>
      <c r="I429" s="11">
        <v>0.21</v>
      </c>
      <c r="J429" s="11">
        <v>0.19</v>
      </c>
      <c r="K429" s="11">
        <v>0.20498379461790964</v>
      </c>
      <c r="L429" s="11">
        <v>0.2</v>
      </c>
      <c r="M429" s="148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7">
        <v>16</v>
      </c>
    </row>
    <row r="430" spans="1:65">
      <c r="A430" s="29"/>
      <c r="B430" s="19">
        <v>1</v>
      </c>
      <c r="C430" s="9">
        <v>4</v>
      </c>
      <c r="D430" s="11">
        <v>0.19</v>
      </c>
      <c r="E430" s="144">
        <v>0.2</v>
      </c>
      <c r="F430" s="11">
        <v>0.17</v>
      </c>
      <c r="G430" s="11">
        <v>0.16826775000000002</v>
      </c>
      <c r="H430" s="11">
        <v>0.14000000000000001</v>
      </c>
      <c r="I430" s="11">
        <v>0.21</v>
      </c>
      <c r="J430" s="11">
        <v>0.18</v>
      </c>
      <c r="K430" s="11">
        <v>0.1872918272529206</v>
      </c>
      <c r="L430" s="11">
        <v>0.19</v>
      </c>
      <c r="M430" s="148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7">
        <v>0.18466917347721362</v>
      </c>
    </row>
    <row r="431" spans="1:65">
      <c r="A431" s="29"/>
      <c r="B431" s="19">
        <v>1</v>
      </c>
      <c r="C431" s="9">
        <v>5</v>
      </c>
      <c r="D431" s="11">
        <v>0.19</v>
      </c>
      <c r="E431" s="144">
        <v>0.2</v>
      </c>
      <c r="F431" s="11">
        <v>0.16</v>
      </c>
      <c r="G431" s="11">
        <v>0.16146374999999999</v>
      </c>
      <c r="H431" s="11">
        <v>0.15</v>
      </c>
      <c r="I431" s="11">
        <v>0.21</v>
      </c>
      <c r="J431" s="11">
        <v>0.18</v>
      </c>
      <c r="K431" s="11">
        <v>0.20561327009155142</v>
      </c>
      <c r="L431" s="11">
        <v>0.21</v>
      </c>
      <c r="M431" s="148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7">
        <v>36</v>
      </c>
    </row>
    <row r="432" spans="1:65">
      <c r="A432" s="29"/>
      <c r="B432" s="19">
        <v>1</v>
      </c>
      <c r="C432" s="9">
        <v>6</v>
      </c>
      <c r="D432" s="11">
        <v>0.19</v>
      </c>
      <c r="E432" s="144">
        <v>0.2</v>
      </c>
      <c r="F432" s="11">
        <v>0.16</v>
      </c>
      <c r="G432" s="11">
        <v>0.16819025000000001</v>
      </c>
      <c r="H432" s="11">
        <v>0.15</v>
      </c>
      <c r="I432" s="11">
        <v>0.2</v>
      </c>
      <c r="J432" s="11">
        <v>0.18</v>
      </c>
      <c r="K432" s="11">
        <v>0.20290714605489985</v>
      </c>
      <c r="L432" s="11">
        <v>0.2</v>
      </c>
      <c r="M432" s="148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3"/>
    </row>
    <row r="433" spans="1:65">
      <c r="A433" s="29"/>
      <c r="B433" s="20" t="s">
        <v>266</v>
      </c>
      <c r="C433" s="12"/>
      <c r="D433" s="22">
        <v>0.19166666666666665</v>
      </c>
      <c r="E433" s="22">
        <v>0.19999999999999998</v>
      </c>
      <c r="F433" s="22">
        <v>0.17166666666666666</v>
      </c>
      <c r="G433" s="22">
        <v>0.16709216666666668</v>
      </c>
      <c r="H433" s="22">
        <v>0.14833333333333334</v>
      </c>
      <c r="I433" s="22">
        <v>0.21</v>
      </c>
      <c r="J433" s="22">
        <v>0.18666666666666665</v>
      </c>
      <c r="K433" s="22">
        <v>0.20192788781770898</v>
      </c>
      <c r="L433" s="22">
        <v>0.19999999999999998</v>
      </c>
      <c r="M433" s="148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3"/>
    </row>
    <row r="434" spans="1:65">
      <c r="A434" s="29"/>
      <c r="B434" s="3" t="s">
        <v>267</v>
      </c>
      <c r="C434" s="28"/>
      <c r="D434" s="11">
        <v>0.19</v>
      </c>
      <c r="E434" s="11">
        <v>0.2</v>
      </c>
      <c r="F434" s="11">
        <v>0.17</v>
      </c>
      <c r="G434" s="11">
        <v>0.16756750000000001</v>
      </c>
      <c r="H434" s="11">
        <v>0.15</v>
      </c>
      <c r="I434" s="11">
        <v>0.21</v>
      </c>
      <c r="J434" s="11">
        <v>0.185</v>
      </c>
      <c r="K434" s="11">
        <v>0.20394547033640475</v>
      </c>
      <c r="L434" s="11">
        <v>0.2</v>
      </c>
      <c r="M434" s="148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3"/>
    </row>
    <row r="435" spans="1:65">
      <c r="A435" s="29"/>
      <c r="B435" s="3" t="s">
        <v>268</v>
      </c>
      <c r="C435" s="28"/>
      <c r="D435" s="23">
        <v>1.3291601358251253E-2</v>
      </c>
      <c r="E435" s="23">
        <v>3.0404709722440586E-17</v>
      </c>
      <c r="F435" s="23">
        <v>1.1690451944500118E-2</v>
      </c>
      <c r="G435" s="23">
        <v>3.242793709391136E-3</v>
      </c>
      <c r="H435" s="23">
        <v>4.0824829046386219E-3</v>
      </c>
      <c r="I435" s="23">
        <v>6.3245553203367553E-3</v>
      </c>
      <c r="J435" s="23">
        <v>8.1649658092772682E-3</v>
      </c>
      <c r="K435" s="23">
        <v>7.5614242346267405E-3</v>
      </c>
      <c r="L435" s="23">
        <v>6.3245553203367553E-3</v>
      </c>
      <c r="M435" s="148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3"/>
    </row>
    <row r="436" spans="1:65">
      <c r="A436" s="29"/>
      <c r="B436" s="3" t="s">
        <v>86</v>
      </c>
      <c r="C436" s="28"/>
      <c r="D436" s="13">
        <v>6.9347485347397847E-2</v>
      </c>
      <c r="E436" s="13">
        <v>1.5202354861220294E-16</v>
      </c>
      <c r="F436" s="13">
        <v>6.8099720065049232E-2</v>
      </c>
      <c r="G436" s="13">
        <v>1.9407215634831089E-2</v>
      </c>
      <c r="H436" s="13">
        <v>2.7522356660485088E-2</v>
      </c>
      <c r="I436" s="13">
        <v>3.0116930096841694E-2</v>
      </c>
      <c r="J436" s="13">
        <v>4.3740888263985367E-2</v>
      </c>
      <c r="K436" s="13">
        <v>3.7446161183307375E-2</v>
      </c>
      <c r="L436" s="13">
        <v>3.1622776601683777E-2</v>
      </c>
      <c r="M436" s="148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3"/>
    </row>
    <row r="437" spans="1:65">
      <c r="A437" s="29"/>
      <c r="B437" s="3" t="s">
        <v>269</v>
      </c>
      <c r="C437" s="28"/>
      <c r="D437" s="13">
        <v>3.7892048021303637E-2</v>
      </c>
      <c r="E437" s="13">
        <v>8.3017789239621109E-2</v>
      </c>
      <c r="F437" s="13">
        <v>-7.0409730902658452E-2</v>
      </c>
      <c r="G437" s="13">
        <v>-9.5181055287041572E-2</v>
      </c>
      <c r="H437" s="13">
        <v>-0.19676180631394746</v>
      </c>
      <c r="I437" s="13">
        <v>0.13716867870160221</v>
      </c>
      <c r="J437" s="13">
        <v>1.0816603290312976E-2</v>
      </c>
      <c r="K437" s="13">
        <v>9.345747325080711E-2</v>
      </c>
      <c r="L437" s="13">
        <v>8.3017789239621109E-2</v>
      </c>
      <c r="M437" s="148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3"/>
    </row>
    <row r="438" spans="1:65">
      <c r="A438" s="29"/>
      <c r="B438" s="45" t="s">
        <v>270</v>
      </c>
      <c r="C438" s="46"/>
      <c r="D438" s="44">
        <v>0.11</v>
      </c>
      <c r="E438" s="44" t="s">
        <v>271</v>
      </c>
      <c r="F438" s="44">
        <v>0.78</v>
      </c>
      <c r="G438" s="44">
        <v>0.98</v>
      </c>
      <c r="H438" s="44">
        <v>1.82</v>
      </c>
      <c r="I438" s="44">
        <v>0.93</v>
      </c>
      <c r="J438" s="44">
        <v>0.11</v>
      </c>
      <c r="K438" s="44">
        <v>0.56999999999999995</v>
      </c>
      <c r="L438" s="44">
        <v>0.48</v>
      </c>
      <c r="M438" s="148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3"/>
    </row>
    <row r="439" spans="1:65">
      <c r="B439" s="30" t="s">
        <v>292</v>
      </c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BM439" s="53"/>
    </row>
    <row r="440" spans="1:65">
      <c r="BM440" s="53"/>
    </row>
    <row r="441" spans="1:65" ht="15">
      <c r="B441" s="8" t="s">
        <v>528</v>
      </c>
      <c r="BM441" s="27" t="s">
        <v>66</v>
      </c>
    </row>
    <row r="442" spans="1:65" ht="15">
      <c r="A442" s="24" t="s">
        <v>14</v>
      </c>
      <c r="B442" s="18" t="s">
        <v>118</v>
      </c>
      <c r="C442" s="15" t="s">
        <v>119</v>
      </c>
      <c r="D442" s="16" t="s">
        <v>238</v>
      </c>
      <c r="E442" s="17" t="s">
        <v>238</v>
      </c>
      <c r="F442" s="17" t="s">
        <v>238</v>
      </c>
      <c r="G442" s="17" t="s">
        <v>238</v>
      </c>
      <c r="H442" s="17" t="s">
        <v>238</v>
      </c>
      <c r="I442" s="17" t="s">
        <v>238</v>
      </c>
      <c r="J442" s="17" t="s">
        <v>238</v>
      </c>
      <c r="K442" s="17" t="s">
        <v>238</v>
      </c>
      <c r="L442" s="17" t="s">
        <v>238</v>
      </c>
      <c r="M442" s="17" t="s">
        <v>238</v>
      </c>
      <c r="N442" s="17" t="s">
        <v>238</v>
      </c>
      <c r="O442" s="17" t="s">
        <v>238</v>
      </c>
      <c r="P442" s="17" t="s">
        <v>238</v>
      </c>
      <c r="Q442" s="17" t="s">
        <v>238</v>
      </c>
      <c r="R442" s="17" t="s">
        <v>238</v>
      </c>
      <c r="S442" s="148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>
        <v>1</v>
      </c>
    </row>
    <row r="443" spans="1:65">
      <c r="A443" s="29"/>
      <c r="B443" s="19" t="s">
        <v>239</v>
      </c>
      <c r="C443" s="9" t="s">
        <v>239</v>
      </c>
      <c r="D443" s="146" t="s">
        <v>241</v>
      </c>
      <c r="E443" s="147" t="s">
        <v>242</v>
      </c>
      <c r="F443" s="147" t="s">
        <v>243</v>
      </c>
      <c r="G443" s="147" t="s">
        <v>245</v>
      </c>
      <c r="H443" s="147" t="s">
        <v>247</v>
      </c>
      <c r="I443" s="147" t="s">
        <v>249</v>
      </c>
      <c r="J443" s="147" t="s">
        <v>250</v>
      </c>
      <c r="K443" s="147" t="s">
        <v>251</v>
      </c>
      <c r="L443" s="147" t="s">
        <v>252</v>
      </c>
      <c r="M443" s="147" t="s">
        <v>255</v>
      </c>
      <c r="N443" s="147" t="s">
        <v>256</v>
      </c>
      <c r="O443" s="147" t="s">
        <v>257</v>
      </c>
      <c r="P443" s="147" t="s">
        <v>282</v>
      </c>
      <c r="Q443" s="147" t="s">
        <v>284</v>
      </c>
      <c r="R443" s="147" t="s">
        <v>259</v>
      </c>
      <c r="S443" s="148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 t="s">
        <v>3</v>
      </c>
    </row>
    <row r="444" spans="1:65">
      <c r="A444" s="29"/>
      <c r="B444" s="19"/>
      <c r="C444" s="9"/>
      <c r="D444" s="10" t="s">
        <v>285</v>
      </c>
      <c r="E444" s="11" t="s">
        <v>285</v>
      </c>
      <c r="F444" s="11" t="s">
        <v>286</v>
      </c>
      <c r="G444" s="11" t="s">
        <v>285</v>
      </c>
      <c r="H444" s="11" t="s">
        <v>286</v>
      </c>
      <c r="I444" s="11" t="s">
        <v>285</v>
      </c>
      <c r="J444" s="11" t="s">
        <v>285</v>
      </c>
      <c r="K444" s="11" t="s">
        <v>286</v>
      </c>
      <c r="L444" s="11" t="s">
        <v>286</v>
      </c>
      <c r="M444" s="11" t="s">
        <v>286</v>
      </c>
      <c r="N444" s="11" t="s">
        <v>286</v>
      </c>
      <c r="O444" s="11" t="s">
        <v>286</v>
      </c>
      <c r="P444" s="11" t="s">
        <v>121</v>
      </c>
      <c r="Q444" s="11" t="s">
        <v>285</v>
      </c>
      <c r="R444" s="11" t="s">
        <v>285</v>
      </c>
      <c r="S444" s="148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>
        <v>2</v>
      </c>
    </row>
    <row r="445" spans="1:65">
      <c r="A445" s="29"/>
      <c r="B445" s="19"/>
      <c r="C445" s="9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148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7">
        <v>3</v>
      </c>
    </row>
    <row r="446" spans="1:65">
      <c r="A446" s="29"/>
      <c r="B446" s="18">
        <v>1</v>
      </c>
      <c r="C446" s="14">
        <v>1</v>
      </c>
      <c r="D446" s="21">
        <v>0.12</v>
      </c>
      <c r="E446" s="21">
        <v>0.128</v>
      </c>
      <c r="F446" s="21">
        <v>0.14000000000000001</v>
      </c>
      <c r="G446" s="21">
        <v>0.159</v>
      </c>
      <c r="H446" s="21">
        <v>0.12</v>
      </c>
      <c r="I446" s="21">
        <v>0.12</v>
      </c>
      <c r="J446" s="21">
        <v>0.13200000000000001</v>
      </c>
      <c r="K446" s="21">
        <v>0.14000000000000001</v>
      </c>
      <c r="L446" s="21">
        <v>0.151</v>
      </c>
      <c r="M446" s="21">
        <v>0.129</v>
      </c>
      <c r="N446" s="21">
        <v>0.114</v>
      </c>
      <c r="O446" s="21">
        <v>0.13473310244411035</v>
      </c>
      <c r="P446" s="21">
        <v>0.1465512588092126</v>
      </c>
      <c r="Q446" s="21">
        <v>0.127</v>
      </c>
      <c r="R446" s="21">
        <v>0.15</v>
      </c>
      <c r="S446" s="148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7">
        <v>1</v>
      </c>
    </row>
    <row r="447" spans="1:65">
      <c r="A447" s="29"/>
      <c r="B447" s="19">
        <v>1</v>
      </c>
      <c r="C447" s="9">
        <v>2</v>
      </c>
      <c r="D447" s="11">
        <v>0.11</v>
      </c>
      <c r="E447" s="11">
        <v>0.14199999999999999</v>
      </c>
      <c r="F447" s="11">
        <v>0.14000000000000001</v>
      </c>
      <c r="G447" s="11">
        <v>0.158</v>
      </c>
      <c r="H447" s="11">
        <v>0.1</v>
      </c>
      <c r="I447" s="11">
        <v>0.12</v>
      </c>
      <c r="J447" s="11">
        <v>0.126</v>
      </c>
      <c r="K447" s="11">
        <v>0.13</v>
      </c>
      <c r="L447" s="11">
        <v>0.14799999999999999</v>
      </c>
      <c r="M447" s="11">
        <v>0.129</v>
      </c>
      <c r="N447" s="11">
        <v>0.113</v>
      </c>
      <c r="O447" s="11">
        <v>0.13161220316504774</v>
      </c>
      <c r="P447" s="11">
        <v>0.13858818856067648</v>
      </c>
      <c r="Q447" s="11">
        <v>0.13400000000000001</v>
      </c>
      <c r="R447" s="11">
        <v>0.14000000000000001</v>
      </c>
      <c r="S447" s="148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7">
        <v>11</v>
      </c>
    </row>
    <row r="448" spans="1:65">
      <c r="A448" s="29"/>
      <c r="B448" s="19">
        <v>1</v>
      </c>
      <c r="C448" s="9">
        <v>3</v>
      </c>
      <c r="D448" s="11">
        <v>0.15</v>
      </c>
      <c r="E448" s="11">
        <v>0.14499999999999999</v>
      </c>
      <c r="F448" s="149">
        <v>0.2</v>
      </c>
      <c r="G448" s="11">
        <v>0.151</v>
      </c>
      <c r="H448" s="11">
        <v>0.12</v>
      </c>
      <c r="I448" s="11">
        <v>0.11</v>
      </c>
      <c r="J448" s="11">
        <v>0.13400000000000001</v>
      </c>
      <c r="K448" s="11">
        <v>0.13</v>
      </c>
      <c r="L448" s="11">
        <v>0.14899999999999999</v>
      </c>
      <c r="M448" s="11">
        <v>0.128</v>
      </c>
      <c r="N448" s="11">
        <v>0.12</v>
      </c>
      <c r="O448" s="11">
        <v>0.12827407457480078</v>
      </c>
      <c r="P448" s="11">
        <v>0.13510274545097117</v>
      </c>
      <c r="Q448" s="11">
        <v>0.13900000000000001</v>
      </c>
      <c r="R448" s="11">
        <v>0.14000000000000001</v>
      </c>
      <c r="S448" s="148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7">
        <v>16</v>
      </c>
    </row>
    <row r="449" spans="1:65">
      <c r="A449" s="29"/>
      <c r="B449" s="19">
        <v>1</v>
      </c>
      <c r="C449" s="9">
        <v>4</v>
      </c>
      <c r="D449" s="11">
        <v>0.15</v>
      </c>
      <c r="E449" s="11">
        <v>0.14899999999999999</v>
      </c>
      <c r="F449" s="11">
        <v>0.15</v>
      </c>
      <c r="G449" s="11">
        <v>0.14199999999999999</v>
      </c>
      <c r="H449" s="11">
        <v>0.11</v>
      </c>
      <c r="I449" s="11">
        <v>0.12</v>
      </c>
      <c r="J449" s="11">
        <v>0.128</v>
      </c>
      <c r="K449" s="11">
        <v>0.13</v>
      </c>
      <c r="L449" s="11">
        <v>0.14199999999999999</v>
      </c>
      <c r="M449" s="11">
        <v>0.13300000000000001</v>
      </c>
      <c r="N449" s="11">
        <v>0.11600000000000001</v>
      </c>
      <c r="O449" s="11">
        <v>0.12354345035044226</v>
      </c>
      <c r="P449" s="11">
        <v>0.14649459576326607</v>
      </c>
      <c r="Q449" s="11">
        <v>0.13500000000000001</v>
      </c>
      <c r="R449" s="11">
        <v>0.14000000000000001</v>
      </c>
      <c r="S449" s="148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7">
        <v>0.13206035679869638</v>
      </c>
    </row>
    <row r="450" spans="1:65">
      <c r="A450" s="29"/>
      <c r="B450" s="19">
        <v>1</v>
      </c>
      <c r="C450" s="9">
        <v>5</v>
      </c>
      <c r="D450" s="11">
        <v>0.13</v>
      </c>
      <c r="E450" s="11">
        <v>0.14000000000000001</v>
      </c>
      <c r="F450" s="11">
        <v>0.12</v>
      </c>
      <c r="G450" s="11">
        <v>0.14099999999999999</v>
      </c>
      <c r="H450" s="11">
        <v>0.1</v>
      </c>
      <c r="I450" s="11">
        <v>0.11</v>
      </c>
      <c r="J450" s="11">
        <v>0.13900000000000001</v>
      </c>
      <c r="K450" s="11">
        <v>0.13</v>
      </c>
      <c r="L450" s="11">
        <v>0.14699999999999999</v>
      </c>
      <c r="M450" s="11">
        <v>0.13400000000000001</v>
      </c>
      <c r="N450" s="11">
        <v>0.111</v>
      </c>
      <c r="O450" s="11">
        <v>0.12025786358484962</v>
      </c>
      <c r="P450" s="11">
        <v>0.13447242125819048</v>
      </c>
      <c r="Q450" s="11">
        <v>0.13</v>
      </c>
      <c r="R450" s="11">
        <v>0.13</v>
      </c>
      <c r="S450" s="148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7">
        <v>37</v>
      </c>
    </row>
    <row r="451" spans="1:65">
      <c r="A451" s="29"/>
      <c r="B451" s="19">
        <v>1</v>
      </c>
      <c r="C451" s="9">
        <v>6</v>
      </c>
      <c r="D451" s="11">
        <v>0.13</v>
      </c>
      <c r="E451" s="11">
        <v>0.13600000000000001</v>
      </c>
      <c r="F451" s="11">
        <v>0.12</v>
      </c>
      <c r="G451" s="11">
        <v>0.13900000000000001</v>
      </c>
      <c r="H451" s="11">
        <v>0.13</v>
      </c>
      <c r="I451" s="11">
        <v>0.11</v>
      </c>
      <c r="J451" s="11">
        <v>0.14499999999999999</v>
      </c>
      <c r="K451" s="11">
        <v>0.13</v>
      </c>
      <c r="L451" s="11">
        <v>0.14799999999999999</v>
      </c>
      <c r="M451" s="11">
        <v>0.13</v>
      </c>
      <c r="N451" s="11">
        <v>0.11600000000000001</v>
      </c>
      <c r="O451" s="11">
        <v>0.13833873427740934</v>
      </c>
      <c r="P451" s="11">
        <v>0.1374634736436969</v>
      </c>
      <c r="Q451" s="11">
        <v>0.129</v>
      </c>
      <c r="R451" s="11">
        <v>0.13</v>
      </c>
      <c r="S451" s="148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3"/>
    </row>
    <row r="452" spans="1:65">
      <c r="A452" s="29"/>
      <c r="B452" s="20" t="s">
        <v>266</v>
      </c>
      <c r="C452" s="12"/>
      <c r="D452" s="22">
        <v>0.13166666666666668</v>
      </c>
      <c r="E452" s="22">
        <v>0.14000000000000001</v>
      </c>
      <c r="F452" s="22">
        <v>0.14499999999999999</v>
      </c>
      <c r="G452" s="22">
        <v>0.14833333333333334</v>
      </c>
      <c r="H452" s="22">
        <v>0.11333333333333333</v>
      </c>
      <c r="I452" s="22">
        <v>0.11499999999999999</v>
      </c>
      <c r="J452" s="22">
        <v>0.13400000000000001</v>
      </c>
      <c r="K452" s="22">
        <v>0.13166666666666668</v>
      </c>
      <c r="L452" s="22">
        <v>0.14749999999999999</v>
      </c>
      <c r="M452" s="22">
        <v>0.1305</v>
      </c>
      <c r="N452" s="22">
        <v>0.11499999999999999</v>
      </c>
      <c r="O452" s="22">
        <v>0.12945990473277669</v>
      </c>
      <c r="P452" s="22">
        <v>0.13977878058100229</v>
      </c>
      <c r="Q452" s="22">
        <v>0.13233333333333333</v>
      </c>
      <c r="R452" s="22">
        <v>0.13833333333333334</v>
      </c>
      <c r="S452" s="148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3"/>
    </row>
    <row r="453" spans="1:65">
      <c r="A453" s="29"/>
      <c r="B453" s="3" t="s">
        <v>267</v>
      </c>
      <c r="C453" s="28"/>
      <c r="D453" s="11">
        <v>0.13</v>
      </c>
      <c r="E453" s="11">
        <v>0.14100000000000001</v>
      </c>
      <c r="F453" s="11">
        <v>0.14000000000000001</v>
      </c>
      <c r="G453" s="11">
        <v>0.14649999999999999</v>
      </c>
      <c r="H453" s="11">
        <v>0.11499999999999999</v>
      </c>
      <c r="I453" s="11">
        <v>0.11499999999999999</v>
      </c>
      <c r="J453" s="11">
        <v>0.13300000000000001</v>
      </c>
      <c r="K453" s="11">
        <v>0.13</v>
      </c>
      <c r="L453" s="11">
        <v>0.14799999999999999</v>
      </c>
      <c r="M453" s="11">
        <v>0.1295</v>
      </c>
      <c r="N453" s="11">
        <v>0.115</v>
      </c>
      <c r="O453" s="11">
        <v>0.12994313886992426</v>
      </c>
      <c r="P453" s="11">
        <v>0.13802583110218669</v>
      </c>
      <c r="Q453" s="11">
        <v>0.13200000000000001</v>
      </c>
      <c r="R453" s="11">
        <v>0.14000000000000001</v>
      </c>
      <c r="S453" s="148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3"/>
    </row>
    <row r="454" spans="1:65">
      <c r="A454" s="29"/>
      <c r="B454" s="3" t="s">
        <v>268</v>
      </c>
      <c r="C454" s="28"/>
      <c r="D454" s="23">
        <v>1.6020819787597118E-2</v>
      </c>
      <c r="E454" s="23">
        <v>7.3484692283495284E-3</v>
      </c>
      <c r="F454" s="23">
        <v>2.9495762407505229E-2</v>
      </c>
      <c r="G454" s="23">
        <v>8.8919439194512853E-3</v>
      </c>
      <c r="H454" s="23">
        <v>1.2110601416389965E-2</v>
      </c>
      <c r="I454" s="23">
        <v>5.4772255750516587E-3</v>
      </c>
      <c r="J454" s="23">
        <v>7.0710678118654727E-3</v>
      </c>
      <c r="K454" s="23">
        <v>4.0824829046386341E-3</v>
      </c>
      <c r="L454" s="23">
        <v>3.0166206257996736E-3</v>
      </c>
      <c r="M454" s="23">
        <v>2.4289915602982259E-3</v>
      </c>
      <c r="N454" s="23">
        <v>3.0983866769659319E-3</v>
      </c>
      <c r="O454" s="23">
        <v>6.8170492683706637E-3</v>
      </c>
      <c r="P454" s="23">
        <v>5.4363506930068858E-3</v>
      </c>
      <c r="Q454" s="23">
        <v>4.4572039067858121E-3</v>
      </c>
      <c r="R454" s="23">
        <v>7.5277265270908078E-3</v>
      </c>
      <c r="S454" s="227"/>
      <c r="T454" s="228"/>
      <c r="U454" s="228"/>
      <c r="V454" s="228"/>
      <c r="W454" s="228"/>
      <c r="X454" s="228"/>
      <c r="Y454" s="228"/>
      <c r="Z454" s="228"/>
      <c r="AA454" s="228"/>
      <c r="AB454" s="228"/>
      <c r="AC454" s="228"/>
      <c r="AD454" s="228"/>
      <c r="AE454" s="228"/>
      <c r="AF454" s="228"/>
      <c r="AG454" s="228"/>
      <c r="AH454" s="228"/>
      <c r="AI454" s="228"/>
      <c r="AJ454" s="228"/>
      <c r="AK454" s="228"/>
      <c r="AL454" s="228"/>
      <c r="AM454" s="228"/>
      <c r="AN454" s="228"/>
      <c r="AO454" s="228"/>
      <c r="AP454" s="228"/>
      <c r="AQ454" s="228"/>
      <c r="AR454" s="228"/>
      <c r="AS454" s="228"/>
      <c r="AT454" s="228"/>
      <c r="AU454" s="228"/>
      <c r="AV454" s="228"/>
      <c r="AW454" s="228"/>
      <c r="AX454" s="228"/>
      <c r="AY454" s="228"/>
      <c r="AZ454" s="228"/>
      <c r="BA454" s="228"/>
      <c r="BB454" s="228"/>
      <c r="BC454" s="228"/>
      <c r="BD454" s="228"/>
      <c r="BE454" s="228"/>
      <c r="BF454" s="228"/>
      <c r="BG454" s="228"/>
      <c r="BH454" s="228"/>
      <c r="BI454" s="228"/>
      <c r="BJ454" s="228"/>
      <c r="BK454" s="228"/>
      <c r="BL454" s="228"/>
      <c r="BM454" s="54"/>
    </row>
    <row r="455" spans="1:65">
      <c r="A455" s="29"/>
      <c r="B455" s="3" t="s">
        <v>86</v>
      </c>
      <c r="C455" s="28"/>
      <c r="D455" s="13">
        <v>0.12167711231086417</v>
      </c>
      <c r="E455" s="13">
        <v>5.2489065916782339E-2</v>
      </c>
      <c r="F455" s="13">
        <v>0.20341905108624297</v>
      </c>
      <c r="G455" s="13">
        <v>5.9945689344615402E-2</v>
      </c>
      <c r="H455" s="13">
        <v>0.10685824779167616</v>
      </c>
      <c r="I455" s="13">
        <v>4.7628048478710078E-2</v>
      </c>
      <c r="J455" s="13">
        <v>5.2769162775115466E-2</v>
      </c>
      <c r="K455" s="13">
        <v>3.100619927573646E-2</v>
      </c>
      <c r="L455" s="13">
        <v>2.0451665259658806E-2</v>
      </c>
      <c r="M455" s="13">
        <v>1.8612962147879126E-2</v>
      </c>
      <c r="N455" s="13">
        <v>2.6942492843182019E-2</v>
      </c>
      <c r="O455" s="13">
        <v>5.2657610728526372E-2</v>
      </c>
      <c r="P455" s="13">
        <v>3.8892531973810582E-2</v>
      </c>
      <c r="Q455" s="13">
        <v>3.3681641612991024E-2</v>
      </c>
      <c r="R455" s="13">
        <v>5.4417300195837161E-2</v>
      </c>
      <c r="S455" s="148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3"/>
    </row>
    <row r="456" spans="1:65">
      <c r="A456" s="29"/>
      <c r="B456" s="3" t="s">
        <v>269</v>
      </c>
      <c r="C456" s="28"/>
      <c r="D456" s="13">
        <v>-2.9811378794758481E-3</v>
      </c>
      <c r="E456" s="13">
        <v>6.0121321748405343E-2</v>
      </c>
      <c r="F456" s="13">
        <v>9.7982797525133947E-2</v>
      </c>
      <c r="G456" s="13">
        <v>0.12322378137628665</v>
      </c>
      <c r="H456" s="13">
        <v>-0.1418065490608148</v>
      </c>
      <c r="I456" s="13">
        <v>-0.12918605713523856</v>
      </c>
      <c r="J456" s="13">
        <v>1.4687550816330885E-2</v>
      </c>
      <c r="K456" s="13">
        <v>-2.9811378794758481E-3</v>
      </c>
      <c r="L456" s="13">
        <v>0.11691353541349825</v>
      </c>
      <c r="M456" s="13">
        <v>-1.1815482227379381E-2</v>
      </c>
      <c r="N456" s="13">
        <v>-0.12918605713523856</v>
      </c>
      <c r="O456" s="13">
        <v>-1.9691390580472534E-2</v>
      </c>
      <c r="P456" s="13">
        <v>5.8446183013660447E-2</v>
      </c>
      <c r="Q456" s="13">
        <v>2.0670588907545362E-3</v>
      </c>
      <c r="R456" s="13">
        <v>4.7500829822828994E-2</v>
      </c>
      <c r="S456" s="148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3"/>
    </row>
    <row r="457" spans="1:65">
      <c r="A457" s="29"/>
      <c r="B457" s="45" t="s">
        <v>270</v>
      </c>
      <c r="C457" s="46"/>
      <c r="D457" s="44">
        <v>0.06</v>
      </c>
      <c r="E457" s="44">
        <v>0.69</v>
      </c>
      <c r="F457" s="44">
        <v>1.1499999999999999</v>
      </c>
      <c r="G457" s="44">
        <v>1.45</v>
      </c>
      <c r="H457" s="44">
        <v>1.72</v>
      </c>
      <c r="I457" s="44">
        <v>1.57</v>
      </c>
      <c r="J457" s="44">
        <v>0.15</v>
      </c>
      <c r="K457" s="44">
        <v>0.06</v>
      </c>
      <c r="L457" s="44">
        <v>1.37</v>
      </c>
      <c r="M457" s="44">
        <v>0.17</v>
      </c>
      <c r="N457" s="44">
        <v>1.57</v>
      </c>
      <c r="O457" s="44">
        <v>0.26</v>
      </c>
      <c r="P457" s="44">
        <v>0.67</v>
      </c>
      <c r="Q457" s="44">
        <v>0</v>
      </c>
      <c r="R457" s="44">
        <v>0.54</v>
      </c>
      <c r="S457" s="148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53"/>
    </row>
    <row r="458" spans="1:65">
      <c r="B458" s="3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BM458" s="53"/>
    </row>
    <row r="459" spans="1:65" ht="15">
      <c r="B459" s="8" t="s">
        <v>529</v>
      </c>
      <c r="BM459" s="27" t="s">
        <v>66</v>
      </c>
    </row>
    <row r="460" spans="1:65" ht="15">
      <c r="A460" s="24" t="s">
        <v>54</v>
      </c>
      <c r="B460" s="18" t="s">
        <v>118</v>
      </c>
      <c r="C460" s="15" t="s">
        <v>119</v>
      </c>
      <c r="D460" s="16" t="s">
        <v>238</v>
      </c>
      <c r="E460" s="17" t="s">
        <v>238</v>
      </c>
      <c r="F460" s="17" t="s">
        <v>238</v>
      </c>
      <c r="G460" s="17" t="s">
        <v>238</v>
      </c>
      <c r="H460" s="17" t="s">
        <v>238</v>
      </c>
      <c r="I460" s="17" t="s">
        <v>238</v>
      </c>
      <c r="J460" s="17" t="s">
        <v>238</v>
      </c>
      <c r="K460" s="17" t="s">
        <v>238</v>
      </c>
      <c r="L460" s="17" t="s">
        <v>238</v>
      </c>
      <c r="M460" s="17" t="s">
        <v>238</v>
      </c>
      <c r="N460" s="17" t="s">
        <v>238</v>
      </c>
      <c r="O460" s="17" t="s">
        <v>238</v>
      </c>
      <c r="P460" s="17" t="s">
        <v>238</v>
      </c>
      <c r="Q460" s="17" t="s">
        <v>238</v>
      </c>
      <c r="R460" s="17" t="s">
        <v>238</v>
      </c>
      <c r="S460" s="17" t="s">
        <v>238</v>
      </c>
      <c r="T460" s="17" t="s">
        <v>238</v>
      </c>
      <c r="U460" s="17" t="s">
        <v>238</v>
      </c>
      <c r="V460" s="17" t="s">
        <v>238</v>
      </c>
      <c r="W460" s="17" t="s">
        <v>238</v>
      </c>
      <c r="X460" s="17" t="s">
        <v>238</v>
      </c>
      <c r="Y460" s="148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7">
        <v>1</v>
      </c>
    </row>
    <row r="461" spans="1:65">
      <c r="A461" s="29"/>
      <c r="B461" s="19" t="s">
        <v>239</v>
      </c>
      <c r="C461" s="9" t="s">
        <v>239</v>
      </c>
      <c r="D461" s="146" t="s">
        <v>241</v>
      </c>
      <c r="E461" s="147" t="s">
        <v>242</v>
      </c>
      <c r="F461" s="147" t="s">
        <v>243</v>
      </c>
      <c r="G461" s="147" t="s">
        <v>244</v>
      </c>
      <c r="H461" s="147" t="s">
        <v>245</v>
      </c>
      <c r="I461" s="147" t="s">
        <v>246</v>
      </c>
      <c r="J461" s="147" t="s">
        <v>247</v>
      </c>
      <c r="K461" s="147" t="s">
        <v>248</v>
      </c>
      <c r="L461" s="147" t="s">
        <v>249</v>
      </c>
      <c r="M461" s="147" t="s">
        <v>250</v>
      </c>
      <c r="N461" s="147" t="s">
        <v>251</v>
      </c>
      <c r="O461" s="147" t="s">
        <v>252</v>
      </c>
      <c r="P461" s="147" t="s">
        <v>253</v>
      </c>
      <c r="Q461" s="147" t="s">
        <v>255</v>
      </c>
      <c r="R461" s="147" t="s">
        <v>256</v>
      </c>
      <c r="S461" s="147" t="s">
        <v>257</v>
      </c>
      <c r="T461" s="147" t="s">
        <v>258</v>
      </c>
      <c r="U461" s="147" t="s">
        <v>282</v>
      </c>
      <c r="V461" s="147" t="s">
        <v>284</v>
      </c>
      <c r="W461" s="147" t="s">
        <v>283</v>
      </c>
      <c r="X461" s="147" t="s">
        <v>259</v>
      </c>
      <c r="Y461" s="148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7" t="s">
        <v>1</v>
      </c>
    </row>
    <row r="462" spans="1:65">
      <c r="A462" s="29"/>
      <c r="B462" s="19"/>
      <c r="C462" s="9"/>
      <c r="D462" s="10" t="s">
        <v>285</v>
      </c>
      <c r="E462" s="11" t="s">
        <v>285</v>
      </c>
      <c r="F462" s="11" t="s">
        <v>121</v>
      </c>
      <c r="G462" s="11" t="s">
        <v>121</v>
      </c>
      <c r="H462" s="11" t="s">
        <v>285</v>
      </c>
      <c r="I462" s="11" t="s">
        <v>121</v>
      </c>
      <c r="J462" s="11" t="s">
        <v>121</v>
      </c>
      <c r="K462" s="11" t="s">
        <v>121</v>
      </c>
      <c r="L462" s="11" t="s">
        <v>285</v>
      </c>
      <c r="M462" s="11" t="s">
        <v>285</v>
      </c>
      <c r="N462" s="11" t="s">
        <v>121</v>
      </c>
      <c r="O462" s="11" t="s">
        <v>121</v>
      </c>
      <c r="P462" s="11" t="s">
        <v>121</v>
      </c>
      <c r="Q462" s="11" t="s">
        <v>285</v>
      </c>
      <c r="R462" s="11" t="s">
        <v>286</v>
      </c>
      <c r="S462" s="11" t="s">
        <v>286</v>
      </c>
      <c r="T462" s="11" t="s">
        <v>121</v>
      </c>
      <c r="U462" s="11" t="s">
        <v>121</v>
      </c>
      <c r="V462" s="11" t="s">
        <v>285</v>
      </c>
      <c r="W462" s="11" t="s">
        <v>121</v>
      </c>
      <c r="X462" s="11" t="s">
        <v>285</v>
      </c>
      <c r="Y462" s="148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7">
        <v>3</v>
      </c>
    </row>
    <row r="463" spans="1:65">
      <c r="A463" s="29"/>
      <c r="B463" s="19"/>
      <c r="C463" s="9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148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7">
        <v>3</v>
      </c>
    </row>
    <row r="464" spans="1:65">
      <c r="A464" s="29"/>
      <c r="B464" s="18">
        <v>1</v>
      </c>
      <c r="C464" s="14">
        <v>1</v>
      </c>
      <c r="D464" s="226">
        <v>0.37</v>
      </c>
      <c r="E464" s="226">
        <v>0.36</v>
      </c>
      <c r="F464" s="236">
        <v>0.31</v>
      </c>
      <c r="G464" s="226">
        <v>0.36</v>
      </c>
      <c r="H464" s="226">
        <v>0.38040000000000002</v>
      </c>
      <c r="I464" s="226">
        <v>0.36454950171151901</v>
      </c>
      <c r="J464" s="226">
        <v>0.36</v>
      </c>
      <c r="K464" s="226">
        <v>0.37</v>
      </c>
      <c r="L464" s="226">
        <v>0.4</v>
      </c>
      <c r="M464" s="226">
        <v>0.36</v>
      </c>
      <c r="N464" s="226">
        <v>0.36099999999999999</v>
      </c>
      <c r="O464" s="236">
        <v>0.4</v>
      </c>
      <c r="P464" s="226">
        <v>0.35</v>
      </c>
      <c r="Q464" s="226">
        <v>0.34</v>
      </c>
      <c r="R464" s="236">
        <v>0.4</v>
      </c>
      <c r="S464" s="226">
        <v>0.37482156767166669</v>
      </c>
      <c r="T464" s="226">
        <v>0.38200000000000001</v>
      </c>
      <c r="U464" s="226">
        <v>0.39258226667706947</v>
      </c>
      <c r="V464" s="226">
        <v>0.36</v>
      </c>
      <c r="W464" s="226">
        <v>0.374</v>
      </c>
      <c r="X464" s="226">
        <v>0.39</v>
      </c>
      <c r="Y464" s="227"/>
      <c r="Z464" s="228"/>
      <c r="AA464" s="228"/>
      <c r="AB464" s="228"/>
      <c r="AC464" s="228"/>
      <c r="AD464" s="228"/>
      <c r="AE464" s="228"/>
      <c r="AF464" s="228"/>
      <c r="AG464" s="228"/>
      <c r="AH464" s="228"/>
      <c r="AI464" s="228"/>
      <c r="AJ464" s="228"/>
      <c r="AK464" s="228"/>
      <c r="AL464" s="228"/>
      <c r="AM464" s="228"/>
      <c r="AN464" s="228"/>
      <c r="AO464" s="228"/>
      <c r="AP464" s="228"/>
      <c r="AQ464" s="228"/>
      <c r="AR464" s="228"/>
      <c r="AS464" s="228"/>
      <c r="AT464" s="228"/>
      <c r="AU464" s="228"/>
      <c r="AV464" s="228"/>
      <c r="AW464" s="228"/>
      <c r="AX464" s="228"/>
      <c r="AY464" s="228"/>
      <c r="AZ464" s="228"/>
      <c r="BA464" s="228"/>
      <c r="BB464" s="228"/>
      <c r="BC464" s="228"/>
      <c r="BD464" s="228"/>
      <c r="BE464" s="228"/>
      <c r="BF464" s="228"/>
      <c r="BG464" s="228"/>
      <c r="BH464" s="228"/>
      <c r="BI464" s="228"/>
      <c r="BJ464" s="228"/>
      <c r="BK464" s="228"/>
      <c r="BL464" s="228"/>
      <c r="BM464" s="229">
        <v>1</v>
      </c>
    </row>
    <row r="465" spans="1:65">
      <c r="A465" s="29"/>
      <c r="B465" s="19">
        <v>1</v>
      </c>
      <c r="C465" s="9">
        <v>2</v>
      </c>
      <c r="D465" s="23">
        <v>0.36</v>
      </c>
      <c r="E465" s="23">
        <v>0.36</v>
      </c>
      <c r="F465" s="238">
        <v>0.31</v>
      </c>
      <c r="G465" s="23">
        <v>0.36</v>
      </c>
      <c r="H465" s="23">
        <v>0.38269999999999998</v>
      </c>
      <c r="I465" s="23">
        <v>0.3628633549826164</v>
      </c>
      <c r="J465" s="23">
        <v>0.36</v>
      </c>
      <c r="K465" s="23">
        <v>0.37</v>
      </c>
      <c r="L465" s="23">
        <v>0.39</v>
      </c>
      <c r="M465" s="23">
        <v>0.37</v>
      </c>
      <c r="N465" s="23">
        <v>0.36499999999999999</v>
      </c>
      <c r="O465" s="238">
        <v>0.4</v>
      </c>
      <c r="P465" s="23">
        <v>0.36</v>
      </c>
      <c r="Q465" s="23">
        <v>0.34</v>
      </c>
      <c r="R465" s="238">
        <v>0.40999999999999992</v>
      </c>
      <c r="S465" s="23">
        <v>0.37402729253558337</v>
      </c>
      <c r="T465" s="23">
        <v>0.374</v>
      </c>
      <c r="U465" s="23">
        <v>0.38855192067640043</v>
      </c>
      <c r="V465" s="23">
        <v>0.35</v>
      </c>
      <c r="W465" s="23">
        <v>0.374</v>
      </c>
      <c r="X465" s="23">
        <v>0.38</v>
      </c>
      <c r="Y465" s="227"/>
      <c r="Z465" s="228"/>
      <c r="AA465" s="228"/>
      <c r="AB465" s="228"/>
      <c r="AC465" s="228"/>
      <c r="AD465" s="228"/>
      <c r="AE465" s="228"/>
      <c r="AF465" s="228"/>
      <c r="AG465" s="228"/>
      <c r="AH465" s="228"/>
      <c r="AI465" s="228"/>
      <c r="AJ465" s="228"/>
      <c r="AK465" s="228"/>
      <c r="AL465" s="228"/>
      <c r="AM465" s="228"/>
      <c r="AN465" s="228"/>
      <c r="AO465" s="228"/>
      <c r="AP465" s="228"/>
      <c r="AQ465" s="228"/>
      <c r="AR465" s="228"/>
      <c r="AS465" s="228"/>
      <c r="AT465" s="228"/>
      <c r="AU465" s="228"/>
      <c r="AV465" s="228"/>
      <c r="AW465" s="228"/>
      <c r="AX465" s="228"/>
      <c r="AY465" s="228"/>
      <c r="AZ465" s="228"/>
      <c r="BA465" s="228"/>
      <c r="BB465" s="228"/>
      <c r="BC465" s="228"/>
      <c r="BD465" s="228"/>
      <c r="BE465" s="228"/>
      <c r="BF465" s="228"/>
      <c r="BG465" s="228"/>
      <c r="BH465" s="228"/>
      <c r="BI465" s="228"/>
      <c r="BJ465" s="228"/>
      <c r="BK465" s="228"/>
      <c r="BL465" s="228"/>
      <c r="BM465" s="229" t="e">
        <v>#N/A</v>
      </c>
    </row>
    <row r="466" spans="1:65">
      <c r="A466" s="29"/>
      <c r="B466" s="19">
        <v>1</v>
      </c>
      <c r="C466" s="9">
        <v>3</v>
      </c>
      <c r="D466" s="23">
        <v>0.37</v>
      </c>
      <c r="E466" s="23">
        <v>0.36</v>
      </c>
      <c r="F466" s="238">
        <v>0.3</v>
      </c>
      <c r="G466" s="23">
        <v>0.36</v>
      </c>
      <c r="H466" s="23">
        <v>0.37740000000000001</v>
      </c>
      <c r="I466" s="23">
        <v>0.365218062206139</v>
      </c>
      <c r="J466" s="23">
        <v>0.36</v>
      </c>
      <c r="K466" s="23">
        <v>0.36</v>
      </c>
      <c r="L466" s="23">
        <v>0.38</v>
      </c>
      <c r="M466" s="23">
        <v>0.37</v>
      </c>
      <c r="N466" s="23">
        <v>0.35899999999999999</v>
      </c>
      <c r="O466" s="238">
        <v>0.4</v>
      </c>
      <c r="P466" s="23">
        <v>0.37</v>
      </c>
      <c r="Q466" s="23">
        <v>0.35</v>
      </c>
      <c r="R466" s="238">
        <v>0.39</v>
      </c>
      <c r="S466" s="23">
        <v>0.37323651539350006</v>
      </c>
      <c r="T466" s="23">
        <v>0.374</v>
      </c>
      <c r="U466" s="23">
        <v>0.3918177545376228</v>
      </c>
      <c r="V466" s="23">
        <v>0.37</v>
      </c>
      <c r="W466" s="23"/>
      <c r="X466" s="23">
        <v>0.38</v>
      </c>
      <c r="Y466" s="227"/>
      <c r="Z466" s="228"/>
      <c r="AA466" s="228"/>
      <c r="AB466" s="228"/>
      <c r="AC466" s="228"/>
      <c r="AD466" s="228"/>
      <c r="AE466" s="228"/>
      <c r="AF466" s="228"/>
      <c r="AG466" s="228"/>
      <c r="AH466" s="228"/>
      <c r="AI466" s="228"/>
      <c r="AJ466" s="228"/>
      <c r="AK466" s="228"/>
      <c r="AL466" s="228"/>
      <c r="AM466" s="228"/>
      <c r="AN466" s="228"/>
      <c r="AO466" s="228"/>
      <c r="AP466" s="228"/>
      <c r="AQ466" s="228"/>
      <c r="AR466" s="228"/>
      <c r="AS466" s="228"/>
      <c r="AT466" s="228"/>
      <c r="AU466" s="228"/>
      <c r="AV466" s="228"/>
      <c r="AW466" s="228"/>
      <c r="AX466" s="228"/>
      <c r="AY466" s="228"/>
      <c r="AZ466" s="228"/>
      <c r="BA466" s="228"/>
      <c r="BB466" s="228"/>
      <c r="BC466" s="228"/>
      <c r="BD466" s="228"/>
      <c r="BE466" s="228"/>
      <c r="BF466" s="228"/>
      <c r="BG466" s="228"/>
      <c r="BH466" s="228"/>
      <c r="BI466" s="228"/>
      <c r="BJ466" s="228"/>
      <c r="BK466" s="228"/>
      <c r="BL466" s="228"/>
      <c r="BM466" s="229">
        <v>16</v>
      </c>
    </row>
    <row r="467" spans="1:65">
      <c r="A467" s="29"/>
      <c r="B467" s="19">
        <v>1</v>
      </c>
      <c r="C467" s="9">
        <v>4</v>
      </c>
      <c r="D467" s="23">
        <v>0.37</v>
      </c>
      <c r="E467" s="23">
        <v>0.36</v>
      </c>
      <c r="F467" s="238">
        <v>0.28999999999999998</v>
      </c>
      <c r="G467" s="23">
        <v>0.36</v>
      </c>
      <c r="H467" s="23">
        <v>0.37059999999999998</v>
      </c>
      <c r="I467" s="23">
        <v>0.36556306171258601</v>
      </c>
      <c r="J467" s="23">
        <v>0.36</v>
      </c>
      <c r="K467" s="23">
        <v>0.36</v>
      </c>
      <c r="L467" s="23">
        <v>0.39</v>
      </c>
      <c r="M467" s="23">
        <v>0.36</v>
      </c>
      <c r="N467" s="23">
        <v>0.36199999999999999</v>
      </c>
      <c r="O467" s="238">
        <v>0.39</v>
      </c>
      <c r="P467" s="23">
        <v>0.36</v>
      </c>
      <c r="Q467" s="23">
        <v>0.34</v>
      </c>
      <c r="R467" s="238">
        <v>0.40999999999999992</v>
      </c>
      <c r="S467" s="23">
        <v>0.3621611341655</v>
      </c>
      <c r="T467" s="23">
        <v>0.374</v>
      </c>
      <c r="U467" s="23">
        <v>0.37559118961187876</v>
      </c>
      <c r="V467" s="23">
        <v>0.35</v>
      </c>
      <c r="W467" s="23"/>
      <c r="X467" s="23">
        <v>0.38</v>
      </c>
      <c r="Y467" s="227"/>
      <c r="Z467" s="228"/>
      <c r="AA467" s="228"/>
      <c r="AB467" s="228"/>
      <c r="AC467" s="228"/>
      <c r="AD467" s="228"/>
      <c r="AE467" s="228"/>
      <c r="AF467" s="228"/>
      <c r="AG467" s="228"/>
      <c r="AH467" s="228"/>
      <c r="AI467" s="228"/>
      <c r="AJ467" s="228"/>
      <c r="AK467" s="228"/>
      <c r="AL467" s="228"/>
      <c r="AM467" s="228"/>
      <c r="AN467" s="228"/>
      <c r="AO467" s="228"/>
      <c r="AP467" s="228"/>
      <c r="AQ467" s="228"/>
      <c r="AR467" s="228"/>
      <c r="AS467" s="228"/>
      <c r="AT467" s="228"/>
      <c r="AU467" s="228"/>
      <c r="AV467" s="228"/>
      <c r="AW467" s="228"/>
      <c r="AX467" s="228"/>
      <c r="AY467" s="228"/>
      <c r="AZ467" s="228"/>
      <c r="BA467" s="228"/>
      <c r="BB467" s="228"/>
      <c r="BC467" s="228"/>
      <c r="BD467" s="228"/>
      <c r="BE467" s="228"/>
      <c r="BF467" s="228"/>
      <c r="BG467" s="228"/>
      <c r="BH467" s="228"/>
      <c r="BI467" s="228"/>
      <c r="BJ467" s="228"/>
      <c r="BK467" s="228"/>
      <c r="BL467" s="228"/>
      <c r="BM467" s="229">
        <v>0.36758423690574482</v>
      </c>
    </row>
    <row r="468" spans="1:65">
      <c r="A468" s="29"/>
      <c r="B468" s="19">
        <v>1</v>
      </c>
      <c r="C468" s="9">
        <v>5</v>
      </c>
      <c r="D468" s="23">
        <v>0.37</v>
      </c>
      <c r="E468" s="23">
        <v>0.36</v>
      </c>
      <c r="F468" s="238">
        <v>0.3</v>
      </c>
      <c r="G468" s="23">
        <v>0.36</v>
      </c>
      <c r="H468" s="23">
        <v>0.37809999999999999</v>
      </c>
      <c r="I468" s="23">
        <v>0.36822337585652298</v>
      </c>
      <c r="J468" s="23">
        <v>0.37</v>
      </c>
      <c r="K468" s="23">
        <v>0.37</v>
      </c>
      <c r="L468" s="23">
        <v>0.37</v>
      </c>
      <c r="M468" s="23">
        <v>0.36</v>
      </c>
      <c r="N468" s="23">
        <v>0.36</v>
      </c>
      <c r="O468" s="238">
        <v>0.4</v>
      </c>
      <c r="P468" s="23">
        <v>0.36</v>
      </c>
      <c r="Q468" s="23">
        <v>0.34</v>
      </c>
      <c r="R468" s="238">
        <v>0.4</v>
      </c>
      <c r="S468" s="23">
        <v>0.37030006331133336</v>
      </c>
      <c r="T468" s="23">
        <v>0.374</v>
      </c>
      <c r="U468" s="23">
        <v>0.39383431716094586</v>
      </c>
      <c r="V468" s="23">
        <v>0.35</v>
      </c>
      <c r="W468" s="23"/>
      <c r="X468" s="23">
        <v>0.37</v>
      </c>
      <c r="Y468" s="227"/>
      <c r="Z468" s="228"/>
      <c r="AA468" s="228"/>
      <c r="AB468" s="228"/>
      <c r="AC468" s="228"/>
      <c r="AD468" s="228"/>
      <c r="AE468" s="228"/>
      <c r="AF468" s="228"/>
      <c r="AG468" s="228"/>
      <c r="AH468" s="228"/>
      <c r="AI468" s="228"/>
      <c r="AJ468" s="228"/>
      <c r="AK468" s="228"/>
      <c r="AL468" s="228"/>
      <c r="AM468" s="228"/>
      <c r="AN468" s="228"/>
      <c r="AO468" s="228"/>
      <c r="AP468" s="228"/>
      <c r="AQ468" s="228"/>
      <c r="AR468" s="228"/>
      <c r="AS468" s="228"/>
      <c r="AT468" s="228"/>
      <c r="AU468" s="228"/>
      <c r="AV468" s="228"/>
      <c r="AW468" s="228"/>
      <c r="AX468" s="228"/>
      <c r="AY468" s="228"/>
      <c r="AZ468" s="228"/>
      <c r="BA468" s="228"/>
      <c r="BB468" s="228"/>
      <c r="BC468" s="228"/>
      <c r="BD468" s="228"/>
      <c r="BE468" s="228"/>
      <c r="BF468" s="228"/>
      <c r="BG468" s="228"/>
      <c r="BH468" s="228"/>
      <c r="BI468" s="228"/>
      <c r="BJ468" s="228"/>
      <c r="BK468" s="228"/>
      <c r="BL468" s="228"/>
      <c r="BM468" s="229">
        <v>38</v>
      </c>
    </row>
    <row r="469" spans="1:65">
      <c r="A469" s="29"/>
      <c r="B469" s="19">
        <v>1</v>
      </c>
      <c r="C469" s="9">
        <v>6</v>
      </c>
      <c r="D469" s="23">
        <v>0.37</v>
      </c>
      <c r="E469" s="23">
        <v>0.36</v>
      </c>
      <c r="F469" s="238">
        <v>0.3</v>
      </c>
      <c r="G469" s="23">
        <v>0.36</v>
      </c>
      <c r="H469" s="23">
        <v>0.37829999999999997</v>
      </c>
      <c r="I469" s="23">
        <v>0.36827046304302496</v>
      </c>
      <c r="J469" s="23">
        <v>0.37</v>
      </c>
      <c r="K469" s="23">
        <v>0.36</v>
      </c>
      <c r="L469" s="23">
        <v>0.38</v>
      </c>
      <c r="M469" s="23">
        <v>0.38</v>
      </c>
      <c r="N469" s="23">
        <v>0.35799999999999998</v>
      </c>
      <c r="O469" s="238">
        <v>0.39</v>
      </c>
      <c r="P469" s="23">
        <v>0.36</v>
      </c>
      <c r="Q469" s="23">
        <v>0.35</v>
      </c>
      <c r="R469" s="238">
        <v>0.4</v>
      </c>
      <c r="S469" s="23">
        <v>0.36824743445283331</v>
      </c>
      <c r="T469" s="23">
        <v>0.38200000000000001</v>
      </c>
      <c r="U469" s="23">
        <v>0.37731941587494827</v>
      </c>
      <c r="V469" s="23">
        <v>0.36</v>
      </c>
      <c r="W469" s="23"/>
      <c r="X469" s="23">
        <v>0.36</v>
      </c>
      <c r="Y469" s="227"/>
      <c r="Z469" s="228"/>
      <c r="AA469" s="228"/>
      <c r="AB469" s="228"/>
      <c r="AC469" s="228"/>
      <c r="AD469" s="228"/>
      <c r="AE469" s="228"/>
      <c r="AF469" s="228"/>
      <c r="AG469" s="228"/>
      <c r="AH469" s="228"/>
      <c r="AI469" s="228"/>
      <c r="AJ469" s="228"/>
      <c r="AK469" s="228"/>
      <c r="AL469" s="228"/>
      <c r="AM469" s="228"/>
      <c r="AN469" s="228"/>
      <c r="AO469" s="228"/>
      <c r="AP469" s="228"/>
      <c r="AQ469" s="228"/>
      <c r="AR469" s="228"/>
      <c r="AS469" s="228"/>
      <c r="AT469" s="228"/>
      <c r="AU469" s="228"/>
      <c r="AV469" s="228"/>
      <c r="AW469" s="228"/>
      <c r="AX469" s="228"/>
      <c r="AY469" s="228"/>
      <c r="AZ469" s="228"/>
      <c r="BA469" s="228"/>
      <c r="BB469" s="228"/>
      <c r="BC469" s="228"/>
      <c r="BD469" s="228"/>
      <c r="BE469" s="228"/>
      <c r="BF469" s="228"/>
      <c r="BG469" s="228"/>
      <c r="BH469" s="228"/>
      <c r="BI469" s="228"/>
      <c r="BJ469" s="228"/>
      <c r="BK469" s="228"/>
      <c r="BL469" s="228"/>
      <c r="BM469" s="54"/>
    </row>
    <row r="470" spans="1:65">
      <c r="A470" s="29"/>
      <c r="B470" s="20" t="s">
        <v>266</v>
      </c>
      <c r="C470" s="12"/>
      <c r="D470" s="230">
        <v>0.3683333333333334</v>
      </c>
      <c r="E470" s="230">
        <v>0.35999999999999993</v>
      </c>
      <c r="F470" s="230">
        <v>0.30166666666666669</v>
      </c>
      <c r="G470" s="230">
        <v>0.35999999999999993</v>
      </c>
      <c r="H470" s="230">
        <v>0.37791666666666668</v>
      </c>
      <c r="I470" s="230">
        <v>0.36578130325206804</v>
      </c>
      <c r="J470" s="230">
        <v>0.36333333333333334</v>
      </c>
      <c r="K470" s="230">
        <v>0.36499999999999999</v>
      </c>
      <c r="L470" s="230">
        <v>0.38500000000000001</v>
      </c>
      <c r="M470" s="230">
        <v>0.36666666666666664</v>
      </c>
      <c r="N470" s="230">
        <v>0.36083333333333334</v>
      </c>
      <c r="O470" s="230">
        <v>0.39666666666666672</v>
      </c>
      <c r="P470" s="230">
        <v>0.35999999999999993</v>
      </c>
      <c r="Q470" s="230">
        <v>0.34333333333333332</v>
      </c>
      <c r="R470" s="230">
        <v>0.40166666666666662</v>
      </c>
      <c r="S470" s="230">
        <v>0.37046566792173613</v>
      </c>
      <c r="T470" s="230">
        <v>0.37666666666666671</v>
      </c>
      <c r="U470" s="230">
        <v>0.38661614408981088</v>
      </c>
      <c r="V470" s="230">
        <v>0.35666666666666669</v>
      </c>
      <c r="W470" s="230">
        <v>0.374</v>
      </c>
      <c r="X470" s="230">
        <v>0.37666666666666665</v>
      </c>
      <c r="Y470" s="227"/>
      <c r="Z470" s="228"/>
      <c r="AA470" s="228"/>
      <c r="AB470" s="228"/>
      <c r="AC470" s="228"/>
      <c r="AD470" s="228"/>
      <c r="AE470" s="228"/>
      <c r="AF470" s="228"/>
      <c r="AG470" s="228"/>
      <c r="AH470" s="228"/>
      <c r="AI470" s="228"/>
      <c r="AJ470" s="228"/>
      <c r="AK470" s="228"/>
      <c r="AL470" s="228"/>
      <c r="AM470" s="228"/>
      <c r="AN470" s="228"/>
      <c r="AO470" s="228"/>
      <c r="AP470" s="228"/>
      <c r="AQ470" s="228"/>
      <c r="AR470" s="228"/>
      <c r="AS470" s="228"/>
      <c r="AT470" s="228"/>
      <c r="AU470" s="228"/>
      <c r="AV470" s="228"/>
      <c r="AW470" s="228"/>
      <c r="AX470" s="228"/>
      <c r="AY470" s="228"/>
      <c r="AZ470" s="228"/>
      <c r="BA470" s="228"/>
      <c r="BB470" s="228"/>
      <c r="BC470" s="228"/>
      <c r="BD470" s="228"/>
      <c r="BE470" s="228"/>
      <c r="BF470" s="228"/>
      <c r="BG470" s="228"/>
      <c r="BH470" s="228"/>
      <c r="BI470" s="228"/>
      <c r="BJ470" s="228"/>
      <c r="BK470" s="228"/>
      <c r="BL470" s="228"/>
      <c r="BM470" s="54"/>
    </row>
    <row r="471" spans="1:65">
      <c r="A471" s="29"/>
      <c r="B471" s="3" t="s">
        <v>267</v>
      </c>
      <c r="C471" s="28"/>
      <c r="D471" s="23">
        <v>0.37</v>
      </c>
      <c r="E471" s="23">
        <v>0.36</v>
      </c>
      <c r="F471" s="23">
        <v>0.3</v>
      </c>
      <c r="G471" s="23">
        <v>0.36</v>
      </c>
      <c r="H471" s="23">
        <v>0.37819999999999998</v>
      </c>
      <c r="I471" s="23">
        <v>0.36539056195936248</v>
      </c>
      <c r="J471" s="23">
        <v>0.36</v>
      </c>
      <c r="K471" s="23">
        <v>0.36499999999999999</v>
      </c>
      <c r="L471" s="23">
        <v>0.38500000000000001</v>
      </c>
      <c r="M471" s="23">
        <v>0.36499999999999999</v>
      </c>
      <c r="N471" s="23">
        <v>0.36049999999999999</v>
      </c>
      <c r="O471" s="23">
        <v>0.4</v>
      </c>
      <c r="P471" s="23">
        <v>0.36</v>
      </c>
      <c r="Q471" s="23">
        <v>0.34</v>
      </c>
      <c r="R471" s="23">
        <v>0.4</v>
      </c>
      <c r="S471" s="23">
        <v>0.37176828935241668</v>
      </c>
      <c r="T471" s="23">
        <v>0.374</v>
      </c>
      <c r="U471" s="23">
        <v>0.39018483760701161</v>
      </c>
      <c r="V471" s="23">
        <v>0.35499999999999998</v>
      </c>
      <c r="W471" s="23">
        <v>0.374</v>
      </c>
      <c r="X471" s="23">
        <v>0.38</v>
      </c>
      <c r="Y471" s="227"/>
      <c r="Z471" s="228"/>
      <c r="AA471" s="228"/>
      <c r="AB471" s="228"/>
      <c r="AC471" s="228"/>
      <c r="AD471" s="228"/>
      <c r="AE471" s="228"/>
      <c r="AF471" s="228"/>
      <c r="AG471" s="228"/>
      <c r="AH471" s="228"/>
      <c r="AI471" s="228"/>
      <c r="AJ471" s="228"/>
      <c r="AK471" s="228"/>
      <c r="AL471" s="228"/>
      <c r="AM471" s="228"/>
      <c r="AN471" s="228"/>
      <c r="AO471" s="228"/>
      <c r="AP471" s="228"/>
      <c r="AQ471" s="228"/>
      <c r="AR471" s="228"/>
      <c r="AS471" s="228"/>
      <c r="AT471" s="228"/>
      <c r="AU471" s="228"/>
      <c r="AV471" s="228"/>
      <c r="AW471" s="228"/>
      <c r="AX471" s="228"/>
      <c r="AY471" s="228"/>
      <c r="AZ471" s="228"/>
      <c r="BA471" s="228"/>
      <c r="BB471" s="228"/>
      <c r="BC471" s="228"/>
      <c r="BD471" s="228"/>
      <c r="BE471" s="228"/>
      <c r="BF471" s="228"/>
      <c r="BG471" s="228"/>
      <c r="BH471" s="228"/>
      <c r="BI471" s="228"/>
      <c r="BJ471" s="228"/>
      <c r="BK471" s="228"/>
      <c r="BL471" s="228"/>
      <c r="BM471" s="54"/>
    </row>
    <row r="472" spans="1:65">
      <c r="A472" s="29"/>
      <c r="B472" s="3" t="s">
        <v>268</v>
      </c>
      <c r="C472" s="28"/>
      <c r="D472" s="23">
        <v>4.0824829046386332E-3</v>
      </c>
      <c r="E472" s="23">
        <v>6.0809419444881171E-17</v>
      </c>
      <c r="F472" s="23">
        <v>7.5277265270908174E-3</v>
      </c>
      <c r="G472" s="23">
        <v>6.0809419444881171E-17</v>
      </c>
      <c r="H472" s="23">
        <v>4.0750051124712333E-3</v>
      </c>
      <c r="I472" s="23">
        <v>2.123970906308067E-3</v>
      </c>
      <c r="J472" s="23">
        <v>5.1639777949432277E-3</v>
      </c>
      <c r="K472" s="23">
        <v>5.4772255750516656E-3</v>
      </c>
      <c r="L472" s="23">
        <v>1.0488088481701525E-2</v>
      </c>
      <c r="M472" s="23">
        <v>8.1649658092772665E-3</v>
      </c>
      <c r="N472" s="23">
        <v>2.4832774042918924E-3</v>
      </c>
      <c r="O472" s="23">
        <v>5.1639777949432268E-3</v>
      </c>
      <c r="P472" s="23">
        <v>6.324555320336764E-3</v>
      </c>
      <c r="Q472" s="23">
        <v>5.1639777949431982E-3</v>
      </c>
      <c r="R472" s="23">
        <v>7.5277265270907679E-3</v>
      </c>
      <c r="S472" s="23">
        <v>4.7591993812237119E-3</v>
      </c>
      <c r="T472" s="23">
        <v>4.131182235954582E-3</v>
      </c>
      <c r="U472" s="23">
        <v>8.0805866148012731E-3</v>
      </c>
      <c r="V472" s="23">
        <v>8.1649658092772682E-3</v>
      </c>
      <c r="W472" s="23">
        <v>0</v>
      </c>
      <c r="X472" s="23">
        <v>1.0327955589886455E-2</v>
      </c>
      <c r="Y472" s="227"/>
      <c r="Z472" s="228"/>
      <c r="AA472" s="228"/>
      <c r="AB472" s="228"/>
      <c r="AC472" s="228"/>
      <c r="AD472" s="228"/>
      <c r="AE472" s="228"/>
      <c r="AF472" s="228"/>
      <c r="AG472" s="228"/>
      <c r="AH472" s="228"/>
      <c r="AI472" s="228"/>
      <c r="AJ472" s="228"/>
      <c r="AK472" s="228"/>
      <c r="AL472" s="228"/>
      <c r="AM472" s="228"/>
      <c r="AN472" s="228"/>
      <c r="AO472" s="228"/>
      <c r="AP472" s="228"/>
      <c r="AQ472" s="228"/>
      <c r="AR472" s="228"/>
      <c r="AS472" s="228"/>
      <c r="AT472" s="228"/>
      <c r="AU472" s="228"/>
      <c r="AV472" s="228"/>
      <c r="AW472" s="228"/>
      <c r="AX472" s="228"/>
      <c r="AY472" s="228"/>
      <c r="AZ472" s="228"/>
      <c r="BA472" s="228"/>
      <c r="BB472" s="228"/>
      <c r="BC472" s="228"/>
      <c r="BD472" s="228"/>
      <c r="BE472" s="228"/>
      <c r="BF472" s="228"/>
      <c r="BG472" s="228"/>
      <c r="BH472" s="228"/>
      <c r="BI472" s="228"/>
      <c r="BJ472" s="228"/>
      <c r="BK472" s="228"/>
      <c r="BL472" s="228"/>
      <c r="BM472" s="54"/>
    </row>
    <row r="473" spans="1:65">
      <c r="A473" s="29"/>
      <c r="B473" s="3" t="s">
        <v>86</v>
      </c>
      <c r="C473" s="28"/>
      <c r="D473" s="13">
        <v>1.1083663994494024E-2</v>
      </c>
      <c r="E473" s="13">
        <v>1.6891505401355884E-16</v>
      </c>
      <c r="F473" s="13">
        <v>2.4953789592566243E-2</v>
      </c>
      <c r="G473" s="13">
        <v>1.6891505401355884E-16</v>
      </c>
      <c r="H473" s="13">
        <v>1.0782813969052877E-2</v>
      </c>
      <c r="I473" s="13">
        <v>5.8066688685954829E-3</v>
      </c>
      <c r="J473" s="13">
        <v>1.4212782921862094E-2</v>
      </c>
      <c r="K473" s="13">
        <v>1.5006097465894975E-2</v>
      </c>
      <c r="L473" s="13">
        <v>2.7241788264159805E-2</v>
      </c>
      <c r="M473" s="13">
        <v>2.2268088570756184E-2</v>
      </c>
      <c r="N473" s="13">
        <v>6.8820620904163302E-3</v>
      </c>
      <c r="O473" s="13">
        <v>1.301843141582326E-2</v>
      </c>
      <c r="P473" s="13">
        <v>1.7568209223157681E-2</v>
      </c>
      <c r="Q473" s="13">
        <v>1.5040712024106404E-2</v>
      </c>
      <c r="R473" s="13">
        <v>1.8741227868275773E-2</v>
      </c>
      <c r="S473" s="13">
        <v>1.2846532872862948E-2</v>
      </c>
      <c r="T473" s="13">
        <v>1.0967740449436943E-2</v>
      </c>
      <c r="U473" s="13">
        <v>2.0900799768268741E-2</v>
      </c>
      <c r="V473" s="13">
        <v>2.2892427502646546E-2</v>
      </c>
      <c r="W473" s="13">
        <v>0</v>
      </c>
      <c r="X473" s="13">
        <v>2.741935112359236E-2</v>
      </c>
      <c r="Y473" s="148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3"/>
    </row>
    <row r="474" spans="1:65">
      <c r="A474" s="29"/>
      <c r="B474" s="3" t="s">
        <v>269</v>
      </c>
      <c r="C474" s="28"/>
      <c r="D474" s="13">
        <v>2.0378905088378474E-3</v>
      </c>
      <c r="E474" s="13">
        <v>-2.0632650000412367E-2</v>
      </c>
      <c r="F474" s="13">
        <v>-0.17932643356516009</v>
      </c>
      <c r="G474" s="13">
        <v>-2.0632650000412367E-2</v>
      </c>
      <c r="H474" s="13">
        <v>2.8109012094474695E-2</v>
      </c>
      <c r="I474" s="13">
        <v>-4.9048176517403341E-3</v>
      </c>
      <c r="J474" s="13">
        <v>-1.1564433796712237E-2</v>
      </c>
      <c r="K474" s="13">
        <v>-7.0303256948623938E-3</v>
      </c>
      <c r="L474" s="13">
        <v>4.7378971527336944E-2</v>
      </c>
      <c r="M474" s="13">
        <v>-2.4962175930124397E-3</v>
      </c>
      <c r="N474" s="13">
        <v>-1.8365595949487168E-2</v>
      </c>
      <c r="O474" s="13">
        <v>7.9117728240286844E-2</v>
      </c>
      <c r="P474" s="13">
        <v>-2.0632650000412367E-2</v>
      </c>
      <c r="Q474" s="13">
        <v>-6.5973731018911574E-2</v>
      </c>
      <c r="R474" s="13">
        <v>9.2720052545836262E-2</v>
      </c>
      <c r="S474" s="13">
        <v>7.8388318287168079E-3</v>
      </c>
      <c r="T474" s="13">
        <v>2.4708431018087396E-2</v>
      </c>
      <c r="U474" s="13">
        <v>5.1775634734158027E-2</v>
      </c>
      <c r="V474" s="13">
        <v>-2.9700866204111942E-2</v>
      </c>
      <c r="W474" s="13">
        <v>1.7453858055127336E-2</v>
      </c>
      <c r="X474" s="13">
        <v>2.4708431018087174E-2</v>
      </c>
      <c r="Y474" s="148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3"/>
    </row>
    <row r="475" spans="1:65">
      <c r="A475" s="29"/>
      <c r="B475" s="45" t="s">
        <v>270</v>
      </c>
      <c r="C475" s="46"/>
      <c r="D475" s="44">
        <v>0.16</v>
      </c>
      <c r="E475" s="44">
        <v>0.65</v>
      </c>
      <c r="F475" s="44">
        <v>6.35</v>
      </c>
      <c r="G475" s="44">
        <v>0.65</v>
      </c>
      <c r="H475" s="44">
        <v>1.1000000000000001</v>
      </c>
      <c r="I475" s="44">
        <v>0.09</v>
      </c>
      <c r="J475" s="44">
        <v>0.33</v>
      </c>
      <c r="K475" s="44">
        <v>0.16</v>
      </c>
      <c r="L475" s="44">
        <v>1.79</v>
      </c>
      <c r="M475" s="44">
        <v>0</v>
      </c>
      <c r="N475" s="44">
        <v>0.56999999999999995</v>
      </c>
      <c r="O475" s="44">
        <v>2.93</v>
      </c>
      <c r="P475" s="44">
        <v>0.65</v>
      </c>
      <c r="Q475" s="44">
        <v>2.2799999999999998</v>
      </c>
      <c r="R475" s="44">
        <v>3.42</v>
      </c>
      <c r="S475" s="44">
        <v>0.37</v>
      </c>
      <c r="T475" s="44">
        <v>0.94</v>
      </c>
      <c r="U475" s="44">
        <v>1.95</v>
      </c>
      <c r="V475" s="44">
        <v>0.98</v>
      </c>
      <c r="W475" s="44">
        <v>0.67</v>
      </c>
      <c r="X475" s="44">
        <v>0.98</v>
      </c>
      <c r="Y475" s="148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3"/>
    </row>
    <row r="476" spans="1:65">
      <c r="B476" s="3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BM476" s="53"/>
    </row>
    <row r="477" spans="1:65" ht="15">
      <c r="B477" s="8" t="s">
        <v>530</v>
      </c>
      <c r="BM477" s="27" t="s">
        <v>66</v>
      </c>
    </row>
    <row r="478" spans="1:65" ht="15">
      <c r="A478" s="24" t="s">
        <v>17</v>
      </c>
      <c r="B478" s="18" t="s">
        <v>118</v>
      </c>
      <c r="C478" s="15" t="s">
        <v>119</v>
      </c>
      <c r="D478" s="16" t="s">
        <v>238</v>
      </c>
      <c r="E478" s="17" t="s">
        <v>238</v>
      </c>
      <c r="F478" s="17" t="s">
        <v>238</v>
      </c>
      <c r="G478" s="17" t="s">
        <v>238</v>
      </c>
      <c r="H478" s="17" t="s">
        <v>238</v>
      </c>
      <c r="I478" s="17" t="s">
        <v>238</v>
      </c>
      <c r="J478" s="17" t="s">
        <v>238</v>
      </c>
      <c r="K478" s="17" t="s">
        <v>238</v>
      </c>
      <c r="L478" s="17" t="s">
        <v>238</v>
      </c>
      <c r="M478" s="17" t="s">
        <v>238</v>
      </c>
      <c r="N478" s="17" t="s">
        <v>238</v>
      </c>
      <c r="O478" s="17" t="s">
        <v>238</v>
      </c>
      <c r="P478" s="17" t="s">
        <v>238</v>
      </c>
      <c r="Q478" s="17" t="s">
        <v>238</v>
      </c>
      <c r="R478" s="17" t="s">
        <v>238</v>
      </c>
      <c r="S478" s="17" t="s">
        <v>238</v>
      </c>
      <c r="T478" s="17" t="s">
        <v>238</v>
      </c>
      <c r="U478" s="17" t="s">
        <v>238</v>
      </c>
      <c r="V478" s="148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>
        <v>1</v>
      </c>
    </row>
    <row r="479" spans="1:65">
      <c r="A479" s="29"/>
      <c r="B479" s="19" t="s">
        <v>239</v>
      </c>
      <c r="C479" s="9" t="s">
        <v>239</v>
      </c>
      <c r="D479" s="146" t="s">
        <v>241</v>
      </c>
      <c r="E479" s="147" t="s">
        <v>242</v>
      </c>
      <c r="F479" s="147" t="s">
        <v>243</v>
      </c>
      <c r="G479" s="147" t="s">
        <v>244</v>
      </c>
      <c r="H479" s="147" t="s">
        <v>245</v>
      </c>
      <c r="I479" s="147" t="s">
        <v>246</v>
      </c>
      <c r="J479" s="147" t="s">
        <v>247</v>
      </c>
      <c r="K479" s="147" t="s">
        <v>248</v>
      </c>
      <c r="L479" s="147" t="s">
        <v>249</v>
      </c>
      <c r="M479" s="147" t="s">
        <v>250</v>
      </c>
      <c r="N479" s="147" t="s">
        <v>252</v>
      </c>
      <c r="O479" s="147" t="s">
        <v>253</v>
      </c>
      <c r="P479" s="147" t="s">
        <v>255</v>
      </c>
      <c r="Q479" s="147" t="s">
        <v>256</v>
      </c>
      <c r="R479" s="147" t="s">
        <v>257</v>
      </c>
      <c r="S479" s="147" t="s">
        <v>258</v>
      </c>
      <c r="T479" s="147" t="s">
        <v>284</v>
      </c>
      <c r="U479" s="147" t="s">
        <v>259</v>
      </c>
      <c r="V479" s="148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7" t="s">
        <v>3</v>
      </c>
    </row>
    <row r="480" spans="1:65">
      <c r="A480" s="29"/>
      <c r="B480" s="19"/>
      <c r="C480" s="9"/>
      <c r="D480" s="10" t="s">
        <v>285</v>
      </c>
      <c r="E480" s="11" t="s">
        <v>285</v>
      </c>
      <c r="F480" s="11" t="s">
        <v>286</v>
      </c>
      <c r="G480" s="11" t="s">
        <v>121</v>
      </c>
      <c r="H480" s="11" t="s">
        <v>285</v>
      </c>
      <c r="I480" s="11" t="s">
        <v>286</v>
      </c>
      <c r="J480" s="11" t="s">
        <v>286</v>
      </c>
      <c r="K480" s="11" t="s">
        <v>121</v>
      </c>
      <c r="L480" s="11" t="s">
        <v>285</v>
      </c>
      <c r="M480" s="11" t="s">
        <v>285</v>
      </c>
      <c r="N480" s="11" t="s">
        <v>286</v>
      </c>
      <c r="O480" s="11" t="s">
        <v>121</v>
      </c>
      <c r="P480" s="11" t="s">
        <v>286</v>
      </c>
      <c r="Q480" s="11" t="s">
        <v>286</v>
      </c>
      <c r="R480" s="11" t="s">
        <v>286</v>
      </c>
      <c r="S480" s="11" t="s">
        <v>121</v>
      </c>
      <c r="T480" s="11" t="s">
        <v>285</v>
      </c>
      <c r="U480" s="11" t="s">
        <v>285</v>
      </c>
      <c r="V480" s="148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7">
        <v>2</v>
      </c>
    </row>
    <row r="481" spans="1:65">
      <c r="A481" s="29"/>
      <c r="B481" s="19"/>
      <c r="C481" s="9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148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7">
        <v>3</v>
      </c>
    </row>
    <row r="482" spans="1:65">
      <c r="A482" s="29"/>
      <c r="B482" s="18">
        <v>1</v>
      </c>
      <c r="C482" s="14">
        <v>1</v>
      </c>
      <c r="D482" s="21">
        <v>8</v>
      </c>
      <c r="E482" s="21">
        <v>8.6999999999999993</v>
      </c>
      <c r="F482" s="21">
        <v>8.6</v>
      </c>
      <c r="G482" s="143">
        <v>10</v>
      </c>
      <c r="H482" s="21">
        <v>7.2</v>
      </c>
      <c r="I482" s="21">
        <v>8.6008319674499294</v>
      </c>
      <c r="J482" s="21">
        <v>7.9</v>
      </c>
      <c r="K482" s="143">
        <v>10</v>
      </c>
      <c r="L482" s="21">
        <v>7.5</v>
      </c>
      <c r="M482" s="21">
        <v>8</v>
      </c>
      <c r="N482" s="21">
        <v>8.31</v>
      </c>
      <c r="O482" s="143">
        <v>10</v>
      </c>
      <c r="P482" s="21">
        <v>8.5299999999999994</v>
      </c>
      <c r="Q482" s="21">
        <v>8.6</v>
      </c>
      <c r="R482" s="21">
        <v>8.3980755346469884</v>
      </c>
      <c r="S482" s="143">
        <v>3</v>
      </c>
      <c r="T482" s="21">
        <v>7.8</v>
      </c>
      <c r="U482" s="143">
        <v>10.5</v>
      </c>
      <c r="V482" s="148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7">
        <v>1</v>
      </c>
    </row>
    <row r="483" spans="1:65">
      <c r="A483" s="29"/>
      <c r="B483" s="19">
        <v>1</v>
      </c>
      <c r="C483" s="9">
        <v>2</v>
      </c>
      <c r="D483" s="11">
        <v>7.6</v>
      </c>
      <c r="E483" s="11">
        <v>9</v>
      </c>
      <c r="F483" s="11">
        <v>8.6999999999999993</v>
      </c>
      <c r="G483" s="144">
        <v>10</v>
      </c>
      <c r="H483" s="11">
        <v>7.3</v>
      </c>
      <c r="I483" s="11">
        <v>8.8376805706367207</v>
      </c>
      <c r="J483" s="11">
        <v>7.7000000000000011</v>
      </c>
      <c r="K483" s="144">
        <v>10</v>
      </c>
      <c r="L483" s="11">
        <v>7.5</v>
      </c>
      <c r="M483" s="11">
        <v>8.4</v>
      </c>
      <c r="N483" s="11">
        <v>8.19</v>
      </c>
      <c r="O483" s="144">
        <v>10</v>
      </c>
      <c r="P483" s="11">
        <v>8.51</v>
      </c>
      <c r="Q483" s="11">
        <v>8.9</v>
      </c>
      <c r="R483" s="11">
        <v>8.560994901296711</v>
      </c>
      <c r="S483" s="144">
        <v>3</v>
      </c>
      <c r="T483" s="11">
        <v>7.8</v>
      </c>
      <c r="U483" s="144">
        <v>10.199999999999999</v>
      </c>
      <c r="V483" s="148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7">
        <v>20</v>
      </c>
    </row>
    <row r="484" spans="1:65">
      <c r="A484" s="29"/>
      <c r="B484" s="19">
        <v>1</v>
      </c>
      <c r="C484" s="9">
        <v>3</v>
      </c>
      <c r="D484" s="11">
        <v>8</v>
      </c>
      <c r="E484" s="11">
        <v>9.1</v>
      </c>
      <c r="F484" s="11">
        <v>8.5</v>
      </c>
      <c r="G484" s="144">
        <v>10</v>
      </c>
      <c r="H484" s="11">
        <v>7</v>
      </c>
      <c r="I484" s="11">
        <v>8.6331194317034008</v>
      </c>
      <c r="J484" s="11">
        <v>7.7000000000000011</v>
      </c>
      <c r="K484" s="144">
        <v>10</v>
      </c>
      <c r="L484" s="11">
        <v>7.2</v>
      </c>
      <c r="M484" s="11">
        <v>8.4</v>
      </c>
      <c r="N484" s="11">
        <v>8.02</v>
      </c>
      <c r="O484" s="144">
        <v>10</v>
      </c>
      <c r="P484" s="11">
        <v>8.35</v>
      </c>
      <c r="Q484" s="11">
        <v>8.6</v>
      </c>
      <c r="R484" s="11">
        <v>8.2596731969863324</v>
      </c>
      <c r="S484" s="144">
        <v>3</v>
      </c>
      <c r="T484" s="11">
        <v>7.9</v>
      </c>
      <c r="U484" s="144">
        <v>10.8</v>
      </c>
      <c r="V484" s="148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7">
        <v>16</v>
      </c>
    </row>
    <row r="485" spans="1:65">
      <c r="A485" s="29"/>
      <c r="B485" s="19">
        <v>1</v>
      </c>
      <c r="C485" s="9">
        <v>4</v>
      </c>
      <c r="D485" s="11">
        <v>7.9</v>
      </c>
      <c r="E485" s="11">
        <v>9.3000000000000007</v>
      </c>
      <c r="F485" s="11">
        <v>8.6</v>
      </c>
      <c r="G485" s="144">
        <v>10</v>
      </c>
      <c r="H485" s="11">
        <v>7</v>
      </c>
      <c r="I485" s="11">
        <v>8.7736623963009972</v>
      </c>
      <c r="J485" s="11">
        <v>7.6</v>
      </c>
      <c r="K485" s="144" t="s">
        <v>96</v>
      </c>
      <c r="L485" s="11">
        <v>7.3</v>
      </c>
      <c r="M485" s="11">
        <v>8.5</v>
      </c>
      <c r="N485" s="11">
        <v>7.9200000000000008</v>
      </c>
      <c r="O485" s="144">
        <v>10</v>
      </c>
      <c r="P485" s="11">
        <v>8.74</v>
      </c>
      <c r="Q485" s="11">
        <v>8.9</v>
      </c>
      <c r="R485" s="11">
        <v>7.915712509882586</v>
      </c>
      <c r="S485" s="144">
        <v>3</v>
      </c>
      <c r="T485" s="11">
        <v>7.8</v>
      </c>
      <c r="U485" s="144">
        <v>10.4</v>
      </c>
      <c r="V485" s="148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7">
        <v>8.1497506851816173</v>
      </c>
    </row>
    <row r="486" spans="1:65">
      <c r="A486" s="29"/>
      <c r="B486" s="19">
        <v>1</v>
      </c>
      <c r="C486" s="9">
        <v>5</v>
      </c>
      <c r="D486" s="11">
        <v>8</v>
      </c>
      <c r="E486" s="11">
        <v>8.8000000000000007</v>
      </c>
      <c r="F486" s="11">
        <v>8</v>
      </c>
      <c r="G486" s="144">
        <v>10</v>
      </c>
      <c r="H486" s="11">
        <v>7.2</v>
      </c>
      <c r="I486" s="11">
        <v>8.6297073960505397</v>
      </c>
      <c r="J486" s="11">
        <v>7.7000000000000011</v>
      </c>
      <c r="K486" s="144" t="s">
        <v>96</v>
      </c>
      <c r="L486" s="11">
        <v>7</v>
      </c>
      <c r="M486" s="11">
        <v>8.5</v>
      </c>
      <c r="N486" s="11">
        <v>7.97</v>
      </c>
      <c r="O486" s="144">
        <v>10</v>
      </c>
      <c r="P486" s="11">
        <v>8.61</v>
      </c>
      <c r="Q486" s="11">
        <v>8.6</v>
      </c>
      <c r="R486" s="11">
        <v>8.1069023965394287</v>
      </c>
      <c r="S486" s="144">
        <v>3</v>
      </c>
      <c r="T486" s="11">
        <v>7.9</v>
      </c>
      <c r="U486" s="144">
        <v>10</v>
      </c>
      <c r="V486" s="148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7">
        <v>39</v>
      </c>
    </row>
    <row r="487" spans="1:65">
      <c r="A487" s="29"/>
      <c r="B487" s="19">
        <v>1</v>
      </c>
      <c r="C487" s="9">
        <v>6</v>
      </c>
      <c r="D487" s="11">
        <v>7.9</v>
      </c>
      <c r="E487" s="11">
        <v>9.5</v>
      </c>
      <c r="F487" s="11">
        <v>8.4</v>
      </c>
      <c r="G487" s="144">
        <v>10</v>
      </c>
      <c r="H487" s="11">
        <v>7.1</v>
      </c>
      <c r="I487" s="11">
        <v>8.6116128136801553</v>
      </c>
      <c r="J487" s="11">
        <v>7.4</v>
      </c>
      <c r="K487" s="144" t="s">
        <v>96</v>
      </c>
      <c r="L487" s="11">
        <v>7.1</v>
      </c>
      <c r="M487" s="11">
        <v>8.1999999999999993</v>
      </c>
      <c r="N487" s="11">
        <v>7.78</v>
      </c>
      <c r="O487" s="144">
        <v>10</v>
      </c>
      <c r="P487" s="11">
        <v>8.69</v>
      </c>
      <c r="Q487" s="11">
        <v>8.8000000000000007</v>
      </c>
      <c r="R487" s="11">
        <v>8.1325803289923044</v>
      </c>
      <c r="S487" s="144">
        <v>3</v>
      </c>
      <c r="T487" s="11">
        <v>8</v>
      </c>
      <c r="U487" s="144">
        <v>10.199999999999999</v>
      </c>
      <c r="V487" s="148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3"/>
    </row>
    <row r="488" spans="1:65">
      <c r="A488" s="29"/>
      <c r="B488" s="20" t="s">
        <v>266</v>
      </c>
      <c r="C488" s="12"/>
      <c r="D488" s="22">
        <v>7.8999999999999995</v>
      </c>
      <c r="E488" s="22">
        <v>9.0666666666666647</v>
      </c>
      <c r="F488" s="22">
        <v>8.4666666666666668</v>
      </c>
      <c r="G488" s="22">
        <v>10</v>
      </c>
      <c r="H488" s="22">
        <v>7.1333333333333337</v>
      </c>
      <c r="I488" s="22">
        <v>8.681102429303623</v>
      </c>
      <c r="J488" s="22">
        <v>7.6666666666666679</v>
      </c>
      <c r="K488" s="22">
        <v>10</v>
      </c>
      <c r="L488" s="22">
        <v>7.2666666666666666</v>
      </c>
      <c r="M488" s="22">
        <v>8.3333333333333339</v>
      </c>
      <c r="N488" s="22">
        <v>8.0316666666666663</v>
      </c>
      <c r="O488" s="22">
        <v>10</v>
      </c>
      <c r="P488" s="22">
        <v>8.5716666666666672</v>
      </c>
      <c r="Q488" s="22">
        <v>8.7333333333333343</v>
      </c>
      <c r="R488" s="22">
        <v>8.2289898113907256</v>
      </c>
      <c r="S488" s="22">
        <v>3</v>
      </c>
      <c r="T488" s="22">
        <v>7.8666666666666671</v>
      </c>
      <c r="U488" s="22">
        <v>10.35</v>
      </c>
      <c r="V488" s="148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3"/>
    </row>
    <row r="489" spans="1:65">
      <c r="A489" s="29"/>
      <c r="B489" s="3" t="s">
        <v>267</v>
      </c>
      <c r="C489" s="28"/>
      <c r="D489" s="11">
        <v>7.95</v>
      </c>
      <c r="E489" s="11">
        <v>9.0500000000000007</v>
      </c>
      <c r="F489" s="11">
        <v>8.5500000000000007</v>
      </c>
      <c r="G489" s="11">
        <v>10</v>
      </c>
      <c r="H489" s="11">
        <v>7.15</v>
      </c>
      <c r="I489" s="11">
        <v>8.6314134138769703</v>
      </c>
      <c r="J489" s="11">
        <v>7.7000000000000011</v>
      </c>
      <c r="K489" s="11">
        <v>10</v>
      </c>
      <c r="L489" s="11">
        <v>7.25</v>
      </c>
      <c r="M489" s="11">
        <v>8.4</v>
      </c>
      <c r="N489" s="11">
        <v>7.9949999999999992</v>
      </c>
      <c r="O489" s="11">
        <v>10</v>
      </c>
      <c r="P489" s="11">
        <v>8.57</v>
      </c>
      <c r="Q489" s="11">
        <v>8.6999999999999993</v>
      </c>
      <c r="R489" s="11">
        <v>8.1961267629893193</v>
      </c>
      <c r="S489" s="11">
        <v>3</v>
      </c>
      <c r="T489" s="11">
        <v>7.85</v>
      </c>
      <c r="U489" s="11">
        <v>10.3</v>
      </c>
      <c r="V489" s="148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3"/>
    </row>
    <row r="490" spans="1:65">
      <c r="A490" s="29"/>
      <c r="B490" s="3" t="s">
        <v>268</v>
      </c>
      <c r="C490" s="28"/>
      <c r="D490" s="23">
        <v>0.15491933384829681</v>
      </c>
      <c r="E490" s="23">
        <v>0.3011090610836325</v>
      </c>
      <c r="F490" s="23">
        <v>0.25033311140691428</v>
      </c>
      <c r="G490" s="23">
        <v>0</v>
      </c>
      <c r="H490" s="23">
        <v>0.12110601416389968</v>
      </c>
      <c r="I490" s="23">
        <v>9.9297565993707579E-2</v>
      </c>
      <c r="J490" s="23">
        <v>0.16329931618554536</v>
      </c>
      <c r="K490" s="23">
        <v>0</v>
      </c>
      <c r="L490" s="23">
        <v>0.20655911179772893</v>
      </c>
      <c r="M490" s="23">
        <v>0.19663841605003515</v>
      </c>
      <c r="N490" s="23">
        <v>0.19093628954880904</v>
      </c>
      <c r="O490" s="23">
        <v>0</v>
      </c>
      <c r="P490" s="23">
        <v>0.14034481346550251</v>
      </c>
      <c r="Q490" s="23">
        <v>0.15055453054181661</v>
      </c>
      <c r="R490" s="23">
        <v>0.22895485340381391</v>
      </c>
      <c r="S490" s="23">
        <v>0</v>
      </c>
      <c r="T490" s="23">
        <v>8.1649658092772748E-2</v>
      </c>
      <c r="U490" s="23">
        <v>0.2810693864511043</v>
      </c>
      <c r="V490" s="227"/>
      <c r="W490" s="228"/>
      <c r="X490" s="228"/>
      <c r="Y490" s="228"/>
      <c r="Z490" s="228"/>
      <c r="AA490" s="228"/>
      <c r="AB490" s="228"/>
      <c r="AC490" s="228"/>
      <c r="AD490" s="228"/>
      <c r="AE490" s="228"/>
      <c r="AF490" s="228"/>
      <c r="AG490" s="228"/>
      <c r="AH490" s="228"/>
      <c r="AI490" s="228"/>
      <c r="AJ490" s="228"/>
      <c r="AK490" s="228"/>
      <c r="AL490" s="228"/>
      <c r="AM490" s="228"/>
      <c r="AN490" s="228"/>
      <c r="AO490" s="228"/>
      <c r="AP490" s="228"/>
      <c r="AQ490" s="228"/>
      <c r="AR490" s="228"/>
      <c r="AS490" s="228"/>
      <c r="AT490" s="228"/>
      <c r="AU490" s="228"/>
      <c r="AV490" s="228"/>
      <c r="AW490" s="228"/>
      <c r="AX490" s="228"/>
      <c r="AY490" s="228"/>
      <c r="AZ490" s="228"/>
      <c r="BA490" s="228"/>
      <c r="BB490" s="228"/>
      <c r="BC490" s="228"/>
      <c r="BD490" s="228"/>
      <c r="BE490" s="228"/>
      <c r="BF490" s="228"/>
      <c r="BG490" s="228"/>
      <c r="BH490" s="228"/>
      <c r="BI490" s="228"/>
      <c r="BJ490" s="228"/>
      <c r="BK490" s="228"/>
      <c r="BL490" s="228"/>
      <c r="BM490" s="54"/>
    </row>
    <row r="491" spans="1:65">
      <c r="A491" s="29"/>
      <c r="B491" s="3" t="s">
        <v>86</v>
      </c>
      <c r="C491" s="28"/>
      <c r="D491" s="13">
        <v>1.9610042259278079E-2</v>
      </c>
      <c r="E491" s="13">
        <v>3.3210558207753593E-2</v>
      </c>
      <c r="F491" s="13">
        <v>2.9566902922076491E-2</v>
      </c>
      <c r="G491" s="13">
        <v>0</v>
      </c>
      <c r="H491" s="13">
        <v>1.697747862110743E-2</v>
      </c>
      <c r="I491" s="13">
        <v>1.1438358987508571E-2</v>
      </c>
      <c r="J491" s="13">
        <v>2.1299910806810259E-2</v>
      </c>
      <c r="K491" s="13">
        <v>0</v>
      </c>
      <c r="L491" s="13">
        <v>2.8425565843724163E-2</v>
      </c>
      <c r="M491" s="13">
        <v>2.3596609926004215E-2</v>
      </c>
      <c r="N491" s="13">
        <v>2.3772934992588798E-2</v>
      </c>
      <c r="O491" s="13">
        <v>0</v>
      </c>
      <c r="P491" s="13">
        <v>1.6373106762454112E-2</v>
      </c>
      <c r="Q491" s="13">
        <v>1.7239068382650755E-2</v>
      </c>
      <c r="R491" s="13">
        <v>2.7822959883470777E-2</v>
      </c>
      <c r="S491" s="13">
        <v>0</v>
      </c>
      <c r="T491" s="13">
        <v>1.0379193825352467E-2</v>
      </c>
      <c r="U491" s="13">
        <v>2.7156462459043896E-2</v>
      </c>
      <c r="V491" s="148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3"/>
    </row>
    <row r="492" spans="1:65">
      <c r="A492" s="29"/>
      <c r="B492" s="3" t="s">
        <v>269</v>
      </c>
      <c r="C492" s="28"/>
      <c r="D492" s="13">
        <v>-3.0645193310726682E-2</v>
      </c>
      <c r="E492" s="13">
        <v>0.11250847012439791</v>
      </c>
      <c r="F492" s="13">
        <v>3.8886586072048202E-2</v>
      </c>
      <c r="G492" s="13">
        <v>0.22703140087249807</v>
      </c>
      <c r="H492" s="13">
        <v>-0.12471760071095139</v>
      </c>
      <c r="I492" s="13">
        <v>6.5198527494606973E-2</v>
      </c>
      <c r="J492" s="13">
        <v>-5.9275925997751444E-2</v>
      </c>
      <c r="K492" s="13">
        <v>0.22703140087249807</v>
      </c>
      <c r="L492" s="13">
        <v>-0.10835718203265143</v>
      </c>
      <c r="M492" s="13">
        <v>2.2526167393748464E-2</v>
      </c>
      <c r="N492" s="13">
        <v>-1.4489279865905424E-2</v>
      </c>
      <c r="O492" s="13">
        <v>0.22703140087249807</v>
      </c>
      <c r="P492" s="13">
        <v>5.1770415781209556E-2</v>
      </c>
      <c r="Q492" s="13">
        <v>7.1607423428648342E-2</v>
      </c>
      <c r="R492" s="13">
        <v>9.7228896036274381E-3</v>
      </c>
      <c r="S492" s="13">
        <v>-0.63189057973825058</v>
      </c>
      <c r="T492" s="13">
        <v>-3.4735297980301505E-2</v>
      </c>
      <c r="U492" s="13">
        <v>0.26997749990303532</v>
      </c>
      <c r="V492" s="148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3"/>
    </row>
    <row r="493" spans="1:65">
      <c r="A493" s="29"/>
      <c r="B493" s="45" t="s">
        <v>270</v>
      </c>
      <c r="C493" s="46"/>
      <c r="D493" s="44">
        <v>0.63</v>
      </c>
      <c r="E493" s="44">
        <v>1.3</v>
      </c>
      <c r="F493" s="44">
        <v>0.31</v>
      </c>
      <c r="G493" s="44" t="s">
        <v>271</v>
      </c>
      <c r="H493" s="44">
        <v>1.9</v>
      </c>
      <c r="I493" s="44">
        <v>0.66</v>
      </c>
      <c r="J493" s="44">
        <v>1.02</v>
      </c>
      <c r="K493" s="44" t="s">
        <v>271</v>
      </c>
      <c r="L493" s="44">
        <v>1.68</v>
      </c>
      <c r="M493" s="44">
        <v>0.09</v>
      </c>
      <c r="N493" s="44">
        <v>0.41</v>
      </c>
      <c r="O493" s="44" t="s">
        <v>271</v>
      </c>
      <c r="P493" s="44">
        <v>0.48</v>
      </c>
      <c r="Q493" s="44">
        <v>0.75</v>
      </c>
      <c r="R493" s="44">
        <v>0.09</v>
      </c>
      <c r="S493" s="44" t="s">
        <v>271</v>
      </c>
      <c r="T493" s="44">
        <v>0.69</v>
      </c>
      <c r="U493" s="44">
        <v>3.43</v>
      </c>
      <c r="V493" s="148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3"/>
    </row>
    <row r="494" spans="1:65">
      <c r="B494" s="151" t="s">
        <v>296</v>
      </c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BM494" s="53"/>
    </row>
    <row r="495" spans="1:65">
      <c r="BM495" s="53"/>
    </row>
    <row r="496" spans="1:65" ht="15">
      <c r="B496" s="8" t="s">
        <v>531</v>
      </c>
      <c r="BM496" s="27" t="s">
        <v>66</v>
      </c>
    </row>
    <row r="497" spans="1:65" ht="15">
      <c r="A497" s="24" t="s">
        <v>20</v>
      </c>
      <c r="B497" s="18" t="s">
        <v>118</v>
      </c>
      <c r="C497" s="15" t="s">
        <v>119</v>
      </c>
      <c r="D497" s="16" t="s">
        <v>238</v>
      </c>
      <c r="E497" s="17" t="s">
        <v>238</v>
      </c>
      <c r="F497" s="17" t="s">
        <v>238</v>
      </c>
      <c r="G497" s="17" t="s">
        <v>238</v>
      </c>
      <c r="H497" s="17" t="s">
        <v>238</v>
      </c>
      <c r="I497" s="17" t="s">
        <v>238</v>
      </c>
      <c r="J497" s="17" t="s">
        <v>238</v>
      </c>
      <c r="K497" s="17" t="s">
        <v>238</v>
      </c>
      <c r="L497" s="17" t="s">
        <v>238</v>
      </c>
      <c r="M497" s="17" t="s">
        <v>238</v>
      </c>
      <c r="N497" s="17" t="s">
        <v>238</v>
      </c>
      <c r="O497" s="17" t="s">
        <v>238</v>
      </c>
      <c r="P497" s="17" t="s">
        <v>238</v>
      </c>
      <c r="Q497" s="17" t="s">
        <v>238</v>
      </c>
      <c r="R497" s="17" t="s">
        <v>238</v>
      </c>
      <c r="S497" s="17" t="s">
        <v>238</v>
      </c>
      <c r="T497" s="17" t="s">
        <v>238</v>
      </c>
      <c r="U497" s="17" t="s">
        <v>238</v>
      </c>
      <c r="V497" s="17" t="s">
        <v>238</v>
      </c>
      <c r="W497" s="17" t="s">
        <v>238</v>
      </c>
      <c r="X497" s="148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7">
        <v>1</v>
      </c>
    </row>
    <row r="498" spans="1:65">
      <c r="A498" s="29"/>
      <c r="B498" s="19" t="s">
        <v>239</v>
      </c>
      <c r="C498" s="9" t="s">
        <v>239</v>
      </c>
      <c r="D498" s="146" t="s">
        <v>241</v>
      </c>
      <c r="E498" s="147" t="s">
        <v>242</v>
      </c>
      <c r="F498" s="147" t="s">
        <v>243</v>
      </c>
      <c r="G498" s="147" t="s">
        <v>244</v>
      </c>
      <c r="H498" s="147" t="s">
        <v>245</v>
      </c>
      <c r="I498" s="147" t="s">
        <v>246</v>
      </c>
      <c r="J498" s="147" t="s">
        <v>247</v>
      </c>
      <c r="K498" s="147" t="s">
        <v>248</v>
      </c>
      <c r="L498" s="147" t="s">
        <v>249</v>
      </c>
      <c r="M498" s="147" t="s">
        <v>250</v>
      </c>
      <c r="N498" s="147" t="s">
        <v>251</v>
      </c>
      <c r="O498" s="147" t="s">
        <v>252</v>
      </c>
      <c r="P498" s="147" t="s">
        <v>253</v>
      </c>
      <c r="Q498" s="147" t="s">
        <v>255</v>
      </c>
      <c r="R498" s="147" t="s">
        <v>256</v>
      </c>
      <c r="S498" s="147" t="s">
        <v>257</v>
      </c>
      <c r="T498" s="147" t="s">
        <v>258</v>
      </c>
      <c r="U498" s="147" t="s">
        <v>282</v>
      </c>
      <c r="V498" s="147" t="s">
        <v>284</v>
      </c>
      <c r="W498" s="147" t="s">
        <v>259</v>
      </c>
      <c r="X498" s="148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7" t="s">
        <v>3</v>
      </c>
    </row>
    <row r="499" spans="1:65">
      <c r="A499" s="29"/>
      <c r="B499" s="19"/>
      <c r="C499" s="9"/>
      <c r="D499" s="10" t="s">
        <v>285</v>
      </c>
      <c r="E499" s="11" t="s">
        <v>121</v>
      </c>
      <c r="F499" s="11" t="s">
        <v>286</v>
      </c>
      <c r="G499" s="11" t="s">
        <v>121</v>
      </c>
      <c r="H499" s="11" t="s">
        <v>285</v>
      </c>
      <c r="I499" s="11" t="s">
        <v>286</v>
      </c>
      <c r="J499" s="11" t="s">
        <v>121</v>
      </c>
      <c r="K499" s="11" t="s">
        <v>121</v>
      </c>
      <c r="L499" s="11" t="s">
        <v>285</v>
      </c>
      <c r="M499" s="11" t="s">
        <v>121</v>
      </c>
      <c r="N499" s="11" t="s">
        <v>286</v>
      </c>
      <c r="O499" s="11" t="s">
        <v>286</v>
      </c>
      <c r="P499" s="11" t="s">
        <v>121</v>
      </c>
      <c r="Q499" s="11" t="s">
        <v>285</v>
      </c>
      <c r="R499" s="11" t="s">
        <v>286</v>
      </c>
      <c r="S499" s="11" t="s">
        <v>286</v>
      </c>
      <c r="T499" s="11" t="s">
        <v>121</v>
      </c>
      <c r="U499" s="11" t="s">
        <v>121</v>
      </c>
      <c r="V499" s="11" t="s">
        <v>285</v>
      </c>
      <c r="W499" s="11" t="s">
        <v>285</v>
      </c>
      <c r="X499" s="148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7">
        <v>1</v>
      </c>
    </row>
    <row r="500" spans="1:65">
      <c r="A500" s="29"/>
      <c r="B500" s="19"/>
      <c r="C500" s="9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148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7">
        <v>2</v>
      </c>
    </row>
    <row r="501" spans="1:65">
      <c r="A501" s="29"/>
      <c r="B501" s="18">
        <v>1</v>
      </c>
      <c r="C501" s="14">
        <v>1</v>
      </c>
      <c r="D501" s="231">
        <v>10</v>
      </c>
      <c r="E501" s="231">
        <v>10</v>
      </c>
      <c r="F501" s="231">
        <v>11</v>
      </c>
      <c r="G501" s="231">
        <v>10</v>
      </c>
      <c r="H501" s="231">
        <v>10</v>
      </c>
      <c r="I501" s="231">
        <v>10.130925</v>
      </c>
      <c r="J501" s="231">
        <v>10</v>
      </c>
      <c r="K501" s="231">
        <v>10</v>
      </c>
      <c r="L501" s="232" t="s">
        <v>108</v>
      </c>
      <c r="M501" s="231">
        <v>10</v>
      </c>
      <c r="N501" s="231">
        <v>10.8</v>
      </c>
      <c r="O501" s="231">
        <v>9.4</v>
      </c>
      <c r="P501" s="231">
        <v>10</v>
      </c>
      <c r="Q501" s="231">
        <v>11</v>
      </c>
      <c r="R501" s="232">
        <v>12.4</v>
      </c>
      <c r="S501" s="231">
        <v>10.92910557724433</v>
      </c>
      <c r="T501" s="232">
        <v>13</v>
      </c>
      <c r="U501" s="231">
        <v>11.6090514422675</v>
      </c>
      <c r="V501" s="231">
        <v>9.5</v>
      </c>
      <c r="W501" s="231">
        <v>12</v>
      </c>
      <c r="X501" s="222"/>
      <c r="Y501" s="223"/>
      <c r="Z501" s="223"/>
      <c r="AA501" s="223"/>
      <c r="AB501" s="223"/>
      <c r="AC501" s="223"/>
      <c r="AD501" s="223"/>
      <c r="AE501" s="223"/>
      <c r="AF501" s="223"/>
      <c r="AG501" s="223"/>
      <c r="AH501" s="223"/>
      <c r="AI501" s="223"/>
      <c r="AJ501" s="223"/>
      <c r="AK501" s="223"/>
      <c r="AL501" s="223"/>
      <c r="AM501" s="223"/>
      <c r="AN501" s="223"/>
      <c r="AO501" s="223"/>
      <c r="AP501" s="223"/>
      <c r="AQ501" s="223"/>
      <c r="AR501" s="223"/>
      <c r="AS501" s="223"/>
      <c r="AT501" s="223"/>
      <c r="AU501" s="223"/>
      <c r="AV501" s="223"/>
      <c r="AW501" s="223"/>
      <c r="AX501" s="223"/>
      <c r="AY501" s="223"/>
      <c r="AZ501" s="223"/>
      <c r="BA501" s="223"/>
      <c r="BB501" s="223"/>
      <c r="BC501" s="223"/>
      <c r="BD501" s="223"/>
      <c r="BE501" s="223"/>
      <c r="BF501" s="223"/>
      <c r="BG501" s="223"/>
      <c r="BH501" s="223"/>
      <c r="BI501" s="223"/>
      <c r="BJ501" s="223"/>
      <c r="BK501" s="223"/>
      <c r="BL501" s="223"/>
      <c r="BM501" s="233">
        <v>1</v>
      </c>
    </row>
    <row r="502" spans="1:65">
      <c r="A502" s="29"/>
      <c r="B502" s="19">
        <v>1</v>
      </c>
      <c r="C502" s="9">
        <v>2</v>
      </c>
      <c r="D502" s="221">
        <v>10.4</v>
      </c>
      <c r="E502" s="221">
        <v>10</v>
      </c>
      <c r="F502" s="221">
        <v>11</v>
      </c>
      <c r="G502" s="221">
        <v>10</v>
      </c>
      <c r="H502" s="221">
        <v>10</v>
      </c>
      <c r="I502" s="221">
        <v>10.191425000000001</v>
      </c>
      <c r="J502" s="221">
        <v>10</v>
      </c>
      <c r="K502" s="221">
        <v>10</v>
      </c>
      <c r="L502" s="234" t="s">
        <v>108</v>
      </c>
      <c r="M502" s="221">
        <v>10</v>
      </c>
      <c r="N502" s="221">
        <v>10.9</v>
      </c>
      <c r="O502" s="221">
        <v>9.3000000000000007</v>
      </c>
      <c r="P502" s="221">
        <v>10</v>
      </c>
      <c r="Q502" s="221">
        <v>11</v>
      </c>
      <c r="R502" s="234">
        <v>12.3</v>
      </c>
      <c r="S502" s="221">
        <v>10.478077409588318</v>
      </c>
      <c r="T502" s="234">
        <v>12</v>
      </c>
      <c r="U502" s="221">
        <v>11.27783487704499</v>
      </c>
      <c r="V502" s="221">
        <v>9.6999999999999993</v>
      </c>
      <c r="W502" s="221">
        <v>12</v>
      </c>
      <c r="X502" s="222"/>
      <c r="Y502" s="223"/>
      <c r="Z502" s="223"/>
      <c r="AA502" s="223"/>
      <c r="AB502" s="223"/>
      <c r="AC502" s="223"/>
      <c r="AD502" s="223"/>
      <c r="AE502" s="223"/>
      <c r="AF502" s="223"/>
      <c r="AG502" s="223"/>
      <c r="AH502" s="223"/>
      <c r="AI502" s="223"/>
      <c r="AJ502" s="223"/>
      <c r="AK502" s="223"/>
      <c r="AL502" s="223"/>
      <c r="AM502" s="223"/>
      <c r="AN502" s="223"/>
      <c r="AO502" s="223"/>
      <c r="AP502" s="223"/>
      <c r="AQ502" s="223"/>
      <c r="AR502" s="223"/>
      <c r="AS502" s="223"/>
      <c r="AT502" s="223"/>
      <c r="AU502" s="223"/>
      <c r="AV502" s="223"/>
      <c r="AW502" s="223"/>
      <c r="AX502" s="223"/>
      <c r="AY502" s="223"/>
      <c r="AZ502" s="223"/>
      <c r="BA502" s="223"/>
      <c r="BB502" s="223"/>
      <c r="BC502" s="223"/>
      <c r="BD502" s="223"/>
      <c r="BE502" s="223"/>
      <c r="BF502" s="223"/>
      <c r="BG502" s="223"/>
      <c r="BH502" s="223"/>
      <c r="BI502" s="223"/>
      <c r="BJ502" s="223"/>
      <c r="BK502" s="223"/>
      <c r="BL502" s="223"/>
      <c r="BM502" s="233" t="e">
        <v>#N/A</v>
      </c>
    </row>
    <row r="503" spans="1:65">
      <c r="A503" s="29"/>
      <c r="B503" s="19">
        <v>1</v>
      </c>
      <c r="C503" s="9">
        <v>3</v>
      </c>
      <c r="D503" s="221">
        <v>9.5</v>
      </c>
      <c r="E503" s="221">
        <v>10</v>
      </c>
      <c r="F503" s="221">
        <v>11</v>
      </c>
      <c r="G503" s="221">
        <v>10</v>
      </c>
      <c r="H503" s="221">
        <v>9</v>
      </c>
      <c r="I503" s="221">
        <v>10.326425</v>
      </c>
      <c r="J503" s="221">
        <v>10</v>
      </c>
      <c r="K503" s="221">
        <v>10</v>
      </c>
      <c r="L503" s="234" t="s">
        <v>108</v>
      </c>
      <c r="M503" s="221">
        <v>10</v>
      </c>
      <c r="N503" s="221">
        <v>10.7</v>
      </c>
      <c r="O503" s="221">
        <v>9.1</v>
      </c>
      <c r="P503" s="221">
        <v>10</v>
      </c>
      <c r="Q503" s="221">
        <v>11</v>
      </c>
      <c r="R503" s="234">
        <v>12.1</v>
      </c>
      <c r="S503" s="221">
        <v>10.932740702570483</v>
      </c>
      <c r="T503" s="234">
        <v>12</v>
      </c>
      <c r="U503" s="221">
        <v>11.343240850751425</v>
      </c>
      <c r="V503" s="221">
        <v>11</v>
      </c>
      <c r="W503" s="221">
        <v>11</v>
      </c>
      <c r="X503" s="222"/>
      <c r="Y503" s="223"/>
      <c r="Z503" s="223"/>
      <c r="AA503" s="223"/>
      <c r="AB503" s="223"/>
      <c r="AC503" s="223"/>
      <c r="AD503" s="223"/>
      <c r="AE503" s="223"/>
      <c r="AF503" s="223"/>
      <c r="AG503" s="223"/>
      <c r="AH503" s="223"/>
      <c r="AI503" s="223"/>
      <c r="AJ503" s="223"/>
      <c r="AK503" s="223"/>
      <c r="AL503" s="223"/>
      <c r="AM503" s="223"/>
      <c r="AN503" s="223"/>
      <c r="AO503" s="223"/>
      <c r="AP503" s="223"/>
      <c r="AQ503" s="223"/>
      <c r="AR503" s="223"/>
      <c r="AS503" s="223"/>
      <c r="AT503" s="223"/>
      <c r="AU503" s="223"/>
      <c r="AV503" s="223"/>
      <c r="AW503" s="223"/>
      <c r="AX503" s="223"/>
      <c r="AY503" s="223"/>
      <c r="AZ503" s="223"/>
      <c r="BA503" s="223"/>
      <c r="BB503" s="223"/>
      <c r="BC503" s="223"/>
      <c r="BD503" s="223"/>
      <c r="BE503" s="223"/>
      <c r="BF503" s="223"/>
      <c r="BG503" s="223"/>
      <c r="BH503" s="223"/>
      <c r="BI503" s="223"/>
      <c r="BJ503" s="223"/>
      <c r="BK503" s="223"/>
      <c r="BL503" s="223"/>
      <c r="BM503" s="233">
        <v>16</v>
      </c>
    </row>
    <row r="504" spans="1:65">
      <c r="A504" s="29"/>
      <c r="B504" s="19">
        <v>1</v>
      </c>
      <c r="C504" s="9">
        <v>4</v>
      </c>
      <c r="D504" s="221">
        <v>9.3000000000000007</v>
      </c>
      <c r="E504" s="221">
        <v>10</v>
      </c>
      <c r="F504" s="221">
        <v>10</v>
      </c>
      <c r="G504" s="221">
        <v>10</v>
      </c>
      <c r="H504" s="221">
        <v>9</v>
      </c>
      <c r="I504" s="221">
        <v>10.192425</v>
      </c>
      <c r="J504" s="221">
        <v>10</v>
      </c>
      <c r="K504" s="221">
        <v>10</v>
      </c>
      <c r="L504" s="234" t="s">
        <v>108</v>
      </c>
      <c r="M504" s="221">
        <v>10</v>
      </c>
      <c r="N504" s="221">
        <v>10.6</v>
      </c>
      <c r="O504" s="221">
        <v>8.8000000000000007</v>
      </c>
      <c r="P504" s="221">
        <v>10</v>
      </c>
      <c r="Q504" s="221">
        <v>11</v>
      </c>
      <c r="R504" s="234">
        <v>12.5</v>
      </c>
      <c r="S504" s="221">
        <v>10.308210901771929</v>
      </c>
      <c r="T504" s="234">
        <v>12</v>
      </c>
      <c r="U504" s="221">
        <v>11.454326373543882</v>
      </c>
      <c r="V504" s="221">
        <v>10.4</v>
      </c>
      <c r="W504" s="221">
        <v>11</v>
      </c>
      <c r="X504" s="222"/>
      <c r="Y504" s="223"/>
      <c r="Z504" s="223"/>
      <c r="AA504" s="223"/>
      <c r="AB504" s="223"/>
      <c r="AC504" s="223"/>
      <c r="AD504" s="223"/>
      <c r="AE504" s="223"/>
      <c r="AF504" s="223"/>
      <c r="AG504" s="223"/>
      <c r="AH504" s="223"/>
      <c r="AI504" s="223"/>
      <c r="AJ504" s="223"/>
      <c r="AK504" s="223"/>
      <c r="AL504" s="223"/>
      <c r="AM504" s="223"/>
      <c r="AN504" s="223"/>
      <c r="AO504" s="223"/>
      <c r="AP504" s="223"/>
      <c r="AQ504" s="223"/>
      <c r="AR504" s="223"/>
      <c r="AS504" s="223"/>
      <c r="AT504" s="223"/>
      <c r="AU504" s="223"/>
      <c r="AV504" s="223"/>
      <c r="AW504" s="223"/>
      <c r="AX504" s="223"/>
      <c r="AY504" s="223"/>
      <c r="AZ504" s="223"/>
      <c r="BA504" s="223"/>
      <c r="BB504" s="223"/>
      <c r="BC504" s="223"/>
      <c r="BD504" s="223"/>
      <c r="BE504" s="223"/>
      <c r="BF504" s="223"/>
      <c r="BG504" s="223"/>
      <c r="BH504" s="223"/>
      <c r="BI504" s="223"/>
      <c r="BJ504" s="223"/>
      <c r="BK504" s="223"/>
      <c r="BL504" s="223"/>
      <c r="BM504" s="233">
        <v>10.277021334947325</v>
      </c>
    </row>
    <row r="505" spans="1:65">
      <c r="A505" s="29"/>
      <c r="B505" s="19">
        <v>1</v>
      </c>
      <c r="C505" s="9">
        <v>5</v>
      </c>
      <c r="D505" s="221">
        <v>9.8000000000000007</v>
      </c>
      <c r="E505" s="221">
        <v>10</v>
      </c>
      <c r="F505" s="221">
        <v>10</v>
      </c>
      <c r="G505" s="221">
        <v>10</v>
      </c>
      <c r="H505" s="221">
        <v>10</v>
      </c>
      <c r="I505" s="221">
        <v>10.234249999999999</v>
      </c>
      <c r="J505" s="221">
        <v>10</v>
      </c>
      <c r="K505" s="221">
        <v>10</v>
      </c>
      <c r="L505" s="234" t="s">
        <v>108</v>
      </c>
      <c r="M505" s="221">
        <v>10</v>
      </c>
      <c r="N505" s="221">
        <v>10.6</v>
      </c>
      <c r="O505" s="221">
        <v>9.1</v>
      </c>
      <c r="P505" s="221">
        <v>10</v>
      </c>
      <c r="Q505" s="221">
        <v>11</v>
      </c>
      <c r="R505" s="234">
        <v>12.4</v>
      </c>
      <c r="S505" s="221">
        <v>10.432729832287379</v>
      </c>
      <c r="T505" s="234">
        <v>12</v>
      </c>
      <c r="U505" s="221">
        <v>11.711197236105988</v>
      </c>
      <c r="V505" s="221">
        <v>10.3</v>
      </c>
      <c r="W505" s="221">
        <v>11</v>
      </c>
      <c r="X505" s="222"/>
      <c r="Y505" s="223"/>
      <c r="Z505" s="223"/>
      <c r="AA505" s="223"/>
      <c r="AB505" s="223"/>
      <c r="AC505" s="223"/>
      <c r="AD505" s="223"/>
      <c r="AE505" s="223"/>
      <c r="AF505" s="223"/>
      <c r="AG505" s="223"/>
      <c r="AH505" s="223"/>
      <c r="AI505" s="223"/>
      <c r="AJ505" s="223"/>
      <c r="AK505" s="223"/>
      <c r="AL505" s="223"/>
      <c r="AM505" s="223"/>
      <c r="AN505" s="223"/>
      <c r="AO505" s="223"/>
      <c r="AP505" s="223"/>
      <c r="AQ505" s="223"/>
      <c r="AR505" s="223"/>
      <c r="AS505" s="223"/>
      <c r="AT505" s="223"/>
      <c r="AU505" s="223"/>
      <c r="AV505" s="223"/>
      <c r="AW505" s="223"/>
      <c r="AX505" s="223"/>
      <c r="AY505" s="223"/>
      <c r="AZ505" s="223"/>
      <c r="BA505" s="223"/>
      <c r="BB505" s="223"/>
      <c r="BC505" s="223"/>
      <c r="BD505" s="223"/>
      <c r="BE505" s="223"/>
      <c r="BF505" s="223"/>
      <c r="BG505" s="223"/>
      <c r="BH505" s="223"/>
      <c r="BI505" s="223"/>
      <c r="BJ505" s="223"/>
      <c r="BK505" s="223"/>
      <c r="BL505" s="223"/>
      <c r="BM505" s="233">
        <v>40</v>
      </c>
    </row>
    <row r="506" spans="1:65">
      <c r="A506" s="29"/>
      <c r="B506" s="19">
        <v>1</v>
      </c>
      <c r="C506" s="9">
        <v>6</v>
      </c>
      <c r="D506" s="221">
        <v>10.1</v>
      </c>
      <c r="E506" s="221">
        <v>10</v>
      </c>
      <c r="F506" s="221">
        <v>10</v>
      </c>
      <c r="G506" s="221">
        <v>10</v>
      </c>
      <c r="H506" s="221">
        <v>9</v>
      </c>
      <c r="I506" s="221">
        <v>10.299049999999999</v>
      </c>
      <c r="J506" s="221">
        <v>10</v>
      </c>
      <c r="K506" s="221">
        <v>10</v>
      </c>
      <c r="L506" s="234" t="s">
        <v>108</v>
      </c>
      <c r="M506" s="221">
        <v>10</v>
      </c>
      <c r="N506" s="221">
        <v>10.5</v>
      </c>
      <c r="O506" s="221">
        <v>8.9</v>
      </c>
      <c r="P506" s="221">
        <v>10</v>
      </c>
      <c r="Q506" s="221">
        <v>11</v>
      </c>
      <c r="R506" s="234">
        <v>12.3</v>
      </c>
      <c r="S506" s="221">
        <v>10.951290583094693</v>
      </c>
      <c r="T506" s="234">
        <v>12</v>
      </c>
      <c r="U506" s="221">
        <v>11.653870378356157</v>
      </c>
      <c r="V506" s="221">
        <v>11.1</v>
      </c>
      <c r="W506" s="221">
        <v>11</v>
      </c>
      <c r="X506" s="222"/>
      <c r="Y506" s="223"/>
      <c r="Z506" s="223"/>
      <c r="AA506" s="223"/>
      <c r="AB506" s="223"/>
      <c r="AC506" s="223"/>
      <c r="AD506" s="223"/>
      <c r="AE506" s="223"/>
      <c r="AF506" s="223"/>
      <c r="AG506" s="223"/>
      <c r="AH506" s="223"/>
      <c r="AI506" s="223"/>
      <c r="AJ506" s="223"/>
      <c r="AK506" s="223"/>
      <c r="AL506" s="223"/>
      <c r="AM506" s="223"/>
      <c r="AN506" s="223"/>
      <c r="AO506" s="223"/>
      <c r="AP506" s="223"/>
      <c r="AQ506" s="223"/>
      <c r="AR506" s="223"/>
      <c r="AS506" s="223"/>
      <c r="AT506" s="223"/>
      <c r="AU506" s="223"/>
      <c r="AV506" s="223"/>
      <c r="AW506" s="223"/>
      <c r="AX506" s="223"/>
      <c r="AY506" s="223"/>
      <c r="AZ506" s="223"/>
      <c r="BA506" s="223"/>
      <c r="BB506" s="223"/>
      <c r="BC506" s="223"/>
      <c r="BD506" s="223"/>
      <c r="BE506" s="223"/>
      <c r="BF506" s="223"/>
      <c r="BG506" s="223"/>
      <c r="BH506" s="223"/>
      <c r="BI506" s="223"/>
      <c r="BJ506" s="223"/>
      <c r="BK506" s="223"/>
      <c r="BL506" s="223"/>
      <c r="BM506" s="224"/>
    </row>
    <row r="507" spans="1:65">
      <c r="A507" s="29"/>
      <c r="B507" s="20" t="s">
        <v>266</v>
      </c>
      <c r="C507" s="12"/>
      <c r="D507" s="235">
        <v>9.85</v>
      </c>
      <c r="E507" s="235">
        <v>10</v>
      </c>
      <c r="F507" s="235">
        <v>10.5</v>
      </c>
      <c r="G507" s="235">
        <v>10</v>
      </c>
      <c r="H507" s="235">
        <v>9.5</v>
      </c>
      <c r="I507" s="235">
        <v>10.229083333333334</v>
      </c>
      <c r="J507" s="235">
        <v>10</v>
      </c>
      <c r="K507" s="235">
        <v>10</v>
      </c>
      <c r="L507" s="235" t="s">
        <v>661</v>
      </c>
      <c r="M507" s="235">
        <v>10</v>
      </c>
      <c r="N507" s="235">
        <v>10.683333333333335</v>
      </c>
      <c r="O507" s="235">
        <v>9.1000000000000014</v>
      </c>
      <c r="P507" s="235">
        <v>10</v>
      </c>
      <c r="Q507" s="235">
        <v>11</v>
      </c>
      <c r="R507" s="235">
        <v>12.333333333333334</v>
      </c>
      <c r="S507" s="235">
        <v>10.672025834426188</v>
      </c>
      <c r="T507" s="235">
        <v>12.166666666666666</v>
      </c>
      <c r="U507" s="235">
        <v>11.508253526344989</v>
      </c>
      <c r="V507" s="235">
        <v>10.333333333333334</v>
      </c>
      <c r="W507" s="235">
        <v>11.333333333333334</v>
      </c>
      <c r="X507" s="222"/>
      <c r="Y507" s="223"/>
      <c r="Z507" s="223"/>
      <c r="AA507" s="223"/>
      <c r="AB507" s="223"/>
      <c r="AC507" s="223"/>
      <c r="AD507" s="223"/>
      <c r="AE507" s="223"/>
      <c r="AF507" s="223"/>
      <c r="AG507" s="223"/>
      <c r="AH507" s="223"/>
      <c r="AI507" s="223"/>
      <c r="AJ507" s="223"/>
      <c r="AK507" s="223"/>
      <c r="AL507" s="223"/>
      <c r="AM507" s="223"/>
      <c r="AN507" s="223"/>
      <c r="AO507" s="223"/>
      <c r="AP507" s="223"/>
      <c r="AQ507" s="223"/>
      <c r="AR507" s="223"/>
      <c r="AS507" s="223"/>
      <c r="AT507" s="223"/>
      <c r="AU507" s="223"/>
      <c r="AV507" s="223"/>
      <c r="AW507" s="223"/>
      <c r="AX507" s="223"/>
      <c r="AY507" s="223"/>
      <c r="AZ507" s="223"/>
      <c r="BA507" s="223"/>
      <c r="BB507" s="223"/>
      <c r="BC507" s="223"/>
      <c r="BD507" s="223"/>
      <c r="BE507" s="223"/>
      <c r="BF507" s="223"/>
      <c r="BG507" s="223"/>
      <c r="BH507" s="223"/>
      <c r="BI507" s="223"/>
      <c r="BJ507" s="223"/>
      <c r="BK507" s="223"/>
      <c r="BL507" s="223"/>
      <c r="BM507" s="224"/>
    </row>
    <row r="508" spans="1:65">
      <c r="A508" s="29"/>
      <c r="B508" s="3" t="s">
        <v>267</v>
      </c>
      <c r="C508" s="28"/>
      <c r="D508" s="221">
        <v>9.9</v>
      </c>
      <c r="E508" s="221">
        <v>10</v>
      </c>
      <c r="F508" s="221">
        <v>10.5</v>
      </c>
      <c r="G508" s="221">
        <v>10</v>
      </c>
      <c r="H508" s="221">
        <v>9.5</v>
      </c>
      <c r="I508" s="221">
        <v>10.2133375</v>
      </c>
      <c r="J508" s="221">
        <v>10</v>
      </c>
      <c r="K508" s="221">
        <v>10</v>
      </c>
      <c r="L508" s="221" t="s">
        <v>661</v>
      </c>
      <c r="M508" s="221">
        <v>10</v>
      </c>
      <c r="N508" s="221">
        <v>10.649999999999999</v>
      </c>
      <c r="O508" s="221">
        <v>9.1</v>
      </c>
      <c r="P508" s="221">
        <v>10</v>
      </c>
      <c r="Q508" s="221">
        <v>11</v>
      </c>
      <c r="R508" s="221">
        <v>12.350000000000001</v>
      </c>
      <c r="S508" s="221">
        <v>10.703591493416324</v>
      </c>
      <c r="T508" s="221">
        <v>12</v>
      </c>
      <c r="U508" s="221">
        <v>11.531688907905691</v>
      </c>
      <c r="V508" s="221">
        <v>10.350000000000001</v>
      </c>
      <c r="W508" s="221">
        <v>11</v>
      </c>
      <c r="X508" s="222"/>
      <c r="Y508" s="223"/>
      <c r="Z508" s="223"/>
      <c r="AA508" s="223"/>
      <c r="AB508" s="223"/>
      <c r="AC508" s="223"/>
      <c r="AD508" s="223"/>
      <c r="AE508" s="223"/>
      <c r="AF508" s="223"/>
      <c r="AG508" s="223"/>
      <c r="AH508" s="223"/>
      <c r="AI508" s="223"/>
      <c r="AJ508" s="223"/>
      <c r="AK508" s="223"/>
      <c r="AL508" s="223"/>
      <c r="AM508" s="223"/>
      <c r="AN508" s="223"/>
      <c r="AO508" s="223"/>
      <c r="AP508" s="223"/>
      <c r="AQ508" s="223"/>
      <c r="AR508" s="223"/>
      <c r="AS508" s="223"/>
      <c r="AT508" s="223"/>
      <c r="AU508" s="223"/>
      <c r="AV508" s="223"/>
      <c r="AW508" s="223"/>
      <c r="AX508" s="223"/>
      <c r="AY508" s="223"/>
      <c r="AZ508" s="223"/>
      <c r="BA508" s="223"/>
      <c r="BB508" s="223"/>
      <c r="BC508" s="223"/>
      <c r="BD508" s="223"/>
      <c r="BE508" s="223"/>
      <c r="BF508" s="223"/>
      <c r="BG508" s="223"/>
      <c r="BH508" s="223"/>
      <c r="BI508" s="223"/>
      <c r="BJ508" s="223"/>
      <c r="BK508" s="223"/>
      <c r="BL508" s="223"/>
      <c r="BM508" s="224"/>
    </row>
    <row r="509" spans="1:65">
      <c r="A509" s="29"/>
      <c r="B509" s="3" t="s">
        <v>268</v>
      </c>
      <c r="C509" s="28"/>
      <c r="D509" s="23">
        <v>0.40373258476372686</v>
      </c>
      <c r="E509" s="23">
        <v>0</v>
      </c>
      <c r="F509" s="23">
        <v>0.54772255750516607</v>
      </c>
      <c r="G509" s="23">
        <v>0</v>
      </c>
      <c r="H509" s="23">
        <v>0.54772255750516607</v>
      </c>
      <c r="I509" s="23">
        <v>7.3204468215175719E-2</v>
      </c>
      <c r="J509" s="23">
        <v>0</v>
      </c>
      <c r="K509" s="23">
        <v>0</v>
      </c>
      <c r="L509" s="23" t="s">
        <v>661</v>
      </c>
      <c r="M509" s="23">
        <v>0</v>
      </c>
      <c r="N509" s="23">
        <v>0.14719601443879773</v>
      </c>
      <c r="O509" s="23">
        <v>0.22803508501982755</v>
      </c>
      <c r="P509" s="23">
        <v>0</v>
      </c>
      <c r="Q509" s="23">
        <v>0</v>
      </c>
      <c r="R509" s="23">
        <v>0.13662601021279477</v>
      </c>
      <c r="S509" s="23">
        <v>0.29640880885923526</v>
      </c>
      <c r="T509" s="23">
        <v>0.40824829046386302</v>
      </c>
      <c r="U509" s="23">
        <v>0.17651102607856398</v>
      </c>
      <c r="V509" s="23">
        <v>0.65319726474218087</v>
      </c>
      <c r="W509" s="23">
        <v>0.51639777949432231</v>
      </c>
      <c r="X509" s="148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3"/>
    </row>
    <row r="510" spans="1:65">
      <c r="A510" s="29"/>
      <c r="B510" s="3" t="s">
        <v>86</v>
      </c>
      <c r="C510" s="28"/>
      <c r="D510" s="13">
        <v>4.0988079671444355E-2</v>
      </c>
      <c r="E510" s="13">
        <v>0</v>
      </c>
      <c r="F510" s="13">
        <v>5.2164053095730099E-2</v>
      </c>
      <c r="G510" s="13">
        <v>0</v>
      </c>
      <c r="H510" s="13">
        <v>5.7655006053175376E-2</v>
      </c>
      <c r="I510" s="13">
        <v>7.1565032593512668E-3</v>
      </c>
      <c r="J510" s="13">
        <v>0</v>
      </c>
      <c r="K510" s="13">
        <v>0</v>
      </c>
      <c r="L510" s="13" t="s">
        <v>661</v>
      </c>
      <c r="M510" s="13">
        <v>0</v>
      </c>
      <c r="N510" s="13">
        <v>1.3778098075394481E-2</v>
      </c>
      <c r="O510" s="13">
        <v>2.5058800551629398E-2</v>
      </c>
      <c r="P510" s="13">
        <v>0</v>
      </c>
      <c r="Q510" s="13">
        <v>0</v>
      </c>
      <c r="R510" s="13">
        <v>1.1077784611848225E-2</v>
      </c>
      <c r="S510" s="13">
        <v>2.7774371375964019E-2</v>
      </c>
      <c r="T510" s="13">
        <v>3.355465401072847E-2</v>
      </c>
      <c r="U510" s="13">
        <v>1.5337776985403598E-2</v>
      </c>
      <c r="V510" s="13">
        <v>6.3212638523436851E-2</v>
      </c>
      <c r="W510" s="13">
        <v>4.5564509955381374E-2</v>
      </c>
      <c r="X510" s="148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3"/>
    </row>
    <row r="511" spans="1:65">
      <c r="A511" s="29"/>
      <c r="B511" s="3" t="s">
        <v>269</v>
      </c>
      <c r="C511" s="28"/>
      <c r="D511" s="13">
        <v>-4.1551079931616552E-2</v>
      </c>
      <c r="E511" s="13">
        <v>-2.6955411098087856E-2</v>
      </c>
      <c r="F511" s="13">
        <v>2.1696818347007873E-2</v>
      </c>
      <c r="G511" s="13">
        <v>-2.6955411098087856E-2</v>
      </c>
      <c r="H511" s="13">
        <v>-7.5607640543183474E-2</v>
      </c>
      <c r="I511" s="13">
        <v>-4.6645813073264986E-3</v>
      </c>
      <c r="J511" s="13">
        <v>-2.6955411098087856E-2</v>
      </c>
      <c r="K511" s="13">
        <v>-2.6955411098087856E-2</v>
      </c>
      <c r="L511" s="13" t="s">
        <v>661</v>
      </c>
      <c r="M511" s="13">
        <v>-2.6955411098087856E-2</v>
      </c>
      <c r="N511" s="13">
        <v>3.953596914354307E-2</v>
      </c>
      <c r="O511" s="13">
        <v>-0.11452942409925981</v>
      </c>
      <c r="P511" s="13">
        <v>-2.6955411098087856E-2</v>
      </c>
      <c r="Q511" s="13">
        <v>7.0349047792103381E-2</v>
      </c>
      <c r="R511" s="13">
        <v>0.20008832631235851</v>
      </c>
      <c r="S511" s="13">
        <v>3.8435699080981545E-2</v>
      </c>
      <c r="T511" s="13">
        <v>0.18387091649732645</v>
      </c>
      <c r="U511" s="13">
        <v>0.11980438215213396</v>
      </c>
      <c r="V511" s="13">
        <v>5.4794085319760377E-3</v>
      </c>
      <c r="W511" s="13">
        <v>0.10278386742216727</v>
      </c>
      <c r="X511" s="148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3"/>
    </row>
    <row r="512" spans="1:65">
      <c r="A512" s="29"/>
      <c r="B512" s="45" t="s">
        <v>270</v>
      </c>
      <c r="C512" s="46"/>
      <c r="D512" s="44">
        <v>0.38</v>
      </c>
      <c r="E512" s="44">
        <v>0.16</v>
      </c>
      <c r="F512" s="44">
        <v>0.55000000000000004</v>
      </c>
      <c r="G512" s="44">
        <v>0.16</v>
      </c>
      <c r="H512" s="44">
        <v>0.88</v>
      </c>
      <c r="I512" s="44">
        <v>0.16</v>
      </c>
      <c r="J512" s="44">
        <v>0.16</v>
      </c>
      <c r="K512" s="44">
        <v>0.16</v>
      </c>
      <c r="L512" s="44">
        <v>13.75</v>
      </c>
      <c r="M512" s="44">
        <v>0.16</v>
      </c>
      <c r="N512" s="44">
        <v>0.81</v>
      </c>
      <c r="O512" s="44">
        <v>1.45</v>
      </c>
      <c r="P512" s="44">
        <v>0.16</v>
      </c>
      <c r="Q512" s="44">
        <v>1.27</v>
      </c>
      <c r="R512" s="44">
        <v>3.17</v>
      </c>
      <c r="S512" s="44">
        <v>0.8</v>
      </c>
      <c r="T512" s="44">
        <v>2.93</v>
      </c>
      <c r="U512" s="44">
        <v>1.99</v>
      </c>
      <c r="V512" s="44">
        <v>0.31</v>
      </c>
      <c r="W512" s="44">
        <v>1.74</v>
      </c>
      <c r="X512" s="148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53"/>
    </row>
    <row r="513" spans="1:65">
      <c r="B513" s="3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BM513" s="53"/>
    </row>
    <row r="514" spans="1:65" ht="15">
      <c r="B514" s="8" t="s">
        <v>532</v>
      </c>
      <c r="BM514" s="27" t="s">
        <v>66</v>
      </c>
    </row>
    <row r="515" spans="1:65" ht="15">
      <c r="A515" s="24" t="s">
        <v>23</v>
      </c>
      <c r="B515" s="18" t="s">
        <v>118</v>
      </c>
      <c r="C515" s="15" t="s">
        <v>119</v>
      </c>
      <c r="D515" s="16" t="s">
        <v>238</v>
      </c>
      <c r="E515" s="17" t="s">
        <v>238</v>
      </c>
      <c r="F515" s="17" t="s">
        <v>238</v>
      </c>
      <c r="G515" s="17" t="s">
        <v>238</v>
      </c>
      <c r="H515" s="17" t="s">
        <v>238</v>
      </c>
      <c r="I515" s="17" t="s">
        <v>238</v>
      </c>
      <c r="J515" s="17" t="s">
        <v>238</v>
      </c>
      <c r="K515" s="17" t="s">
        <v>238</v>
      </c>
      <c r="L515" s="17" t="s">
        <v>238</v>
      </c>
      <c r="M515" s="17" t="s">
        <v>238</v>
      </c>
      <c r="N515" s="148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7">
        <v>1</v>
      </c>
    </row>
    <row r="516" spans="1:65">
      <c r="A516" s="29"/>
      <c r="B516" s="19" t="s">
        <v>239</v>
      </c>
      <c r="C516" s="9" t="s">
        <v>239</v>
      </c>
      <c r="D516" s="146" t="s">
        <v>241</v>
      </c>
      <c r="E516" s="147" t="s">
        <v>243</v>
      </c>
      <c r="F516" s="147" t="s">
        <v>245</v>
      </c>
      <c r="G516" s="147" t="s">
        <v>247</v>
      </c>
      <c r="H516" s="147" t="s">
        <v>249</v>
      </c>
      <c r="I516" s="147" t="s">
        <v>252</v>
      </c>
      <c r="J516" s="147" t="s">
        <v>255</v>
      </c>
      <c r="K516" s="147" t="s">
        <v>256</v>
      </c>
      <c r="L516" s="147" t="s">
        <v>257</v>
      </c>
      <c r="M516" s="147" t="s">
        <v>259</v>
      </c>
      <c r="N516" s="148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7" t="s">
        <v>3</v>
      </c>
    </row>
    <row r="517" spans="1:65">
      <c r="A517" s="29"/>
      <c r="B517" s="19"/>
      <c r="C517" s="9"/>
      <c r="D517" s="10" t="s">
        <v>285</v>
      </c>
      <c r="E517" s="11" t="s">
        <v>286</v>
      </c>
      <c r="F517" s="11" t="s">
        <v>285</v>
      </c>
      <c r="G517" s="11" t="s">
        <v>286</v>
      </c>
      <c r="H517" s="11" t="s">
        <v>285</v>
      </c>
      <c r="I517" s="11" t="s">
        <v>286</v>
      </c>
      <c r="J517" s="11" t="s">
        <v>286</v>
      </c>
      <c r="K517" s="11" t="s">
        <v>286</v>
      </c>
      <c r="L517" s="11" t="s">
        <v>286</v>
      </c>
      <c r="M517" s="11" t="s">
        <v>285</v>
      </c>
      <c r="N517" s="148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7">
        <v>3</v>
      </c>
    </row>
    <row r="518" spans="1:65">
      <c r="A518" s="29"/>
      <c r="B518" s="19"/>
      <c r="C518" s="9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148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7">
        <v>3</v>
      </c>
    </row>
    <row r="519" spans="1:65">
      <c r="A519" s="29"/>
      <c r="B519" s="18">
        <v>1</v>
      </c>
      <c r="C519" s="14">
        <v>1</v>
      </c>
      <c r="D519" s="226">
        <v>0.08</v>
      </c>
      <c r="E519" s="226">
        <v>0.09</v>
      </c>
      <c r="F519" s="236">
        <v>0.12</v>
      </c>
      <c r="G519" s="226">
        <v>0.06</v>
      </c>
      <c r="H519" s="226">
        <v>7.0000000000000007E-2</v>
      </c>
      <c r="I519" s="226">
        <v>0.08</v>
      </c>
      <c r="J519" s="226">
        <v>0.08</v>
      </c>
      <c r="K519" s="226">
        <v>0.08</v>
      </c>
      <c r="L519" s="226">
        <v>6.9988521100639661E-2</v>
      </c>
      <c r="M519" s="226">
        <v>0.08</v>
      </c>
      <c r="N519" s="227"/>
      <c r="O519" s="228"/>
      <c r="P519" s="228"/>
      <c r="Q519" s="228"/>
      <c r="R519" s="228"/>
      <c r="S519" s="228"/>
      <c r="T519" s="228"/>
      <c r="U519" s="228"/>
      <c r="V519" s="228"/>
      <c r="W519" s="228"/>
      <c r="X519" s="228"/>
      <c r="Y519" s="228"/>
      <c r="Z519" s="228"/>
      <c r="AA519" s="228"/>
      <c r="AB519" s="228"/>
      <c r="AC519" s="228"/>
      <c r="AD519" s="228"/>
      <c r="AE519" s="228"/>
      <c r="AF519" s="228"/>
      <c r="AG519" s="228"/>
      <c r="AH519" s="228"/>
      <c r="AI519" s="228"/>
      <c r="AJ519" s="228"/>
      <c r="AK519" s="228"/>
      <c r="AL519" s="228"/>
      <c r="AM519" s="228"/>
      <c r="AN519" s="228"/>
      <c r="AO519" s="228"/>
      <c r="AP519" s="228"/>
      <c r="AQ519" s="228"/>
      <c r="AR519" s="228"/>
      <c r="AS519" s="228"/>
      <c r="AT519" s="228"/>
      <c r="AU519" s="228"/>
      <c r="AV519" s="228"/>
      <c r="AW519" s="228"/>
      <c r="AX519" s="228"/>
      <c r="AY519" s="228"/>
      <c r="AZ519" s="228"/>
      <c r="BA519" s="228"/>
      <c r="BB519" s="228"/>
      <c r="BC519" s="228"/>
      <c r="BD519" s="228"/>
      <c r="BE519" s="228"/>
      <c r="BF519" s="228"/>
      <c r="BG519" s="228"/>
      <c r="BH519" s="228"/>
      <c r="BI519" s="228"/>
      <c r="BJ519" s="228"/>
      <c r="BK519" s="228"/>
      <c r="BL519" s="228"/>
      <c r="BM519" s="229">
        <v>1</v>
      </c>
    </row>
    <row r="520" spans="1:65">
      <c r="A520" s="29"/>
      <c r="B520" s="19">
        <v>1</v>
      </c>
      <c r="C520" s="9">
        <v>2</v>
      </c>
      <c r="D520" s="23">
        <v>0.06</v>
      </c>
      <c r="E520" s="23">
        <v>0.08</v>
      </c>
      <c r="F520" s="238">
        <v>0.13</v>
      </c>
      <c r="G520" s="23">
        <v>7.0000000000000007E-2</v>
      </c>
      <c r="H520" s="23">
        <v>7.0000000000000007E-2</v>
      </c>
      <c r="I520" s="23">
        <v>0.08</v>
      </c>
      <c r="J520" s="23">
        <v>0.08</v>
      </c>
      <c r="K520" s="23">
        <v>7.0000000000000007E-2</v>
      </c>
      <c r="L520" s="23">
        <v>6.9408857616339331E-2</v>
      </c>
      <c r="M520" s="23">
        <v>0.08</v>
      </c>
      <c r="N520" s="227"/>
      <c r="O520" s="228"/>
      <c r="P520" s="228"/>
      <c r="Q520" s="228"/>
      <c r="R520" s="228"/>
      <c r="S520" s="228"/>
      <c r="T520" s="228"/>
      <c r="U520" s="228"/>
      <c r="V520" s="228"/>
      <c r="W520" s="228"/>
      <c r="X520" s="228"/>
      <c r="Y520" s="228"/>
      <c r="Z520" s="228"/>
      <c r="AA520" s="228"/>
      <c r="AB520" s="228"/>
      <c r="AC520" s="228"/>
      <c r="AD520" s="228"/>
      <c r="AE520" s="228"/>
      <c r="AF520" s="228"/>
      <c r="AG520" s="228"/>
      <c r="AH520" s="228"/>
      <c r="AI520" s="228"/>
      <c r="AJ520" s="228"/>
      <c r="AK520" s="228"/>
      <c r="AL520" s="228"/>
      <c r="AM520" s="228"/>
      <c r="AN520" s="228"/>
      <c r="AO520" s="228"/>
      <c r="AP520" s="228"/>
      <c r="AQ520" s="228"/>
      <c r="AR520" s="228"/>
      <c r="AS520" s="228"/>
      <c r="AT520" s="228"/>
      <c r="AU520" s="228"/>
      <c r="AV520" s="228"/>
      <c r="AW520" s="228"/>
      <c r="AX520" s="228"/>
      <c r="AY520" s="228"/>
      <c r="AZ520" s="228"/>
      <c r="BA520" s="228"/>
      <c r="BB520" s="228"/>
      <c r="BC520" s="228"/>
      <c r="BD520" s="228"/>
      <c r="BE520" s="228"/>
      <c r="BF520" s="228"/>
      <c r="BG520" s="228"/>
      <c r="BH520" s="228"/>
      <c r="BI520" s="228"/>
      <c r="BJ520" s="228"/>
      <c r="BK520" s="228"/>
      <c r="BL520" s="228"/>
      <c r="BM520" s="229" t="e">
        <v>#N/A</v>
      </c>
    </row>
    <row r="521" spans="1:65">
      <c r="A521" s="29"/>
      <c r="B521" s="19">
        <v>1</v>
      </c>
      <c r="C521" s="9">
        <v>3</v>
      </c>
      <c r="D521" s="23">
        <v>0.06</v>
      </c>
      <c r="E521" s="239">
        <v>0.1</v>
      </c>
      <c r="F521" s="238">
        <v>0.11</v>
      </c>
      <c r="G521" s="23">
        <v>0.06</v>
      </c>
      <c r="H521" s="23">
        <v>7.0000000000000007E-2</v>
      </c>
      <c r="I521" s="23">
        <v>0.08</v>
      </c>
      <c r="J521" s="23">
        <v>0.08</v>
      </c>
      <c r="K521" s="23">
        <v>7.0000000000000007E-2</v>
      </c>
      <c r="L521" s="23">
        <v>7.2049223205048543E-2</v>
      </c>
      <c r="M521" s="23">
        <v>0.08</v>
      </c>
      <c r="N521" s="227"/>
      <c r="O521" s="228"/>
      <c r="P521" s="228"/>
      <c r="Q521" s="228"/>
      <c r="R521" s="228"/>
      <c r="S521" s="228"/>
      <c r="T521" s="228"/>
      <c r="U521" s="228"/>
      <c r="V521" s="228"/>
      <c r="W521" s="228"/>
      <c r="X521" s="228"/>
      <c r="Y521" s="228"/>
      <c r="Z521" s="228"/>
      <c r="AA521" s="228"/>
      <c r="AB521" s="228"/>
      <c r="AC521" s="228"/>
      <c r="AD521" s="228"/>
      <c r="AE521" s="228"/>
      <c r="AF521" s="228"/>
      <c r="AG521" s="228"/>
      <c r="AH521" s="228"/>
      <c r="AI521" s="228"/>
      <c r="AJ521" s="228"/>
      <c r="AK521" s="228"/>
      <c r="AL521" s="228"/>
      <c r="AM521" s="228"/>
      <c r="AN521" s="228"/>
      <c r="AO521" s="228"/>
      <c r="AP521" s="228"/>
      <c r="AQ521" s="228"/>
      <c r="AR521" s="228"/>
      <c r="AS521" s="228"/>
      <c r="AT521" s="228"/>
      <c r="AU521" s="228"/>
      <c r="AV521" s="228"/>
      <c r="AW521" s="228"/>
      <c r="AX521" s="228"/>
      <c r="AY521" s="228"/>
      <c r="AZ521" s="228"/>
      <c r="BA521" s="228"/>
      <c r="BB521" s="228"/>
      <c r="BC521" s="228"/>
      <c r="BD521" s="228"/>
      <c r="BE521" s="228"/>
      <c r="BF521" s="228"/>
      <c r="BG521" s="228"/>
      <c r="BH521" s="228"/>
      <c r="BI521" s="228"/>
      <c r="BJ521" s="228"/>
      <c r="BK521" s="228"/>
      <c r="BL521" s="228"/>
      <c r="BM521" s="229">
        <v>16</v>
      </c>
    </row>
    <row r="522" spans="1:65">
      <c r="A522" s="29"/>
      <c r="B522" s="19">
        <v>1</v>
      </c>
      <c r="C522" s="9">
        <v>4</v>
      </c>
      <c r="D522" s="23">
        <v>0.09</v>
      </c>
      <c r="E522" s="23">
        <v>0.08</v>
      </c>
      <c r="F522" s="238">
        <v>0.12</v>
      </c>
      <c r="G522" s="23">
        <v>7.0000000000000007E-2</v>
      </c>
      <c r="H522" s="23">
        <v>7.0000000000000007E-2</v>
      </c>
      <c r="I522" s="23">
        <v>0.08</v>
      </c>
      <c r="J522" s="23">
        <v>0.08</v>
      </c>
      <c r="K522" s="23">
        <v>7.0000000000000007E-2</v>
      </c>
      <c r="L522" s="23">
        <v>6.224901145900557E-2</v>
      </c>
      <c r="M522" s="23">
        <v>0.08</v>
      </c>
      <c r="N522" s="227"/>
      <c r="O522" s="228"/>
      <c r="P522" s="228"/>
      <c r="Q522" s="228"/>
      <c r="R522" s="228"/>
      <c r="S522" s="228"/>
      <c r="T522" s="228"/>
      <c r="U522" s="228"/>
      <c r="V522" s="228"/>
      <c r="W522" s="228"/>
      <c r="X522" s="228"/>
      <c r="Y522" s="228"/>
      <c r="Z522" s="228"/>
      <c r="AA522" s="228"/>
      <c r="AB522" s="228"/>
      <c r="AC522" s="228"/>
      <c r="AD522" s="228"/>
      <c r="AE522" s="228"/>
      <c r="AF522" s="228"/>
      <c r="AG522" s="228"/>
      <c r="AH522" s="228"/>
      <c r="AI522" s="228"/>
      <c r="AJ522" s="228"/>
      <c r="AK522" s="228"/>
      <c r="AL522" s="228"/>
      <c r="AM522" s="228"/>
      <c r="AN522" s="228"/>
      <c r="AO522" s="228"/>
      <c r="AP522" s="228"/>
      <c r="AQ522" s="228"/>
      <c r="AR522" s="228"/>
      <c r="AS522" s="228"/>
      <c r="AT522" s="228"/>
      <c r="AU522" s="228"/>
      <c r="AV522" s="228"/>
      <c r="AW522" s="228"/>
      <c r="AX522" s="228"/>
      <c r="AY522" s="228"/>
      <c r="AZ522" s="228"/>
      <c r="BA522" s="228"/>
      <c r="BB522" s="228"/>
      <c r="BC522" s="228"/>
      <c r="BD522" s="228"/>
      <c r="BE522" s="228"/>
      <c r="BF522" s="228"/>
      <c r="BG522" s="228"/>
      <c r="BH522" s="228"/>
      <c r="BI522" s="228"/>
      <c r="BJ522" s="228"/>
      <c r="BK522" s="228"/>
      <c r="BL522" s="228"/>
      <c r="BM522" s="229">
        <v>7.2909549164167559E-2</v>
      </c>
    </row>
    <row r="523" spans="1:65">
      <c r="A523" s="29"/>
      <c r="B523" s="19">
        <v>1</v>
      </c>
      <c r="C523" s="9">
        <v>5</v>
      </c>
      <c r="D523" s="23">
        <v>7.0000000000000007E-2</v>
      </c>
      <c r="E523" s="23">
        <v>0.06</v>
      </c>
      <c r="F523" s="238">
        <v>0.11</v>
      </c>
      <c r="G523" s="23">
        <v>7.0000000000000007E-2</v>
      </c>
      <c r="H523" s="23">
        <v>0.06</v>
      </c>
      <c r="I523" s="23">
        <v>0.08</v>
      </c>
      <c r="J523" s="23">
        <v>0.08</v>
      </c>
      <c r="K523" s="23">
        <v>7.0000000000000007E-2</v>
      </c>
      <c r="L523" s="23">
        <v>6.7225619827189637E-2</v>
      </c>
      <c r="M523" s="23">
        <v>7.0000000000000007E-2</v>
      </c>
      <c r="N523" s="227"/>
      <c r="O523" s="228"/>
      <c r="P523" s="228"/>
      <c r="Q523" s="228"/>
      <c r="R523" s="228"/>
      <c r="S523" s="228"/>
      <c r="T523" s="228"/>
      <c r="U523" s="228"/>
      <c r="V523" s="228"/>
      <c r="W523" s="228"/>
      <c r="X523" s="228"/>
      <c r="Y523" s="228"/>
      <c r="Z523" s="228"/>
      <c r="AA523" s="228"/>
      <c r="AB523" s="228"/>
      <c r="AC523" s="228"/>
      <c r="AD523" s="228"/>
      <c r="AE523" s="228"/>
      <c r="AF523" s="228"/>
      <c r="AG523" s="228"/>
      <c r="AH523" s="228"/>
      <c r="AI523" s="228"/>
      <c r="AJ523" s="228"/>
      <c r="AK523" s="228"/>
      <c r="AL523" s="228"/>
      <c r="AM523" s="228"/>
      <c r="AN523" s="228"/>
      <c r="AO523" s="228"/>
      <c r="AP523" s="228"/>
      <c r="AQ523" s="228"/>
      <c r="AR523" s="228"/>
      <c r="AS523" s="228"/>
      <c r="AT523" s="228"/>
      <c r="AU523" s="228"/>
      <c r="AV523" s="228"/>
      <c r="AW523" s="228"/>
      <c r="AX523" s="228"/>
      <c r="AY523" s="228"/>
      <c r="AZ523" s="228"/>
      <c r="BA523" s="228"/>
      <c r="BB523" s="228"/>
      <c r="BC523" s="228"/>
      <c r="BD523" s="228"/>
      <c r="BE523" s="228"/>
      <c r="BF523" s="228"/>
      <c r="BG523" s="228"/>
      <c r="BH523" s="228"/>
      <c r="BI523" s="228"/>
      <c r="BJ523" s="228"/>
      <c r="BK523" s="228"/>
      <c r="BL523" s="228"/>
      <c r="BM523" s="229">
        <v>41</v>
      </c>
    </row>
    <row r="524" spans="1:65">
      <c r="A524" s="29"/>
      <c r="B524" s="19">
        <v>1</v>
      </c>
      <c r="C524" s="9">
        <v>6</v>
      </c>
      <c r="D524" s="23">
        <v>0.06</v>
      </c>
      <c r="E524" s="23">
        <v>0.08</v>
      </c>
      <c r="F524" s="238">
        <v>0.1</v>
      </c>
      <c r="G524" s="23">
        <v>0.06</v>
      </c>
      <c r="H524" s="23">
        <v>0.06</v>
      </c>
      <c r="I524" s="23">
        <v>0.08</v>
      </c>
      <c r="J524" s="23">
        <v>0.08</v>
      </c>
      <c r="K524" s="23">
        <v>7.0000000000000007E-2</v>
      </c>
      <c r="L524" s="23">
        <v>6.8194421656825682E-2</v>
      </c>
      <c r="M524" s="23">
        <v>7.0000000000000007E-2</v>
      </c>
      <c r="N524" s="227"/>
      <c r="O524" s="228"/>
      <c r="P524" s="228"/>
      <c r="Q524" s="228"/>
      <c r="R524" s="228"/>
      <c r="S524" s="228"/>
      <c r="T524" s="228"/>
      <c r="U524" s="228"/>
      <c r="V524" s="228"/>
      <c r="W524" s="228"/>
      <c r="X524" s="228"/>
      <c r="Y524" s="228"/>
      <c r="Z524" s="228"/>
      <c r="AA524" s="228"/>
      <c r="AB524" s="228"/>
      <c r="AC524" s="228"/>
      <c r="AD524" s="228"/>
      <c r="AE524" s="228"/>
      <c r="AF524" s="228"/>
      <c r="AG524" s="228"/>
      <c r="AH524" s="228"/>
      <c r="AI524" s="228"/>
      <c r="AJ524" s="228"/>
      <c r="AK524" s="228"/>
      <c r="AL524" s="228"/>
      <c r="AM524" s="228"/>
      <c r="AN524" s="228"/>
      <c r="AO524" s="228"/>
      <c r="AP524" s="228"/>
      <c r="AQ524" s="228"/>
      <c r="AR524" s="228"/>
      <c r="AS524" s="228"/>
      <c r="AT524" s="228"/>
      <c r="AU524" s="228"/>
      <c r="AV524" s="228"/>
      <c r="AW524" s="228"/>
      <c r="AX524" s="228"/>
      <c r="AY524" s="228"/>
      <c r="AZ524" s="228"/>
      <c r="BA524" s="228"/>
      <c r="BB524" s="228"/>
      <c r="BC524" s="228"/>
      <c r="BD524" s="228"/>
      <c r="BE524" s="228"/>
      <c r="BF524" s="228"/>
      <c r="BG524" s="228"/>
      <c r="BH524" s="228"/>
      <c r="BI524" s="228"/>
      <c r="BJ524" s="228"/>
      <c r="BK524" s="228"/>
      <c r="BL524" s="228"/>
      <c r="BM524" s="54"/>
    </row>
    <row r="525" spans="1:65">
      <c r="A525" s="29"/>
      <c r="B525" s="20" t="s">
        <v>266</v>
      </c>
      <c r="C525" s="12"/>
      <c r="D525" s="230">
        <v>7.0000000000000007E-2</v>
      </c>
      <c r="E525" s="230">
        <v>8.1666666666666679E-2</v>
      </c>
      <c r="F525" s="230">
        <v>0.11499999999999999</v>
      </c>
      <c r="G525" s="230">
        <v>6.5000000000000002E-2</v>
      </c>
      <c r="H525" s="230">
        <v>6.6666666666666666E-2</v>
      </c>
      <c r="I525" s="230">
        <v>0.08</v>
      </c>
      <c r="J525" s="230">
        <v>0.08</v>
      </c>
      <c r="K525" s="230">
        <v>7.166666666666667E-2</v>
      </c>
      <c r="L525" s="230">
        <v>6.8185942477508074E-2</v>
      </c>
      <c r="M525" s="230">
        <v>7.6666666666666675E-2</v>
      </c>
      <c r="N525" s="227"/>
      <c r="O525" s="228"/>
      <c r="P525" s="228"/>
      <c r="Q525" s="228"/>
      <c r="R525" s="228"/>
      <c r="S525" s="228"/>
      <c r="T525" s="228"/>
      <c r="U525" s="228"/>
      <c r="V525" s="228"/>
      <c r="W525" s="228"/>
      <c r="X525" s="228"/>
      <c r="Y525" s="228"/>
      <c r="Z525" s="228"/>
      <c r="AA525" s="228"/>
      <c r="AB525" s="228"/>
      <c r="AC525" s="228"/>
      <c r="AD525" s="228"/>
      <c r="AE525" s="228"/>
      <c r="AF525" s="228"/>
      <c r="AG525" s="228"/>
      <c r="AH525" s="228"/>
      <c r="AI525" s="228"/>
      <c r="AJ525" s="228"/>
      <c r="AK525" s="228"/>
      <c r="AL525" s="228"/>
      <c r="AM525" s="228"/>
      <c r="AN525" s="228"/>
      <c r="AO525" s="228"/>
      <c r="AP525" s="228"/>
      <c r="AQ525" s="228"/>
      <c r="AR525" s="228"/>
      <c r="AS525" s="228"/>
      <c r="AT525" s="228"/>
      <c r="AU525" s="228"/>
      <c r="AV525" s="228"/>
      <c r="AW525" s="228"/>
      <c r="AX525" s="228"/>
      <c r="AY525" s="228"/>
      <c r="AZ525" s="228"/>
      <c r="BA525" s="228"/>
      <c r="BB525" s="228"/>
      <c r="BC525" s="228"/>
      <c r="BD525" s="228"/>
      <c r="BE525" s="228"/>
      <c r="BF525" s="228"/>
      <c r="BG525" s="228"/>
      <c r="BH525" s="228"/>
      <c r="BI525" s="228"/>
      <c r="BJ525" s="228"/>
      <c r="BK525" s="228"/>
      <c r="BL525" s="228"/>
      <c r="BM525" s="54"/>
    </row>
    <row r="526" spans="1:65">
      <c r="A526" s="29"/>
      <c r="B526" s="3" t="s">
        <v>267</v>
      </c>
      <c r="C526" s="28"/>
      <c r="D526" s="23">
        <v>6.5000000000000002E-2</v>
      </c>
      <c r="E526" s="23">
        <v>0.08</v>
      </c>
      <c r="F526" s="23">
        <v>0.11499999999999999</v>
      </c>
      <c r="G526" s="23">
        <v>6.5000000000000002E-2</v>
      </c>
      <c r="H526" s="23">
        <v>7.0000000000000007E-2</v>
      </c>
      <c r="I526" s="23">
        <v>0.08</v>
      </c>
      <c r="J526" s="23">
        <v>0.08</v>
      </c>
      <c r="K526" s="23">
        <v>7.0000000000000007E-2</v>
      </c>
      <c r="L526" s="23">
        <v>6.8801639636582507E-2</v>
      </c>
      <c r="M526" s="23">
        <v>0.08</v>
      </c>
      <c r="N526" s="227"/>
      <c r="O526" s="228"/>
      <c r="P526" s="228"/>
      <c r="Q526" s="228"/>
      <c r="R526" s="228"/>
      <c r="S526" s="228"/>
      <c r="T526" s="228"/>
      <c r="U526" s="228"/>
      <c r="V526" s="228"/>
      <c r="W526" s="228"/>
      <c r="X526" s="228"/>
      <c r="Y526" s="228"/>
      <c r="Z526" s="228"/>
      <c r="AA526" s="228"/>
      <c r="AB526" s="228"/>
      <c r="AC526" s="228"/>
      <c r="AD526" s="228"/>
      <c r="AE526" s="228"/>
      <c r="AF526" s="228"/>
      <c r="AG526" s="228"/>
      <c r="AH526" s="228"/>
      <c r="AI526" s="228"/>
      <c r="AJ526" s="228"/>
      <c r="AK526" s="228"/>
      <c r="AL526" s="228"/>
      <c r="AM526" s="228"/>
      <c r="AN526" s="228"/>
      <c r="AO526" s="228"/>
      <c r="AP526" s="228"/>
      <c r="AQ526" s="228"/>
      <c r="AR526" s="228"/>
      <c r="AS526" s="228"/>
      <c r="AT526" s="228"/>
      <c r="AU526" s="228"/>
      <c r="AV526" s="228"/>
      <c r="AW526" s="228"/>
      <c r="AX526" s="228"/>
      <c r="AY526" s="228"/>
      <c r="AZ526" s="228"/>
      <c r="BA526" s="228"/>
      <c r="BB526" s="228"/>
      <c r="BC526" s="228"/>
      <c r="BD526" s="228"/>
      <c r="BE526" s="228"/>
      <c r="BF526" s="228"/>
      <c r="BG526" s="228"/>
      <c r="BH526" s="228"/>
      <c r="BI526" s="228"/>
      <c r="BJ526" s="228"/>
      <c r="BK526" s="228"/>
      <c r="BL526" s="228"/>
      <c r="BM526" s="54"/>
    </row>
    <row r="527" spans="1:65">
      <c r="A527" s="29"/>
      <c r="B527" s="3" t="s">
        <v>268</v>
      </c>
      <c r="C527" s="28"/>
      <c r="D527" s="23">
        <v>1.2649110640673479E-2</v>
      </c>
      <c r="E527" s="23">
        <v>1.3291601358251255E-2</v>
      </c>
      <c r="F527" s="23">
        <v>1.0488088481701515E-2</v>
      </c>
      <c r="G527" s="23">
        <v>5.4772255750516656E-3</v>
      </c>
      <c r="H527" s="23">
        <v>5.1639777949432268E-3</v>
      </c>
      <c r="I527" s="23">
        <v>0</v>
      </c>
      <c r="J527" s="23">
        <v>0</v>
      </c>
      <c r="K527" s="23">
        <v>4.0824829046386272E-3</v>
      </c>
      <c r="L527" s="23">
        <v>3.3418315492194685E-3</v>
      </c>
      <c r="M527" s="23">
        <v>5.1639777949432199E-3</v>
      </c>
      <c r="N527" s="227"/>
      <c r="O527" s="228"/>
      <c r="P527" s="228"/>
      <c r="Q527" s="228"/>
      <c r="R527" s="228"/>
      <c r="S527" s="228"/>
      <c r="T527" s="228"/>
      <c r="U527" s="228"/>
      <c r="V527" s="228"/>
      <c r="W527" s="228"/>
      <c r="X527" s="228"/>
      <c r="Y527" s="228"/>
      <c r="Z527" s="228"/>
      <c r="AA527" s="228"/>
      <c r="AB527" s="228"/>
      <c r="AC527" s="228"/>
      <c r="AD527" s="228"/>
      <c r="AE527" s="228"/>
      <c r="AF527" s="228"/>
      <c r="AG527" s="228"/>
      <c r="AH527" s="228"/>
      <c r="AI527" s="228"/>
      <c r="AJ527" s="228"/>
      <c r="AK527" s="228"/>
      <c r="AL527" s="228"/>
      <c r="AM527" s="228"/>
      <c r="AN527" s="228"/>
      <c r="AO527" s="228"/>
      <c r="AP527" s="228"/>
      <c r="AQ527" s="228"/>
      <c r="AR527" s="228"/>
      <c r="AS527" s="228"/>
      <c r="AT527" s="228"/>
      <c r="AU527" s="228"/>
      <c r="AV527" s="228"/>
      <c r="AW527" s="228"/>
      <c r="AX527" s="228"/>
      <c r="AY527" s="228"/>
      <c r="AZ527" s="228"/>
      <c r="BA527" s="228"/>
      <c r="BB527" s="228"/>
      <c r="BC527" s="228"/>
      <c r="BD527" s="228"/>
      <c r="BE527" s="228"/>
      <c r="BF527" s="228"/>
      <c r="BG527" s="228"/>
      <c r="BH527" s="228"/>
      <c r="BI527" s="228"/>
      <c r="BJ527" s="228"/>
      <c r="BK527" s="228"/>
      <c r="BL527" s="228"/>
      <c r="BM527" s="54"/>
    </row>
    <row r="528" spans="1:65">
      <c r="A528" s="29"/>
      <c r="B528" s="3" t="s">
        <v>86</v>
      </c>
      <c r="C528" s="28"/>
      <c r="D528" s="13">
        <v>0.18070158058104968</v>
      </c>
      <c r="E528" s="13">
        <v>0.16275430234593372</v>
      </c>
      <c r="F528" s="13">
        <v>9.1200769406100141E-2</v>
      </c>
      <c r="G528" s="13">
        <v>8.4265008846948694E-2</v>
      </c>
      <c r="H528" s="13">
        <v>7.7459666924148407E-2</v>
      </c>
      <c r="I528" s="13">
        <v>0</v>
      </c>
      <c r="J528" s="13">
        <v>0</v>
      </c>
      <c r="K528" s="13">
        <v>5.6964877739143632E-2</v>
      </c>
      <c r="L528" s="13">
        <v>4.9010564755657821E-2</v>
      </c>
      <c r="M528" s="13">
        <v>6.7356232107955036E-2</v>
      </c>
      <c r="N528" s="148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3"/>
    </row>
    <row r="529" spans="1:65">
      <c r="A529" s="29"/>
      <c r="B529" s="3" t="s">
        <v>269</v>
      </c>
      <c r="C529" s="28"/>
      <c r="D529" s="13">
        <v>-3.9906283847898072E-2</v>
      </c>
      <c r="E529" s="13">
        <v>0.12010933551078562</v>
      </c>
      <c r="F529" s="13">
        <v>0.57729681939273858</v>
      </c>
      <c r="G529" s="13">
        <v>-0.10848440643019119</v>
      </c>
      <c r="H529" s="13">
        <v>-8.5625032236093523E-2</v>
      </c>
      <c r="I529" s="13">
        <v>9.7249961316687727E-2</v>
      </c>
      <c r="J529" s="13">
        <v>9.7249961316687727E-2</v>
      </c>
      <c r="K529" s="13">
        <v>-1.7046909653800513E-2</v>
      </c>
      <c r="L529" s="13">
        <v>-6.4787215677654553E-2</v>
      </c>
      <c r="M529" s="13">
        <v>5.1531212928492609E-2</v>
      </c>
      <c r="N529" s="148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3"/>
    </row>
    <row r="530" spans="1:65">
      <c r="A530" s="29"/>
      <c r="B530" s="45" t="s">
        <v>270</v>
      </c>
      <c r="C530" s="46"/>
      <c r="D530" s="44">
        <v>0.48</v>
      </c>
      <c r="E530" s="44">
        <v>0.86</v>
      </c>
      <c r="F530" s="44">
        <v>4.66</v>
      </c>
      <c r="G530" s="44">
        <v>1.05</v>
      </c>
      <c r="H530" s="44">
        <v>0.86</v>
      </c>
      <c r="I530" s="44">
        <v>0.67</v>
      </c>
      <c r="J530" s="44">
        <v>0.67</v>
      </c>
      <c r="K530" s="44">
        <v>0.28999999999999998</v>
      </c>
      <c r="L530" s="44">
        <v>0.68</v>
      </c>
      <c r="M530" s="44">
        <v>0.28999999999999998</v>
      </c>
      <c r="N530" s="148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3"/>
    </row>
    <row r="531" spans="1:65">
      <c r="B531" s="3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BM531" s="53"/>
    </row>
    <row r="532" spans="1:65" ht="15">
      <c r="B532" s="8" t="s">
        <v>533</v>
      </c>
      <c r="BM532" s="27" t="s">
        <v>66</v>
      </c>
    </row>
    <row r="533" spans="1:65" ht="15">
      <c r="A533" s="24" t="s">
        <v>55</v>
      </c>
      <c r="B533" s="18" t="s">
        <v>118</v>
      </c>
      <c r="C533" s="15" t="s">
        <v>119</v>
      </c>
      <c r="D533" s="16" t="s">
        <v>238</v>
      </c>
      <c r="E533" s="17" t="s">
        <v>238</v>
      </c>
      <c r="F533" s="17" t="s">
        <v>238</v>
      </c>
      <c r="G533" s="17" t="s">
        <v>238</v>
      </c>
      <c r="H533" s="17" t="s">
        <v>238</v>
      </c>
      <c r="I533" s="17" t="s">
        <v>238</v>
      </c>
      <c r="J533" s="17" t="s">
        <v>238</v>
      </c>
      <c r="K533" s="17" t="s">
        <v>238</v>
      </c>
      <c r="L533" s="17" t="s">
        <v>238</v>
      </c>
      <c r="M533" s="17" t="s">
        <v>238</v>
      </c>
      <c r="N533" s="17" t="s">
        <v>238</v>
      </c>
      <c r="O533" s="17" t="s">
        <v>238</v>
      </c>
      <c r="P533" s="17" t="s">
        <v>238</v>
      </c>
      <c r="Q533" s="17" t="s">
        <v>238</v>
      </c>
      <c r="R533" s="17" t="s">
        <v>238</v>
      </c>
      <c r="S533" s="17" t="s">
        <v>238</v>
      </c>
      <c r="T533" s="17" t="s">
        <v>238</v>
      </c>
      <c r="U533" s="17" t="s">
        <v>238</v>
      </c>
      <c r="V533" s="17" t="s">
        <v>238</v>
      </c>
      <c r="W533" s="17" t="s">
        <v>238</v>
      </c>
      <c r="X533" s="148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7">
        <v>1</v>
      </c>
    </row>
    <row r="534" spans="1:65">
      <c r="A534" s="29"/>
      <c r="B534" s="19" t="s">
        <v>239</v>
      </c>
      <c r="C534" s="9" t="s">
        <v>239</v>
      </c>
      <c r="D534" s="146" t="s">
        <v>241</v>
      </c>
      <c r="E534" s="147" t="s">
        <v>242</v>
      </c>
      <c r="F534" s="147" t="s">
        <v>243</v>
      </c>
      <c r="G534" s="147" t="s">
        <v>244</v>
      </c>
      <c r="H534" s="147" t="s">
        <v>245</v>
      </c>
      <c r="I534" s="147" t="s">
        <v>246</v>
      </c>
      <c r="J534" s="147" t="s">
        <v>247</v>
      </c>
      <c r="K534" s="147" t="s">
        <v>248</v>
      </c>
      <c r="L534" s="147" t="s">
        <v>249</v>
      </c>
      <c r="M534" s="147" t="s">
        <v>250</v>
      </c>
      <c r="N534" s="147" t="s">
        <v>251</v>
      </c>
      <c r="O534" s="147" t="s">
        <v>252</v>
      </c>
      <c r="P534" s="147" t="s">
        <v>253</v>
      </c>
      <c r="Q534" s="147" t="s">
        <v>255</v>
      </c>
      <c r="R534" s="147" t="s">
        <v>256</v>
      </c>
      <c r="S534" s="147" t="s">
        <v>257</v>
      </c>
      <c r="T534" s="147" t="s">
        <v>258</v>
      </c>
      <c r="U534" s="147" t="s">
        <v>282</v>
      </c>
      <c r="V534" s="147" t="s">
        <v>284</v>
      </c>
      <c r="W534" s="147" t="s">
        <v>259</v>
      </c>
      <c r="X534" s="148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 t="s">
        <v>1</v>
      </c>
    </row>
    <row r="535" spans="1:65">
      <c r="A535" s="29"/>
      <c r="B535" s="19"/>
      <c r="C535" s="9"/>
      <c r="D535" s="10" t="s">
        <v>285</v>
      </c>
      <c r="E535" s="11" t="s">
        <v>285</v>
      </c>
      <c r="F535" s="11" t="s">
        <v>121</v>
      </c>
      <c r="G535" s="11" t="s">
        <v>121</v>
      </c>
      <c r="H535" s="11" t="s">
        <v>285</v>
      </c>
      <c r="I535" s="11" t="s">
        <v>121</v>
      </c>
      <c r="J535" s="11" t="s">
        <v>121</v>
      </c>
      <c r="K535" s="11" t="s">
        <v>121</v>
      </c>
      <c r="L535" s="11" t="s">
        <v>285</v>
      </c>
      <c r="M535" s="11" t="s">
        <v>285</v>
      </c>
      <c r="N535" s="11" t="s">
        <v>121</v>
      </c>
      <c r="O535" s="11" t="s">
        <v>121</v>
      </c>
      <c r="P535" s="11" t="s">
        <v>121</v>
      </c>
      <c r="Q535" s="11" t="s">
        <v>285</v>
      </c>
      <c r="R535" s="11" t="s">
        <v>286</v>
      </c>
      <c r="S535" s="11" t="s">
        <v>286</v>
      </c>
      <c r="T535" s="11" t="s">
        <v>121</v>
      </c>
      <c r="U535" s="11" t="s">
        <v>121</v>
      </c>
      <c r="V535" s="11" t="s">
        <v>285</v>
      </c>
      <c r="W535" s="11" t="s">
        <v>285</v>
      </c>
      <c r="X535" s="148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7">
        <v>2</v>
      </c>
    </row>
    <row r="536" spans="1:65">
      <c r="A536" s="29"/>
      <c r="B536" s="19"/>
      <c r="C536" s="9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148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7">
        <v>3</v>
      </c>
    </row>
    <row r="537" spans="1:65">
      <c r="A537" s="29"/>
      <c r="B537" s="18">
        <v>1</v>
      </c>
      <c r="C537" s="14">
        <v>1</v>
      </c>
      <c r="D537" s="21">
        <v>1.5700000000000003</v>
      </c>
      <c r="E537" s="21">
        <v>1.43</v>
      </c>
      <c r="F537" s="21">
        <v>1.52</v>
      </c>
      <c r="G537" s="21">
        <v>1.46</v>
      </c>
      <c r="H537" s="21">
        <v>1.3957000000000002</v>
      </c>
      <c r="I537" s="21">
        <v>1.5934277096348315</v>
      </c>
      <c r="J537" s="21">
        <v>1.45</v>
      </c>
      <c r="K537" s="21">
        <v>1.47</v>
      </c>
      <c r="L537" s="21">
        <v>1.55</v>
      </c>
      <c r="M537" s="21">
        <v>1.49</v>
      </c>
      <c r="N537" s="21">
        <v>1.59</v>
      </c>
      <c r="O537" s="21">
        <v>1.6379999999999999</v>
      </c>
      <c r="P537" s="21">
        <v>1.5</v>
      </c>
      <c r="Q537" s="21">
        <v>1.377</v>
      </c>
      <c r="R537" s="21">
        <v>1.6500000000000001</v>
      </c>
      <c r="S537" s="21">
        <v>1.4466143971608292</v>
      </c>
      <c r="T537" s="21">
        <v>1.6830000000000001</v>
      </c>
      <c r="U537" s="21">
        <v>1.5294529283572</v>
      </c>
      <c r="V537" s="21">
        <v>1.5</v>
      </c>
      <c r="W537" s="21">
        <v>1.54</v>
      </c>
      <c r="X537" s="148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7">
        <v>1</v>
      </c>
    </row>
    <row r="538" spans="1:65">
      <c r="A538" s="29"/>
      <c r="B538" s="19">
        <v>1</v>
      </c>
      <c r="C538" s="9">
        <v>2</v>
      </c>
      <c r="D538" s="11">
        <v>1.5700000000000003</v>
      </c>
      <c r="E538" s="11">
        <v>1.46</v>
      </c>
      <c r="F538" s="11">
        <v>1.52</v>
      </c>
      <c r="G538" s="11">
        <v>1.45</v>
      </c>
      <c r="H538" s="11">
        <v>1.4061000000000001</v>
      </c>
      <c r="I538" s="11">
        <v>1.5705488929572409</v>
      </c>
      <c r="J538" s="11">
        <v>1.45</v>
      </c>
      <c r="K538" s="11">
        <v>1.48</v>
      </c>
      <c r="L538" s="11">
        <v>1.51</v>
      </c>
      <c r="M538" s="11">
        <v>1.51</v>
      </c>
      <c r="N538" s="11">
        <v>1.6</v>
      </c>
      <c r="O538" s="11">
        <v>1.6539999999999999</v>
      </c>
      <c r="P538" s="11">
        <v>1.5</v>
      </c>
      <c r="Q538" s="11">
        <v>1.3859999999999999</v>
      </c>
      <c r="R538" s="11">
        <v>1.6</v>
      </c>
      <c r="S538" s="11">
        <v>1.4574569824580026</v>
      </c>
      <c r="T538" s="11">
        <v>1.6519999999999999</v>
      </c>
      <c r="U538" s="11">
        <v>1.5371834046947632</v>
      </c>
      <c r="V538" s="11">
        <v>1.47</v>
      </c>
      <c r="W538" s="11">
        <v>1.5</v>
      </c>
      <c r="X538" s="148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7" t="e">
        <v>#N/A</v>
      </c>
    </row>
    <row r="539" spans="1:65">
      <c r="A539" s="29"/>
      <c r="B539" s="19">
        <v>1</v>
      </c>
      <c r="C539" s="9">
        <v>3</v>
      </c>
      <c r="D539" s="11">
        <v>1.6200000000000003</v>
      </c>
      <c r="E539" s="11">
        <v>1.46</v>
      </c>
      <c r="F539" s="11">
        <v>1.51</v>
      </c>
      <c r="G539" s="11">
        <v>1.44</v>
      </c>
      <c r="H539" s="11">
        <v>1.3714999999999999</v>
      </c>
      <c r="I539" s="11">
        <v>1.58318485204145</v>
      </c>
      <c r="J539" s="11">
        <v>1.43</v>
      </c>
      <c r="K539" s="11">
        <v>1.45</v>
      </c>
      <c r="L539" s="11">
        <v>1.46</v>
      </c>
      <c r="M539" s="11">
        <v>1.49</v>
      </c>
      <c r="N539" s="11">
        <v>1.59</v>
      </c>
      <c r="O539" s="11">
        <v>1.611</v>
      </c>
      <c r="P539" s="11">
        <v>1.55</v>
      </c>
      <c r="Q539" s="11">
        <v>1.4319999999999999</v>
      </c>
      <c r="R539" s="11">
        <v>1.6</v>
      </c>
      <c r="S539" s="11">
        <v>1.4498479947968275</v>
      </c>
      <c r="T539" s="11">
        <v>1.6459999999999999</v>
      </c>
      <c r="U539" s="11">
        <v>1.5320390963102961</v>
      </c>
      <c r="V539" s="11">
        <v>1.52</v>
      </c>
      <c r="W539" s="11">
        <v>1.53</v>
      </c>
      <c r="X539" s="148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7">
        <v>16</v>
      </c>
    </row>
    <row r="540" spans="1:65">
      <c r="A540" s="29"/>
      <c r="B540" s="19">
        <v>1</v>
      </c>
      <c r="C540" s="9">
        <v>4</v>
      </c>
      <c r="D540" s="11">
        <v>1.6</v>
      </c>
      <c r="E540" s="11">
        <v>1.46</v>
      </c>
      <c r="F540" s="11">
        <v>1.51</v>
      </c>
      <c r="G540" s="11">
        <v>1.46</v>
      </c>
      <c r="H540" s="11">
        <v>1.3654999999999999</v>
      </c>
      <c r="I540" s="11">
        <v>1.5684180227764848</v>
      </c>
      <c r="J540" s="11">
        <v>1.45</v>
      </c>
      <c r="K540" s="11">
        <v>1.46</v>
      </c>
      <c r="L540" s="11">
        <v>1.5</v>
      </c>
      <c r="M540" s="11">
        <v>1.49</v>
      </c>
      <c r="N540" s="11">
        <v>1.6</v>
      </c>
      <c r="O540" s="11">
        <v>1.599</v>
      </c>
      <c r="P540" s="11">
        <v>1.53</v>
      </c>
      <c r="Q540" s="11">
        <v>1.39</v>
      </c>
      <c r="R540" s="11">
        <v>1.6</v>
      </c>
      <c r="S540" s="11">
        <v>1.412578245840963</v>
      </c>
      <c r="T540" s="11">
        <v>1.677</v>
      </c>
      <c r="U540" s="11">
        <v>1.5279720934033354</v>
      </c>
      <c r="V540" s="11">
        <v>1.48</v>
      </c>
      <c r="W540" s="11">
        <v>1.53</v>
      </c>
      <c r="X540" s="148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7">
        <v>1.5127677564037012</v>
      </c>
    </row>
    <row r="541" spans="1:65">
      <c r="A541" s="29"/>
      <c r="B541" s="19">
        <v>1</v>
      </c>
      <c r="C541" s="9">
        <v>5</v>
      </c>
      <c r="D541" s="11">
        <v>1.59</v>
      </c>
      <c r="E541" s="11">
        <v>1.42</v>
      </c>
      <c r="F541" s="11">
        <v>1.46</v>
      </c>
      <c r="G541" s="11">
        <v>1.43</v>
      </c>
      <c r="H541" s="11">
        <v>1.3834000000000002</v>
      </c>
      <c r="I541" s="11">
        <v>1.5875958544032887</v>
      </c>
      <c r="J541" s="11">
        <v>1.45</v>
      </c>
      <c r="K541" s="11">
        <v>1.52</v>
      </c>
      <c r="L541" s="11">
        <v>1.46</v>
      </c>
      <c r="M541" s="11">
        <v>1.44</v>
      </c>
      <c r="N541" s="11">
        <v>1.59</v>
      </c>
      <c r="O541" s="11">
        <v>1.6209999999999998</v>
      </c>
      <c r="P541" s="11">
        <v>1.53</v>
      </c>
      <c r="Q541" s="11">
        <v>1.405</v>
      </c>
      <c r="R541" s="11">
        <v>1.6099999999999999</v>
      </c>
      <c r="S541" s="11">
        <v>1.436964547561026</v>
      </c>
      <c r="T541" s="11">
        <v>1.6579999999999999</v>
      </c>
      <c r="U541" s="11">
        <v>1.5342609704957599</v>
      </c>
      <c r="V541" s="11">
        <v>1.48</v>
      </c>
      <c r="W541" s="11">
        <v>1.49</v>
      </c>
      <c r="X541" s="148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7">
        <v>42</v>
      </c>
    </row>
    <row r="542" spans="1:65">
      <c r="A542" s="29"/>
      <c r="B542" s="19">
        <v>1</v>
      </c>
      <c r="C542" s="9">
        <v>6</v>
      </c>
      <c r="D542" s="11">
        <v>1.6</v>
      </c>
      <c r="E542" s="11">
        <v>1.47</v>
      </c>
      <c r="F542" s="11">
        <v>1.5</v>
      </c>
      <c r="G542" s="11">
        <v>1.42</v>
      </c>
      <c r="H542" s="11">
        <v>1.3738000000000001</v>
      </c>
      <c r="I542" s="11">
        <v>1.5880444586518692</v>
      </c>
      <c r="J542" s="11">
        <v>1.47</v>
      </c>
      <c r="K542" s="11">
        <v>1.47</v>
      </c>
      <c r="L542" s="11">
        <v>1.48</v>
      </c>
      <c r="M542" s="11">
        <v>1.5</v>
      </c>
      <c r="N542" s="11">
        <v>1.59</v>
      </c>
      <c r="O542" s="11">
        <v>1.601</v>
      </c>
      <c r="P542" s="11">
        <v>1.5</v>
      </c>
      <c r="Q542" s="11">
        <v>1.429</v>
      </c>
      <c r="R542" s="11">
        <v>1.66</v>
      </c>
      <c r="S542" s="11">
        <v>1.4449550133298441</v>
      </c>
      <c r="T542" s="11">
        <v>1.67</v>
      </c>
      <c r="U542" s="11">
        <v>1.5258527019538919</v>
      </c>
      <c r="V542" s="11">
        <v>1.52</v>
      </c>
      <c r="W542" s="11">
        <v>1.47</v>
      </c>
      <c r="X542" s="148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3"/>
    </row>
    <row r="543" spans="1:65">
      <c r="A543" s="29"/>
      <c r="B543" s="20" t="s">
        <v>266</v>
      </c>
      <c r="C543" s="12"/>
      <c r="D543" s="22">
        <v>1.5916666666666668</v>
      </c>
      <c r="E543" s="22">
        <v>1.45</v>
      </c>
      <c r="F543" s="22">
        <v>1.5033333333333332</v>
      </c>
      <c r="G543" s="22">
        <v>1.4433333333333334</v>
      </c>
      <c r="H543" s="22">
        <v>1.3826666666666665</v>
      </c>
      <c r="I543" s="22">
        <v>1.5818699650775274</v>
      </c>
      <c r="J543" s="22">
        <v>1.4500000000000002</v>
      </c>
      <c r="K543" s="22">
        <v>1.4750000000000003</v>
      </c>
      <c r="L543" s="22">
        <v>1.4933333333333332</v>
      </c>
      <c r="M543" s="22">
        <v>1.4866666666666666</v>
      </c>
      <c r="N543" s="22">
        <v>1.5933333333333335</v>
      </c>
      <c r="O543" s="22">
        <v>1.6206666666666667</v>
      </c>
      <c r="P543" s="22">
        <v>1.5183333333333333</v>
      </c>
      <c r="Q543" s="22">
        <v>1.4031666666666667</v>
      </c>
      <c r="R543" s="22">
        <v>1.6199999999999999</v>
      </c>
      <c r="S543" s="22">
        <v>1.4414028635245819</v>
      </c>
      <c r="T543" s="22">
        <v>1.6643333333333332</v>
      </c>
      <c r="U543" s="22">
        <v>1.5311268658692079</v>
      </c>
      <c r="V543" s="22">
        <v>1.4950000000000001</v>
      </c>
      <c r="W543" s="22">
        <v>1.51</v>
      </c>
      <c r="X543" s="148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3"/>
    </row>
    <row r="544" spans="1:65">
      <c r="A544" s="29"/>
      <c r="B544" s="3" t="s">
        <v>267</v>
      </c>
      <c r="C544" s="28"/>
      <c r="D544" s="11">
        <v>1.5950000000000002</v>
      </c>
      <c r="E544" s="11">
        <v>1.46</v>
      </c>
      <c r="F544" s="11">
        <v>1.51</v>
      </c>
      <c r="G544" s="11">
        <v>1.4449999999999998</v>
      </c>
      <c r="H544" s="11">
        <v>1.3786</v>
      </c>
      <c r="I544" s="11">
        <v>1.5853903532223694</v>
      </c>
      <c r="J544" s="11">
        <v>1.45</v>
      </c>
      <c r="K544" s="11">
        <v>1.47</v>
      </c>
      <c r="L544" s="11">
        <v>1.49</v>
      </c>
      <c r="M544" s="11">
        <v>1.49</v>
      </c>
      <c r="N544" s="11">
        <v>1.59</v>
      </c>
      <c r="O544" s="11">
        <v>1.6159999999999999</v>
      </c>
      <c r="P544" s="11">
        <v>1.5150000000000001</v>
      </c>
      <c r="Q544" s="11">
        <v>1.3975</v>
      </c>
      <c r="R544" s="11">
        <v>1.605</v>
      </c>
      <c r="S544" s="11">
        <v>1.4457847052453365</v>
      </c>
      <c r="T544" s="11">
        <v>1.6639999999999999</v>
      </c>
      <c r="U544" s="11">
        <v>1.530746012333748</v>
      </c>
      <c r="V544" s="11">
        <v>1.49</v>
      </c>
      <c r="W544" s="11">
        <v>1.5150000000000001</v>
      </c>
      <c r="X544" s="148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3"/>
    </row>
    <row r="545" spans="1:65">
      <c r="A545" s="29"/>
      <c r="B545" s="3" t="s">
        <v>268</v>
      </c>
      <c r="C545" s="28"/>
      <c r="D545" s="23">
        <v>1.9407902170679503E-2</v>
      </c>
      <c r="E545" s="23">
        <v>2.0000000000000018E-2</v>
      </c>
      <c r="F545" s="23">
        <v>2.2509257354845533E-2</v>
      </c>
      <c r="G545" s="23">
        <v>1.6329931618554533E-2</v>
      </c>
      <c r="H545" s="23">
        <v>1.5604700146643927E-2</v>
      </c>
      <c r="I545" s="23">
        <v>1.0152260753876929E-2</v>
      </c>
      <c r="J545" s="23">
        <v>1.2649110640673528E-2</v>
      </c>
      <c r="K545" s="23">
        <v>2.428991560298226E-2</v>
      </c>
      <c r="L545" s="23">
        <v>3.4448028487370198E-2</v>
      </c>
      <c r="M545" s="23">
        <v>2.4221202832779953E-2</v>
      </c>
      <c r="N545" s="23">
        <v>5.1639777949432268E-3</v>
      </c>
      <c r="O545" s="23">
        <v>2.1731697279933411E-2</v>
      </c>
      <c r="P545" s="23">
        <v>2.1369760566432826E-2</v>
      </c>
      <c r="Q545" s="23">
        <v>2.3042713960527039E-2</v>
      </c>
      <c r="R545" s="23">
        <v>2.7568097504180419E-2</v>
      </c>
      <c r="S545" s="23">
        <v>1.5616594130691792E-2</v>
      </c>
      <c r="T545" s="23">
        <v>1.4624180888742741E-2</v>
      </c>
      <c r="U545" s="23">
        <v>4.1930394666503624E-3</v>
      </c>
      <c r="V545" s="23">
        <v>2.1679483388678818E-2</v>
      </c>
      <c r="W545" s="23">
        <v>2.7568097504180468E-2</v>
      </c>
      <c r="X545" s="227"/>
      <c r="Y545" s="228"/>
      <c r="Z545" s="228"/>
      <c r="AA545" s="228"/>
      <c r="AB545" s="228"/>
      <c r="AC545" s="228"/>
      <c r="AD545" s="228"/>
      <c r="AE545" s="228"/>
      <c r="AF545" s="228"/>
      <c r="AG545" s="228"/>
      <c r="AH545" s="228"/>
      <c r="AI545" s="228"/>
      <c r="AJ545" s="228"/>
      <c r="AK545" s="228"/>
      <c r="AL545" s="228"/>
      <c r="AM545" s="228"/>
      <c r="AN545" s="228"/>
      <c r="AO545" s="228"/>
      <c r="AP545" s="228"/>
      <c r="AQ545" s="228"/>
      <c r="AR545" s="228"/>
      <c r="AS545" s="228"/>
      <c r="AT545" s="228"/>
      <c r="AU545" s="228"/>
      <c r="AV545" s="228"/>
      <c r="AW545" s="228"/>
      <c r="AX545" s="228"/>
      <c r="AY545" s="228"/>
      <c r="AZ545" s="228"/>
      <c r="BA545" s="228"/>
      <c r="BB545" s="228"/>
      <c r="BC545" s="228"/>
      <c r="BD545" s="228"/>
      <c r="BE545" s="228"/>
      <c r="BF545" s="228"/>
      <c r="BG545" s="228"/>
      <c r="BH545" s="228"/>
      <c r="BI545" s="228"/>
      <c r="BJ545" s="228"/>
      <c r="BK545" s="228"/>
      <c r="BL545" s="228"/>
      <c r="BM545" s="54"/>
    </row>
    <row r="546" spans="1:65">
      <c r="A546" s="29"/>
      <c r="B546" s="3" t="s">
        <v>86</v>
      </c>
      <c r="C546" s="28"/>
      <c r="D546" s="13">
        <v>1.2193446389955708E-2</v>
      </c>
      <c r="E546" s="13">
        <v>1.3793103448275874E-2</v>
      </c>
      <c r="F546" s="13">
        <v>1.4972898462203238E-2</v>
      </c>
      <c r="G546" s="13">
        <v>1.1314040382370346E-2</v>
      </c>
      <c r="H546" s="13">
        <v>1.1285945139809978E-2</v>
      </c>
      <c r="I546" s="13">
        <v>6.4178857794922276E-3</v>
      </c>
      <c r="J546" s="13">
        <v>8.723524579774846E-3</v>
      </c>
      <c r="K546" s="13">
        <v>1.6467739391852376E-2</v>
      </c>
      <c r="L546" s="13">
        <v>2.3067876219221118E-2</v>
      </c>
      <c r="M546" s="13">
        <v>1.6292288900973062E-2</v>
      </c>
      <c r="N546" s="13">
        <v>3.2409902478723177E-3</v>
      </c>
      <c r="O546" s="13">
        <v>1.340910979839577E-2</v>
      </c>
      <c r="P546" s="13">
        <v>1.4074485554181884E-2</v>
      </c>
      <c r="Q546" s="13">
        <v>1.6421936543908094E-2</v>
      </c>
      <c r="R546" s="13">
        <v>1.7017344138382975E-2</v>
      </c>
      <c r="S546" s="13">
        <v>1.0834302141252451E-2</v>
      </c>
      <c r="T546" s="13">
        <v>8.7868100673399209E-3</v>
      </c>
      <c r="U546" s="13">
        <v>2.7385317050589463E-3</v>
      </c>
      <c r="V546" s="13">
        <v>1.4501326681390512E-2</v>
      </c>
      <c r="W546" s="13">
        <v>1.8257018214689051E-2</v>
      </c>
      <c r="X546" s="148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3"/>
    </row>
    <row r="547" spans="1:65">
      <c r="A547" s="29"/>
      <c r="B547" s="3" t="s">
        <v>269</v>
      </c>
      <c r="C547" s="28"/>
      <c r="D547" s="13">
        <v>5.2155335760547761E-2</v>
      </c>
      <c r="E547" s="13">
        <v>-4.1491997788820401E-2</v>
      </c>
      <c r="F547" s="13">
        <v>-6.2365310408231123E-3</v>
      </c>
      <c r="G547" s="13">
        <v>-4.5898931132320131E-2</v>
      </c>
      <c r="H547" s="13">
        <v>-8.60020245581673E-2</v>
      </c>
      <c r="I547" s="13">
        <v>4.5679324127123611E-2</v>
      </c>
      <c r="J547" s="13">
        <v>-4.149199778882029E-2</v>
      </c>
      <c r="K547" s="13">
        <v>-2.4965997750696411E-2</v>
      </c>
      <c r="L547" s="13">
        <v>-1.2846931056072597E-2</v>
      </c>
      <c r="M547" s="13">
        <v>-1.7253864399572216E-2</v>
      </c>
      <c r="N547" s="13">
        <v>5.3257069096422693E-2</v>
      </c>
      <c r="O547" s="13">
        <v>7.1325495804771322E-2</v>
      </c>
      <c r="P547" s="13">
        <v>3.6790689820511702E-3</v>
      </c>
      <c r="Q547" s="13">
        <v>-7.2450704526905607E-2</v>
      </c>
      <c r="R547" s="13">
        <v>7.0884802470421171E-2</v>
      </c>
      <c r="S547" s="13">
        <v>-4.7175048897641014E-2</v>
      </c>
      <c r="T547" s="13">
        <v>0.1001909092046942</v>
      </c>
      <c r="U547" s="13">
        <v>1.2136105749075199E-2</v>
      </c>
      <c r="V547" s="13">
        <v>-1.1745197720197553E-2</v>
      </c>
      <c r="W547" s="13">
        <v>-1.8295976973233818E-3</v>
      </c>
      <c r="X547" s="148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3"/>
    </row>
    <row r="548" spans="1:65">
      <c r="A548" s="29"/>
      <c r="B548" s="45" t="s">
        <v>270</v>
      </c>
      <c r="C548" s="46"/>
      <c r="D548" s="44">
        <v>1.19</v>
      </c>
      <c r="E548" s="44">
        <v>0.63</v>
      </c>
      <c r="F548" s="44">
        <v>0.05</v>
      </c>
      <c r="G548" s="44">
        <v>0.72</v>
      </c>
      <c r="H548" s="44">
        <v>1.5</v>
      </c>
      <c r="I548" s="44">
        <v>1.06</v>
      </c>
      <c r="J548" s="44">
        <v>0.63</v>
      </c>
      <c r="K548" s="44">
        <v>0.31</v>
      </c>
      <c r="L548" s="44">
        <v>7.0000000000000007E-2</v>
      </c>
      <c r="M548" s="44">
        <v>0.16</v>
      </c>
      <c r="N548" s="44">
        <v>1.21</v>
      </c>
      <c r="O548" s="44">
        <v>1.56</v>
      </c>
      <c r="P548" s="44">
        <v>0.25</v>
      </c>
      <c r="Q548" s="44">
        <v>1.23</v>
      </c>
      <c r="R548" s="44">
        <v>1.55</v>
      </c>
      <c r="S548" s="44">
        <v>0.74</v>
      </c>
      <c r="T548" s="44">
        <v>2.12</v>
      </c>
      <c r="U548" s="44">
        <v>0.41</v>
      </c>
      <c r="V548" s="44">
        <v>0.05</v>
      </c>
      <c r="W548" s="44">
        <v>0.14000000000000001</v>
      </c>
      <c r="X548" s="148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3"/>
    </row>
    <row r="549" spans="1:65">
      <c r="B549" s="30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BM549" s="53"/>
    </row>
    <row r="550" spans="1:65" ht="15">
      <c r="B550" s="8" t="s">
        <v>534</v>
      </c>
      <c r="BM550" s="27" t="s">
        <v>66</v>
      </c>
    </row>
    <row r="551" spans="1:65" ht="15">
      <c r="A551" s="24" t="s">
        <v>56</v>
      </c>
      <c r="B551" s="18" t="s">
        <v>118</v>
      </c>
      <c r="C551" s="15" t="s">
        <v>119</v>
      </c>
      <c r="D551" s="16" t="s">
        <v>238</v>
      </c>
      <c r="E551" s="17" t="s">
        <v>238</v>
      </c>
      <c r="F551" s="17" t="s">
        <v>238</v>
      </c>
      <c r="G551" s="17" t="s">
        <v>238</v>
      </c>
      <c r="H551" s="17" t="s">
        <v>238</v>
      </c>
      <c r="I551" s="17" t="s">
        <v>238</v>
      </c>
      <c r="J551" s="17" t="s">
        <v>238</v>
      </c>
      <c r="K551" s="17" t="s">
        <v>238</v>
      </c>
      <c r="L551" s="17" t="s">
        <v>238</v>
      </c>
      <c r="M551" s="17" t="s">
        <v>238</v>
      </c>
      <c r="N551" s="17" t="s">
        <v>238</v>
      </c>
      <c r="O551" s="17" t="s">
        <v>238</v>
      </c>
      <c r="P551" s="17" t="s">
        <v>238</v>
      </c>
      <c r="Q551" s="17" t="s">
        <v>238</v>
      </c>
      <c r="R551" s="17" t="s">
        <v>238</v>
      </c>
      <c r="S551" s="17" t="s">
        <v>238</v>
      </c>
      <c r="T551" s="17" t="s">
        <v>238</v>
      </c>
      <c r="U551" s="17" t="s">
        <v>238</v>
      </c>
      <c r="V551" s="17" t="s">
        <v>238</v>
      </c>
      <c r="W551" s="17" t="s">
        <v>238</v>
      </c>
      <c r="X551" s="17" t="s">
        <v>238</v>
      </c>
      <c r="Y551" s="148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7">
        <v>1</v>
      </c>
    </row>
    <row r="552" spans="1:65">
      <c r="A552" s="29"/>
      <c r="B552" s="19" t="s">
        <v>239</v>
      </c>
      <c r="C552" s="9" t="s">
        <v>239</v>
      </c>
      <c r="D552" s="146" t="s">
        <v>241</v>
      </c>
      <c r="E552" s="147" t="s">
        <v>242</v>
      </c>
      <c r="F552" s="147" t="s">
        <v>243</v>
      </c>
      <c r="G552" s="147" t="s">
        <v>244</v>
      </c>
      <c r="H552" s="147" t="s">
        <v>245</v>
      </c>
      <c r="I552" s="147" t="s">
        <v>246</v>
      </c>
      <c r="J552" s="147" t="s">
        <v>247</v>
      </c>
      <c r="K552" s="147" t="s">
        <v>248</v>
      </c>
      <c r="L552" s="147" t="s">
        <v>249</v>
      </c>
      <c r="M552" s="147" t="s">
        <v>250</v>
      </c>
      <c r="N552" s="147" t="s">
        <v>251</v>
      </c>
      <c r="O552" s="147" t="s">
        <v>252</v>
      </c>
      <c r="P552" s="147" t="s">
        <v>253</v>
      </c>
      <c r="Q552" s="147" t="s">
        <v>255</v>
      </c>
      <c r="R552" s="147" t="s">
        <v>256</v>
      </c>
      <c r="S552" s="147" t="s">
        <v>257</v>
      </c>
      <c r="T552" s="147" t="s">
        <v>258</v>
      </c>
      <c r="U552" s="147" t="s">
        <v>282</v>
      </c>
      <c r="V552" s="147" t="s">
        <v>284</v>
      </c>
      <c r="W552" s="147" t="s">
        <v>283</v>
      </c>
      <c r="X552" s="147" t="s">
        <v>259</v>
      </c>
      <c r="Y552" s="148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7" t="s">
        <v>1</v>
      </c>
    </row>
    <row r="553" spans="1:65">
      <c r="A553" s="29"/>
      <c r="B553" s="19"/>
      <c r="C553" s="9"/>
      <c r="D553" s="10" t="s">
        <v>285</v>
      </c>
      <c r="E553" s="11" t="s">
        <v>285</v>
      </c>
      <c r="F553" s="11" t="s">
        <v>121</v>
      </c>
      <c r="G553" s="11" t="s">
        <v>121</v>
      </c>
      <c r="H553" s="11" t="s">
        <v>285</v>
      </c>
      <c r="I553" s="11" t="s">
        <v>121</v>
      </c>
      <c r="J553" s="11" t="s">
        <v>286</v>
      </c>
      <c r="K553" s="11" t="s">
        <v>121</v>
      </c>
      <c r="L553" s="11" t="s">
        <v>285</v>
      </c>
      <c r="M553" s="11" t="s">
        <v>285</v>
      </c>
      <c r="N553" s="11" t="s">
        <v>121</v>
      </c>
      <c r="O553" s="11" t="s">
        <v>121</v>
      </c>
      <c r="P553" s="11" t="s">
        <v>121</v>
      </c>
      <c r="Q553" s="11" t="s">
        <v>285</v>
      </c>
      <c r="R553" s="11" t="s">
        <v>286</v>
      </c>
      <c r="S553" s="11" t="s">
        <v>286</v>
      </c>
      <c r="T553" s="11" t="s">
        <v>121</v>
      </c>
      <c r="U553" s="11" t="s">
        <v>121</v>
      </c>
      <c r="V553" s="11" t="s">
        <v>285</v>
      </c>
      <c r="W553" s="11" t="s">
        <v>121</v>
      </c>
      <c r="X553" s="11" t="s">
        <v>285</v>
      </c>
      <c r="Y553" s="148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7">
        <v>3</v>
      </c>
    </row>
    <row r="554" spans="1:65">
      <c r="A554" s="29"/>
      <c r="B554" s="19"/>
      <c r="C554" s="9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148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7">
        <v>3</v>
      </c>
    </row>
    <row r="555" spans="1:65">
      <c r="A555" s="29"/>
      <c r="B555" s="18">
        <v>1</v>
      </c>
      <c r="C555" s="14">
        <v>1</v>
      </c>
      <c r="D555" s="226">
        <v>6.6799999999999998E-2</v>
      </c>
      <c r="E555" s="226">
        <v>6.3699999999999993E-2</v>
      </c>
      <c r="F555" s="226">
        <v>6.3399999999999998E-2</v>
      </c>
      <c r="G555" s="226">
        <v>6.3E-2</v>
      </c>
      <c r="H555" s="226">
        <v>5.7200000000000001E-2</v>
      </c>
      <c r="I555" s="226">
        <v>6.2140775960603606E-2</v>
      </c>
      <c r="J555" s="226">
        <v>5.8299999999999998E-2</v>
      </c>
      <c r="K555" s="226">
        <v>6.2899999999999998E-2</v>
      </c>
      <c r="L555" s="226">
        <v>7.0000000000000007E-2</v>
      </c>
      <c r="M555" s="226">
        <v>6.3699999999999993E-2</v>
      </c>
      <c r="N555" s="226">
        <v>6.4799999999999996E-2</v>
      </c>
      <c r="O555" s="226">
        <v>6.8099999999999994E-2</v>
      </c>
      <c r="P555" s="226">
        <v>6.3100000000000003E-2</v>
      </c>
      <c r="Q555" s="226">
        <v>5.8400000000000001E-2</v>
      </c>
      <c r="R555" s="226">
        <v>6.8099999999999994E-2</v>
      </c>
      <c r="S555" s="226">
        <v>6.6926242371289774E-2</v>
      </c>
      <c r="T555" s="226">
        <v>6.2E-2</v>
      </c>
      <c r="U555" s="226">
        <v>6.8020094188768906E-2</v>
      </c>
      <c r="V555" s="226">
        <v>6.0999999999999999E-2</v>
      </c>
      <c r="W555" s="226">
        <v>6.9749147299999995E-2</v>
      </c>
      <c r="X555" s="226">
        <v>6.93E-2</v>
      </c>
      <c r="Y555" s="227"/>
      <c r="Z555" s="228"/>
      <c r="AA555" s="228"/>
      <c r="AB555" s="228"/>
      <c r="AC555" s="228"/>
      <c r="AD555" s="228"/>
      <c r="AE555" s="228"/>
      <c r="AF555" s="228"/>
      <c r="AG555" s="228"/>
      <c r="AH555" s="228"/>
      <c r="AI555" s="228"/>
      <c r="AJ555" s="228"/>
      <c r="AK555" s="228"/>
      <c r="AL555" s="228"/>
      <c r="AM555" s="228"/>
      <c r="AN555" s="228"/>
      <c r="AO555" s="228"/>
      <c r="AP555" s="228"/>
      <c r="AQ555" s="228"/>
      <c r="AR555" s="228"/>
      <c r="AS555" s="228"/>
      <c r="AT555" s="228"/>
      <c r="AU555" s="228"/>
      <c r="AV555" s="228"/>
      <c r="AW555" s="228"/>
      <c r="AX555" s="228"/>
      <c r="AY555" s="228"/>
      <c r="AZ555" s="228"/>
      <c r="BA555" s="228"/>
      <c r="BB555" s="228"/>
      <c r="BC555" s="228"/>
      <c r="BD555" s="228"/>
      <c r="BE555" s="228"/>
      <c r="BF555" s="228"/>
      <c r="BG555" s="228"/>
      <c r="BH555" s="228"/>
      <c r="BI555" s="228"/>
      <c r="BJ555" s="228"/>
      <c r="BK555" s="228"/>
      <c r="BL555" s="228"/>
      <c r="BM555" s="229">
        <v>1</v>
      </c>
    </row>
    <row r="556" spans="1:65">
      <c r="A556" s="29"/>
      <c r="B556" s="19">
        <v>1</v>
      </c>
      <c r="C556" s="9">
        <v>2</v>
      </c>
      <c r="D556" s="23">
        <v>6.6799999999999998E-2</v>
      </c>
      <c r="E556" s="23">
        <v>6.4700000000000008E-2</v>
      </c>
      <c r="F556" s="23">
        <v>6.3500000000000001E-2</v>
      </c>
      <c r="G556" s="23">
        <v>6.2899999999999998E-2</v>
      </c>
      <c r="H556" s="23">
        <v>5.79E-2</v>
      </c>
      <c r="I556" s="23">
        <v>6.1999968042501602E-2</v>
      </c>
      <c r="J556" s="23">
        <v>5.7099999999999998E-2</v>
      </c>
      <c r="K556" s="23">
        <v>6.2799999999999995E-2</v>
      </c>
      <c r="L556" s="23">
        <v>0.06</v>
      </c>
      <c r="M556" s="23">
        <v>6.4799999999999996E-2</v>
      </c>
      <c r="N556" s="23">
        <v>6.5200000000000008E-2</v>
      </c>
      <c r="O556" s="23">
        <v>6.8199999999999997E-2</v>
      </c>
      <c r="P556" s="23">
        <v>6.409999999999999E-2</v>
      </c>
      <c r="Q556" s="23">
        <v>5.9599999999999993E-2</v>
      </c>
      <c r="R556" s="23">
        <v>6.8499999999999991E-2</v>
      </c>
      <c r="S556" s="23">
        <v>6.6430829566197266E-2</v>
      </c>
      <c r="T556" s="23">
        <v>6.2E-2</v>
      </c>
      <c r="U556" s="23">
        <v>7.0858269015650802E-2</v>
      </c>
      <c r="V556" s="239">
        <v>5.7799999999999997E-2</v>
      </c>
      <c r="W556" s="23">
        <v>6.9226146200000005E-2</v>
      </c>
      <c r="X556" s="23">
        <v>6.8000000000000005E-2</v>
      </c>
      <c r="Y556" s="227"/>
      <c r="Z556" s="228"/>
      <c r="AA556" s="228"/>
      <c r="AB556" s="228"/>
      <c r="AC556" s="228"/>
      <c r="AD556" s="228"/>
      <c r="AE556" s="228"/>
      <c r="AF556" s="228"/>
      <c r="AG556" s="228"/>
      <c r="AH556" s="228"/>
      <c r="AI556" s="228"/>
      <c r="AJ556" s="228"/>
      <c r="AK556" s="228"/>
      <c r="AL556" s="228"/>
      <c r="AM556" s="228"/>
      <c r="AN556" s="228"/>
      <c r="AO556" s="228"/>
      <c r="AP556" s="228"/>
      <c r="AQ556" s="228"/>
      <c r="AR556" s="228"/>
      <c r="AS556" s="228"/>
      <c r="AT556" s="228"/>
      <c r="AU556" s="228"/>
      <c r="AV556" s="228"/>
      <c r="AW556" s="228"/>
      <c r="AX556" s="228"/>
      <c r="AY556" s="228"/>
      <c r="AZ556" s="228"/>
      <c r="BA556" s="228"/>
      <c r="BB556" s="228"/>
      <c r="BC556" s="228"/>
      <c r="BD556" s="228"/>
      <c r="BE556" s="228"/>
      <c r="BF556" s="228"/>
      <c r="BG556" s="228"/>
      <c r="BH556" s="228"/>
      <c r="BI556" s="228"/>
      <c r="BJ556" s="228"/>
      <c r="BK556" s="228"/>
      <c r="BL556" s="228"/>
      <c r="BM556" s="229" t="e">
        <v>#N/A</v>
      </c>
    </row>
    <row r="557" spans="1:65">
      <c r="A557" s="29"/>
      <c r="B557" s="19">
        <v>1</v>
      </c>
      <c r="C557" s="9">
        <v>3</v>
      </c>
      <c r="D557" s="23">
        <v>6.8499999999999991E-2</v>
      </c>
      <c r="E557" s="23">
        <v>6.359999999999999E-2</v>
      </c>
      <c r="F557" s="23">
        <v>6.2899999999999998E-2</v>
      </c>
      <c r="G557" s="23">
        <v>6.2600000000000003E-2</v>
      </c>
      <c r="H557" s="23">
        <v>5.6499999999999995E-2</v>
      </c>
      <c r="I557" s="23">
        <v>6.2002915530089131E-2</v>
      </c>
      <c r="J557" s="23">
        <v>5.7200000000000001E-2</v>
      </c>
      <c r="K557" s="23">
        <v>6.2E-2</v>
      </c>
      <c r="L557" s="23">
        <v>0.06</v>
      </c>
      <c r="M557" s="23">
        <v>6.3799999999999996E-2</v>
      </c>
      <c r="N557" s="23">
        <v>6.5700000000000008E-2</v>
      </c>
      <c r="O557" s="23">
        <v>6.7000000000000004E-2</v>
      </c>
      <c r="P557" s="23">
        <v>6.4799999999999996E-2</v>
      </c>
      <c r="Q557" s="23">
        <v>6.0199999999999997E-2</v>
      </c>
      <c r="R557" s="23">
        <v>6.7500000000000004E-2</v>
      </c>
      <c r="S557" s="23">
        <v>6.6590188955750085E-2</v>
      </c>
      <c r="T557" s="23">
        <v>6.2E-2</v>
      </c>
      <c r="U557" s="23">
        <v>7.0464974550731807E-2</v>
      </c>
      <c r="V557" s="23">
        <v>6.1700000000000005E-2</v>
      </c>
      <c r="W557" s="23">
        <v>6.970113E-2</v>
      </c>
      <c r="X557" s="23">
        <v>6.8400000000000002E-2</v>
      </c>
      <c r="Y557" s="227"/>
      <c r="Z557" s="228"/>
      <c r="AA557" s="228"/>
      <c r="AB557" s="228"/>
      <c r="AC557" s="228"/>
      <c r="AD557" s="228"/>
      <c r="AE557" s="228"/>
      <c r="AF557" s="228"/>
      <c r="AG557" s="228"/>
      <c r="AH557" s="228"/>
      <c r="AI557" s="228"/>
      <c r="AJ557" s="228"/>
      <c r="AK557" s="228"/>
      <c r="AL557" s="228"/>
      <c r="AM557" s="228"/>
      <c r="AN557" s="228"/>
      <c r="AO557" s="228"/>
      <c r="AP557" s="228"/>
      <c r="AQ557" s="228"/>
      <c r="AR557" s="228"/>
      <c r="AS557" s="228"/>
      <c r="AT557" s="228"/>
      <c r="AU557" s="228"/>
      <c r="AV557" s="228"/>
      <c r="AW557" s="228"/>
      <c r="AX557" s="228"/>
      <c r="AY557" s="228"/>
      <c r="AZ557" s="228"/>
      <c r="BA557" s="228"/>
      <c r="BB557" s="228"/>
      <c r="BC557" s="228"/>
      <c r="BD557" s="228"/>
      <c r="BE557" s="228"/>
      <c r="BF557" s="228"/>
      <c r="BG557" s="228"/>
      <c r="BH557" s="228"/>
      <c r="BI557" s="228"/>
      <c r="BJ557" s="228"/>
      <c r="BK557" s="228"/>
      <c r="BL557" s="228"/>
      <c r="BM557" s="229">
        <v>16</v>
      </c>
    </row>
    <row r="558" spans="1:65">
      <c r="A558" s="29"/>
      <c r="B558" s="19">
        <v>1</v>
      </c>
      <c r="C558" s="9">
        <v>4</v>
      </c>
      <c r="D558" s="23">
        <v>6.8400000000000002E-2</v>
      </c>
      <c r="E558" s="23">
        <v>6.409999999999999E-2</v>
      </c>
      <c r="F558" s="23">
        <v>6.2799999999999995E-2</v>
      </c>
      <c r="G558" s="23">
        <v>6.2200000000000005E-2</v>
      </c>
      <c r="H558" s="23">
        <v>5.5999999999999994E-2</v>
      </c>
      <c r="I558" s="23">
        <v>6.1902527840667604E-2</v>
      </c>
      <c r="J558" s="23">
        <v>5.6400000000000006E-2</v>
      </c>
      <c r="K558" s="23">
        <v>6.2699999999999992E-2</v>
      </c>
      <c r="L558" s="23">
        <v>0.06</v>
      </c>
      <c r="M558" s="23">
        <v>6.3199999999999992E-2</v>
      </c>
      <c r="N558" s="23">
        <v>6.6100000000000006E-2</v>
      </c>
      <c r="O558" s="23">
        <v>6.6100000000000006E-2</v>
      </c>
      <c r="P558" s="23">
        <v>6.4399999999999999E-2</v>
      </c>
      <c r="Q558" s="23">
        <v>5.9100000000000007E-2</v>
      </c>
      <c r="R558" s="23">
        <v>6.7599999999999993E-2</v>
      </c>
      <c r="S558" s="23">
        <v>6.2773500927844839E-2</v>
      </c>
      <c r="T558" s="23">
        <v>6.2E-2</v>
      </c>
      <c r="U558" s="23">
        <v>6.7835196001410025E-2</v>
      </c>
      <c r="V558" s="23">
        <v>6.0400000000000002E-2</v>
      </c>
      <c r="W558" s="23">
        <v>6.8152216000000002E-2</v>
      </c>
      <c r="X558" s="23">
        <v>6.8999999999999992E-2</v>
      </c>
      <c r="Y558" s="227"/>
      <c r="Z558" s="228"/>
      <c r="AA558" s="228"/>
      <c r="AB558" s="228"/>
      <c r="AC558" s="228"/>
      <c r="AD558" s="228"/>
      <c r="AE558" s="228"/>
      <c r="AF558" s="228"/>
      <c r="AG558" s="228"/>
      <c r="AH558" s="228"/>
      <c r="AI558" s="228"/>
      <c r="AJ558" s="228"/>
      <c r="AK558" s="228"/>
      <c r="AL558" s="228"/>
      <c r="AM558" s="228"/>
      <c r="AN558" s="228"/>
      <c r="AO558" s="228"/>
      <c r="AP558" s="228"/>
      <c r="AQ558" s="228"/>
      <c r="AR558" s="228"/>
      <c r="AS558" s="228"/>
      <c r="AT558" s="228"/>
      <c r="AU558" s="228"/>
      <c r="AV558" s="228"/>
      <c r="AW558" s="228"/>
      <c r="AX558" s="228"/>
      <c r="AY558" s="228"/>
      <c r="AZ558" s="228"/>
      <c r="BA558" s="228"/>
      <c r="BB558" s="228"/>
      <c r="BC558" s="228"/>
      <c r="BD558" s="228"/>
      <c r="BE558" s="228"/>
      <c r="BF558" s="228"/>
      <c r="BG558" s="228"/>
      <c r="BH558" s="228"/>
      <c r="BI558" s="228"/>
      <c r="BJ558" s="228"/>
      <c r="BK558" s="228"/>
      <c r="BL558" s="228"/>
      <c r="BM558" s="229">
        <v>6.3789288691239857E-2</v>
      </c>
    </row>
    <row r="559" spans="1:65">
      <c r="A559" s="29"/>
      <c r="B559" s="19">
        <v>1</v>
      </c>
      <c r="C559" s="9">
        <v>5</v>
      </c>
      <c r="D559" s="23">
        <v>6.7199999999999996E-2</v>
      </c>
      <c r="E559" s="23">
        <v>6.2899999999999998E-2</v>
      </c>
      <c r="F559" s="23">
        <v>6.4700000000000008E-2</v>
      </c>
      <c r="G559" s="23">
        <v>6.1600000000000002E-2</v>
      </c>
      <c r="H559" s="23">
        <v>5.7099999999999998E-2</v>
      </c>
      <c r="I559" s="23">
        <v>6.1936220593728303E-2</v>
      </c>
      <c r="J559" s="23">
        <v>5.8299999999999998E-2</v>
      </c>
      <c r="K559" s="23">
        <v>6.4399999999999999E-2</v>
      </c>
      <c r="L559" s="23">
        <v>0.06</v>
      </c>
      <c r="M559" s="23">
        <v>6.0999999999999999E-2</v>
      </c>
      <c r="N559" s="23">
        <v>6.4399999999999999E-2</v>
      </c>
      <c r="O559" s="23">
        <v>6.7000000000000004E-2</v>
      </c>
      <c r="P559" s="23">
        <v>6.5000000000000002E-2</v>
      </c>
      <c r="Q559" s="23">
        <v>5.9500000000000004E-2</v>
      </c>
      <c r="R559" s="23">
        <v>6.7500000000000004E-2</v>
      </c>
      <c r="S559" s="23">
        <v>6.421479405680422E-2</v>
      </c>
      <c r="T559" s="23">
        <v>6.2E-2</v>
      </c>
      <c r="U559" s="23">
        <v>7.1492298828323031E-2</v>
      </c>
      <c r="V559" s="23">
        <v>6.0199999999999997E-2</v>
      </c>
      <c r="W559" s="23"/>
      <c r="X559" s="23">
        <v>6.4899999999999999E-2</v>
      </c>
      <c r="Y559" s="227"/>
      <c r="Z559" s="228"/>
      <c r="AA559" s="228"/>
      <c r="AB559" s="228"/>
      <c r="AC559" s="228"/>
      <c r="AD559" s="228"/>
      <c r="AE559" s="228"/>
      <c r="AF559" s="228"/>
      <c r="AG559" s="228"/>
      <c r="AH559" s="228"/>
      <c r="AI559" s="228"/>
      <c r="AJ559" s="228"/>
      <c r="AK559" s="228"/>
      <c r="AL559" s="228"/>
      <c r="AM559" s="228"/>
      <c r="AN559" s="228"/>
      <c r="AO559" s="228"/>
      <c r="AP559" s="228"/>
      <c r="AQ559" s="228"/>
      <c r="AR559" s="228"/>
      <c r="AS559" s="228"/>
      <c r="AT559" s="228"/>
      <c r="AU559" s="228"/>
      <c r="AV559" s="228"/>
      <c r="AW559" s="228"/>
      <c r="AX559" s="228"/>
      <c r="AY559" s="228"/>
      <c r="AZ559" s="228"/>
      <c r="BA559" s="228"/>
      <c r="BB559" s="228"/>
      <c r="BC559" s="228"/>
      <c r="BD559" s="228"/>
      <c r="BE559" s="228"/>
      <c r="BF559" s="228"/>
      <c r="BG559" s="228"/>
      <c r="BH559" s="228"/>
      <c r="BI559" s="228"/>
      <c r="BJ559" s="228"/>
      <c r="BK559" s="228"/>
      <c r="BL559" s="228"/>
      <c r="BM559" s="229">
        <v>43</v>
      </c>
    </row>
    <row r="560" spans="1:65">
      <c r="A560" s="29"/>
      <c r="B560" s="19">
        <v>1</v>
      </c>
      <c r="C560" s="9">
        <v>6</v>
      </c>
      <c r="D560" s="23">
        <v>6.7400000000000002E-2</v>
      </c>
      <c r="E560" s="23">
        <v>6.4199999999999993E-2</v>
      </c>
      <c r="F560" s="23">
        <v>6.2699999999999992E-2</v>
      </c>
      <c r="G560" s="23">
        <v>6.1399999999999996E-2</v>
      </c>
      <c r="H560" s="23">
        <v>5.6599999999999998E-2</v>
      </c>
      <c r="I560" s="23">
        <v>6.2036883476007991E-2</v>
      </c>
      <c r="J560" s="23">
        <v>5.6599999999999998E-2</v>
      </c>
      <c r="K560" s="23">
        <v>6.2699999999999992E-2</v>
      </c>
      <c r="L560" s="23">
        <v>0.06</v>
      </c>
      <c r="M560" s="23">
        <v>6.4199999999999993E-2</v>
      </c>
      <c r="N560" s="23">
        <v>6.4600000000000005E-2</v>
      </c>
      <c r="O560" s="23">
        <v>6.6200000000000009E-2</v>
      </c>
      <c r="P560" s="23">
        <v>6.3500000000000001E-2</v>
      </c>
      <c r="Q560" s="23">
        <v>6.0600000000000001E-2</v>
      </c>
      <c r="R560" s="23">
        <v>6.8199999999999997E-2</v>
      </c>
      <c r="S560" s="23">
        <v>6.3942171506406451E-2</v>
      </c>
      <c r="T560" s="23">
        <v>6.2E-2</v>
      </c>
      <c r="U560" s="23">
        <v>6.998020438771492E-2</v>
      </c>
      <c r="V560" s="23">
        <v>6.1300000000000007E-2</v>
      </c>
      <c r="W560" s="23"/>
      <c r="X560" s="23">
        <v>6.5300000000000011E-2</v>
      </c>
      <c r="Y560" s="227"/>
      <c r="Z560" s="228"/>
      <c r="AA560" s="228"/>
      <c r="AB560" s="228"/>
      <c r="AC560" s="228"/>
      <c r="AD560" s="228"/>
      <c r="AE560" s="228"/>
      <c r="AF560" s="228"/>
      <c r="AG560" s="228"/>
      <c r="AH560" s="228"/>
      <c r="AI560" s="228"/>
      <c r="AJ560" s="228"/>
      <c r="AK560" s="228"/>
      <c r="AL560" s="228"/>
      <c r="AM560" s="228"/>
      <c r="AN560" s="228"/>
      <c r="AO560" s="228"/>
      <c r="AP560" s="228"/>
      <c r="AQ560" s="228"/>
      <c r="AR560" s="228"/>
      <c r="AS560" s="228"/>
      <c r="AT560" s="228"/>
      <c r="AU560" s="228"/>
      <c r="AV560" s="228"/>
      <c r="AW560" s="228"/>
      <c r="AX560" s="228"/>
      <c r="AY560" s="228"/>
      <c r="AZ560" s="228"/>
      <c r="BA560" s="228"/>
      <c r="BB560" s="228"/>
      <c r="BC560" s="228"/>
      <c r="BD560" s="228"/>
      <c r="BE560" s="228"/>
      <c r="BF560" s="228"/>
      <c r="BG560" s="228"/>
      <c r="BH560" s="228"/>
      <c r="BI560" s="228"/>
      <c r="BJ560" s="228"/>
      <c r="BK560" s="228"/>
      <c r="BL560" s="228"/>
      <c r="BM560" s="54"/>
    </row>
    <row r="561" spans="1:65">
      <c r="A561" s="29"/>
      <c r="B561" s="20" t="s">
        <v>266</v>
      </c>
      <c r="C561" s="12"/>
      <c r="D561" s="230">
        <v>6.7516666666666669E-2</v>
      </c>
      <c r="E561" s="230">
        <v>6.3866666666666669E-2</v>
      </c>
      <c r="F561" s="230">
        <v>6.3333333333333339E-2</v>
      </c>
      <c r="G561" s="230">
        <v>6.2283333333333336E-2</v>
      </c>
      <c r="H561" s="230">
        <v>5.6883333333333334E-2</v>
      </c>
      <c r="I561" s="230">
        <v>6.2003215240599707E-2</v>
      </c>
      <c r="J561" s="230">
        <v>5.7316666666666662E-2</v>
      </c>
      <c r="K561" s="230">
        <v>6.2916666666666662E-2</v>
      </c>
      <c r="L561" s="230">
        <v>6.1666666666666668E-2</v>
      </c>
      <c r="M561" s="230">
        <v>6.3449999999999993E-2</v>
      </c>
      <c r="N561" s="230">
        <v>6.5133333333333335E-2</v>
      </c>
      <c r="O561" s="230">
        <v>6.7099999999999993E-2</v>
      </c>
      <c r="P561" s="230">
        <v>6.4149999999999999E-2</v>
      </c>
      <c r="Q561" s="230">
        <v>5.9566666666666664E-2</v>
      </c>
      <c r="R561" s="230">
        <v>6.7900000000000002E-2</v>
      </c>
      <c r="S561" s="230">
        <v>6.5146287897382096E-2</v>
      </c>
      <c r="T561" s="230">
        <v>6.2E-2</v>
      </c>
      <c r="U561" s="230">
        <v>6.977517282876658E-2</v>
      </c>
      <c r="V561" s="230">
        <v>6.0400000000000002E-2</v>
      </c>
      <c r="W561" s="230">
        <v>6.9207159874999993E-2</v>
      </c>
      <c r="X561" s="230">
        <v>6.748333333333334E-2</v>
      </c>
      <c r="Y561" s="227"/>
      <c r="Z561" s="228"/>
      <c r="AA561" s="228"/>
      <c r="AB561" s="228"/>
      <c r="AC561" s="228"/>
      <c r="AD561" s="228"/>
      <c r="AE561" s="228"/>
      <c r="AF561" s="228"/>
      <c r="AG561" s="228"/>
      <c r="AH561" s="228"/>
      <c r="AI561" s="228"/>
      <c r="AJ561" s="228"/>
      <c r="AK561" s="228"/>
      <c r="AL561" s="228"/>
      <c r="AM561" s="228"/>
      <c r="AN561" s="228"/>
      <c r="AO561" s="228"/>
      <c r="AP561" s="228"/>
      <c r="AQ561" s="228"/>
      <c r="AR561" s="228"/>
      <c r="AS561" s="228"/>
      <c r="AT561" s="228"/>
      <c r="AU561" s="228"/>
      <c r="AV561" s="228"/>
      <c r="AW561" s="228"/>
      <c r="AX561" s="228"/>
      <c r="AY561" s="228"/>
      <c r="AZ561" s="228"/>
      <c r="BA561" s="228"/>
      <c r="BB561" s="228"/>
      <c r="BC561" s="228"/>
      <c r="BD561" s="228"/>
      <c r="BE561" s="228"/>
      <c r="BF561" s="228"/>
      <c r="BG561" s="228"/>
      <c r="BH561" s="228"/>
      <c r="BI561" s="228"/>
      <c r="BJ561" s="228"/>
      <c r="BK561" s="228"/>
      <c r="BL561" s="228"/>
      <c r="BM561" s="54"/>
    </row>
    <row r="562" spans="1:65">
      <c r="A562" s="29"/>
      <c r="B562" s="3" t="s">
        <v>267</v>
      </c>
      <c r="C562" s="28"/>
      <c r="D562" s="23">
        <v>6.7299999999999999E-2</v>
      </c>
      <c r="E562" s="23">
        <v>6.3899999999999985E-2</v>
      </c>
      <c r="F562" s="23">
        <v>6.3149999999999998E-2</v>
      </c>
      <c r="G562" s="23">
        <v>6.2400000000000004E-2</v>
      </c>
      <c r="H562" s="23">
        <v>5.6849999999999998E-2</v>
      </c>
      <c r="I562" s="23">
        <v>6.2001441786295367E-2</v>
      </c>
      <c r="J562" s="23">
        <v>5.7149999999999999E-2</v>
      </c>
      <c r="K562" s="23">
        <v>6.275E-2</v>
      </c>
      <c r="L562" s="23">
        <v>0.06</v>
      </c>
      <c r="M562" s="23">
        <v>6.3750000000000001E-2</v>
      </c>
      <c r="N562" s="23">
        <v>6.5000000000000002E-2</v>
      </c>
      <c r="O562" s="23">
        <v>6.7000000000000004E-2</v>
      </c>
      <c r="P562" s="23">
        <v>6.4250000000000002E-2</v>
      </c>
      <c r="Q562" s="23">
        <v>5.9549999999999999E-2</v>
      </c>
      <c r="R562" s="23">
        <v>6.7849999999999994E-2</v>
      </c>
      <c r="S562" s="23">
        <v>6.5322811811500736E-2</v>
      </c>
      <c r="T562" s="23">
        <v>6.2E-2</v>
      </c>
      <c r="U562" s="23">
        <v>7.0222589469223357E-2</v>
      </c>
      <c r="V562" s="23">
        <v>6.0700000000000004E-2</v>
      </c>
      <c r="W562" s="23">
        <v>6.9463638100000002E-2</v>
      </c>
      <c r="X562" s="23">
        <v>6.8200000000000011E-2</v>
      </c>
      <c r="Y562" s="227"/>
      <c r="Z562" s="228"/>
      <c r="AA562" s="228"/>
      <c r="AB562" s="228"/>
      <c r="AC562" s="228"/>
      <c r="AD562" s="228"/>
      <c r="AE562" s="228"/>
      <c r="AF562" s="228"/>
      <c r="AG562" s="228"/>
      <c r="AH562" s="228"/>
      <c r="AI562" s="228"/>
      <c r="AJ562" s="228"/>
      <c r="AK562" s="228"/>
      <c r="AL562" s="228"/>
      <c r="AM562" s="228"/>
      <c r="AN562" s="228"/>
      <c r="AO562" s="228"/>
      <c r="AP562" s="228"/>
      <c r="AQ562" s="228"/>
      <c r="AR562" s="228"/>
      <c r="AS562" s="228"/>
      <c r="AT562" s="228"/>
      <c r="AU562" s="228"/>
      <c r="AV562" s="228"/>
      <c r="AW562" s="228"/>
      <c r="AX562" s="228"/>
      <c r="AY562" s="228"/>
      <c r="AZ562" s="228"/>
      <c r="BA562" s="228"/>
      <c r="BB562" s="228"/>
      <c r="BC562" s="228"/>
      <c r="BD562" s="228"/>
      <c r="BE562" s="228"/>
      <c r="BF562" s="228"/>
      <c r="BG562" s="228"/>
      <c r="BH562" s="228"/>
      <c r="BI562" s="228"/>
      <c r="BJ562" s="228"/>
      <c r="BK562" s="228"/>
      <c r="BL562" s="228"/>
      <c r="BM562" s="54"/>
    </row>
    <row r="563" spans="1:65">
      <c r="A563" s="29"/>
      <c r="B563" s="3" t="s">
        <v>268</v>
      </c>
      <c r="C563" s="28"/>
      <c r="D563" s="23">
        <v>7.6004385838362347E-4</v>
      </c>
      <c r="E563" s="23">
        <v>6.1535897382476669E-4</v>
      </c>
      <c r="F563" s="23">
        <v>7.4475946900101533E-4</v>
      </c>
      <c r="G563" s="23">
        <v>6.7057189522575975E-4</v>
      </c>
      <c r="H563" s="23">
        <v>6.615638039272325E-4</v>
      </c>
      <c r="I563" s="23">
        <v>8.3298704791717637E-5</v>
      </c>
      <c r="J563" s="23">
        <v>8.1833163611500653E-4</v>
      </c>
      <c r="K563" s="23">
        <v>7.9351538527407757E-4</v>
      </c>
      <c r="L563" s="23">
        <v>4.0824829046386332E-3</v>
      </c>
      <c r="M563" s="23">
        <v>1.3141537200799596E-3</v>
      </c>
      <c r="N563" s="23">
        <v>6.6231915770772543E-4</v>
      </c>
      <c r="O563" s="23">
        <v>8.9888820216976382E-4</v>
      </c>
      <c r="P563" s="23">
        <v>7.3959448348402267E-4</v>
      </c>
      <c r="Q563" s="23">
        <v>7.8145164064493745E-4</v>
      </c>
      <c r="R563" s="23">
        <v>4.2426406871192432E-4</v>
      </c>
      <c r="S563" s="23">
        <v>1.7234169869952633E-3</v>
      </c>
      <c r="T563" s="23">
        <v>0</v>
      </c>
      <c r="U563" s="23">
        <v>1.5154731622462568E-3</v>
      </c>
      <c r="V563" s="23">
        <v>1.3899640283115274E-3</v>
      </c>
      <c r="W563" s="23">
        <v>7.4184992039892151E-4</v>
      </c>
      <c r="X563" s="23">
        <v>1.9051684090039534E-3</v>
      </c>
      <c r="Y563" s="227"/>
      <c r="Z563" s="228"/>
      <c r="AA563" s="228"/>
      <c r="AB563" s="228"/>
      <c r="AC563" s="228"/>
      <c r="AD563" s="228"/>
      <c r="AE563" s="228"/>
      <c r="AF563" s="228"/>
      <c r="AG563" s="228"/>
      <c r="AH563" s="228"/>
      <c r="AI563" s="228"/>
      <c r="AJ563" s="228"/>
      <c r="AK563" s="228"/>
      <c r="AL563" s="228"/>
      <c r="AM563" s="228"/>
      <c r="AN563" s="228"/>
      <c r="AO563" s="228"/>
      <c r="AP563" s="228"/>
      <c r="AQ563" s="228"/>
      <c r="AR563" s="228"/>
      <c r="AS563" s="228"/>
      <c r="AT563" s="228"/>
      <c r="AU563" s="228"/>
      <c r="AV563" s="228"/>
      <c r="AW563" s="228"/>
      <c r="AX563" s="228"/>
      <c r="AY563" s="228"/>
      <c r="AZ563" s="228"/>
      <c r="BA563" s="228"/>
      <c r="BB563" s="228"/>
      <c r="BC563" s="228"/>
      <c r="BD563" s="228"/>
      <c r="BE563" s="228"/>
      <c r="BF563" s="228"/>
      <c r="BG563" s="228"/>
      <c r="BH563" s="228"/>
      <c r="BI563" s="228"/>
      <c r="BJ563" s="228"/>
      <c r="BK563" s="228"/>
      <c r="BL563" s="228"/>
      <c r="BM563" s="54"/>
    </row>
    <row r="564" spans="1:65">
      <c r="A564" s="29"/>
      <c r="B564" s="3" t="s">
        <v>86</v>
      </c>
      <c r="C564" s="28"/>
      <c r="D564" s="13">
        <v>1.1257129474948755E-2</v>
      </c>
      <c r="E564" s="13">
        <v>9.6350570014316281E-3</v>
      </c>
      <c r="F564" s="13">
        <v>1.1759360036858136E-2</v>
      </c>
      <c r="G564" s="13">
        <v>1.0766474100493868E-2</v>
      </c>
      <c r="H564" s="13">
        <v>1.1630187001357735E-2</v>
      </c>
      <c r="I564" s="13">
        <v>1.3434578266382168E-3</v>
      </c>
      <c r="J564" s="13">
        <v>1.4277376611486012E-2</v>
      </c>
      <c r="K564" s="13">
        <v>1.261216506395885E-2</v>
      </c>
      <c r="L564" s="13">
        <v>6.6202425480626478E-2</v>
      </c>
      <c r="M564" s="13">
        <v>2.0711642554451692E-2</v>
      </c>
      <c r="N564" s="13">
        <v>1.0168666699709193E-2</v>
      </c>
      <c r="O564" s="13">
        <v>1.3396247424288583E-2</v>
      </c>
      <c r="P564" s="13">
        <v>1.1529142376991781E-2</v>
      </c>
      <c r="Q564" s="13">
        <v>1.3118941924649203E-2</v>
      </c>
      <c r="R564" s="13">
        <v>6.2483662549620662E-3</v>
      </c>
      <c r="S564" s="13">
        <v>2.645456928735488E-2</v>
      </c>
      <c r="T564" s="13">
        <v>0</v>
      </c>
      <c r="U564" s="13">
        <v>2.1719375256372919E-2</v>
      </c>
      <c r="V564" s="13">
        <v>2.3012649475356414E-2</v>
      </c>
      <c r="W564" s="13">
        <v>1.0719265488409433E-2</v>
      </c>
      <c r="X564" s="13">
        <v>2.8231687957578955E-2</v>
      </c>
      <c r="Y564" s="148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3"/>
    </row>
    <row r="565" spans="1:65">
      <c r="A565" s="29"/>
      <c r="B565" s="3" t="s">
        <v>269</v>
      </c>
      <c r="C565" s="28"/>
      <c r="D565" s="13">
        <v>5.8432662472041264E-2</v>
      </c>
      <c r="E565" s="13">
        <v>1.2130245847596921E-3</v>
      </c>
      <c r="F565" s="13">
        <v>-7.1478357458018005E-3</v>
      </c>
      <c r="G565" s="13">
        <v>-2.3608279521595166E-2</v>
      </c>
      <c r="H565" s="13">
        <v>-0.10826199036853212</v>
      </c>
      <c r="I565" s="13">
        <v>-2.7999582489237396E-2</v>
      </c>
      <c r="J565" s="13">
        <v>-0.10146879134995079</v>
      </c>
      <c r="K565" s="13">
        <v>-1.3679757879053289E-2</v>
      </c>
      <c r="L565" s="13">
        <v>-3.3275524278807089E-2</v>
      </c>
      <c r="M565" s="13">
        <v>-5.3188975484916856E-3</v>
      </c>
      <c r="N565" s="13">
        <v>2.1070067869843667E-2</v>
      </c>
      <c r="O565" s="13">
        <v>5.1900740338789664E-2</v>
      </c>
      <c r="P565" s="13">
        <v>5.6547316353705579E-3</v>
      </c>
      <c r="Q565" s="13">
        <v>-6.6196411830393709E-2</v>
      </c>
      <c r="R565" s="13">
        <v>6.4442030834632291E-2</v>
      </c>
      <c r="S565" s="13">
        <v>2.127315155857179E-2</v>
      </c>
      <c r="T565" s="13">
        <v>-2.8049986572206143E-2</v>
      </c>
      <c r="U565" s="13">
        <v>9.3838389803972744E-2</v>
      </c>
      <c r="V565" s="13">
        <v>-5.3132567563891064E-2</v>
      </c>
      <c r="W565" s="13">
        <v>8.4933870480737417E-2</v>
      </c>
      <c r="X565" s="13">
        <v>5.7910108701381136E-2</v>
      </c>
      <c r="Y565" s="148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3"/>
    </row>
    <row r="566" spans="1:65">
      <c r="A566" s="29"/>
      <c r="B566" s="45" t="s">
        <v>270</v>
      </c>
      <c r="C566" s="46"/>
      <c r="D566" s="44">
        <v>1.54</v>
      </c>
      <c r="E566" s="44">
        <v>0.16</v>
      </c>
      <c r="F566" s="44">
        <v>0.04</v>
      </c>
      <c r="G566" s="44">
        <v>0.44</v>
      </c>
      <c r="H566" s="44">
        <v>2.48</v>
      </c>
      <c r="I566" s="44">
        <v>0.55000000000000004</v>
      </c>
      <c r="J566" s="44">
        <v>2.3199999999999998</v>
      </c>
      <c r="K566" s="44">
        <v>0.2</v>
      </c>
      <c r="L566" s="44">
        <v>0.67</v>
      </c>
      <c r="M566" s="44">
        <v>0</v>
      </c>
      <c r="N566" s="44">
        <v>0.64</v>
      </c>
      <c r="O566" s="44">
        <v>1.38</v>
      </c>
      <c r="P566" s="44">
        <v>0.26</v>
      </c>
      <c r="Q566" s="44">
        <v>1.47</v>
      </c>
      <c r="R566" s="44">
        <v>1.68</v>
      </c>
      <c r="S566" s="44">
        <v>0.64</v>
      </c>
      <c r="T566" s="44">
        <v>0.56000000000000005</v>
      </c>
      <c r="U566" s="44">
        <v>2.39</v>
      </c>
      <c r="V566" s="44">
        <v>1.1499999999999999</v>
      </c>
      <c r="W566" s="44">
        <v>2.1800000000000002</v>
      </c>
      <c r="X566" s="44">
        <v>1.53</v>
      </c>
      <c r="Y566" s="148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3"/>
    </row>
    <row r="567" spans="1:65">
      <c r="B567" s="30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BM567" s="53"/>
    </row>
    <row r="568" spans="1:65" ht="15">
      <c r="B568" s="8" t="s">
        <v>535</v>
      </c>
      <c r="BM568" s="27" t="s">
        <v>66</v>
      </c>
    </row>
    <row r="569" spans="1:65" ht="15">
      <c r="A569" s="24" t="s">
        <v>26</v>
      </c>
      <c r="B569" s="18" t="s">
        <v>118</v>
      </c>
      <c r="C569" s="15" t="s">
        <v>119</v>
      </c>
      <c r="D569" s="16" t="s">
        <v>238</v>
      </c>
      <c r="E569" s="17" t="s">
        <v>238</v>
      </c>
      <c r="F569" s="17" t="s">
        <v>238</v>
      </c>
      <c r="G569" s="17" t="s">
        <v>238</v>
      </c>
      <c r="H569" s="17" t="s">
        <v>238</v>
      </c>
      <c r="I569" s="17" t="s">
        <v>238</v>
      </c>
      <c r="J569" s="17" t="s">
        <v>238</v>
      </c>
      <c r="K569" s="17" t="s">
        <v>238</v>
      </c>
      <c r="L569" s="17" t="s">
        <v>238</v>
      </c>
      <c r="M569" s="17" t="s">
        <v>238</v>
      </c>
      <c r="N569" s="17" t="s">
        <v>238</v>
      </c>
      <c r="O569" s="17" t="s">
        <v>238</v>
      </c>
      <c r="P569" s="17" t="s">
        <v>238</v>
      </c>
      <c r="Q569" s="17" t="s">
        <v>238</v>
      </c>
      <c r="R569" s="17" t="s">
        <v>238</v>
      </c>
      <c r="S569" s="17" t="s">
        <v>238</v>
      </c>
      <c r="T569" s="17" t="s">
        <v>238</v>
      </c>
      <c r="U569" s="17" t="s">
        <v>238</v>
      </c>
      <c r="V569" s="17" t="s">
        <v>238</v>
      </c>
      <c r="W569" s="17" t="s">
        <v>238</v>
      </c>
      <c r="X569" s="148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7">
        <v>1</v>
      </c>
    </row>
    <row r="570" spans="1:65">
      <c r="A570" s="29"/>
      <c r="B570" s="19" t="s">
        <v>239</v>
      </c>
      <c r="C570" s="9" t="s">
        <v>239</v>
      </c>
      <c r="D570" s="146" t="s">
        <v>241</v>
      </c>
      <c r="E570" s="147" t="s">
        <v>242</v>
      </c>
      <c r="F570" s="147" t="s">
        <v>243</v>
      </c>
      <c r="G570" s="147" t="s">
        <v>244</v>
      </c>
      <c r="H570" s="147" t="s">
        <v>245</v>
      </c>
      <c r="I570" s="147" t="s">
        <v>246</v>
      </c>
      <c r="J570" s="147" t="s">
        <v>247</v>
      </c>
      <c r="K570" s="147" t="s">
        <v>248</v>
      </c>
      <c r="L570" s="147" t="s">
        <v>249</v>
      </c>
      <c r="M570" s="147" t="s">
        <v>250</v>
      </c>
      <c r="N570" s="147" t="s">
        <v>251</v>
      </c>
      <c r="O570" s="147" t="s">
        <v>252</v>
      </c>
      <c r="P570" s="147" t="s">
        <v>253</v>
      </c>
      <c r="Q570" s="147" t="s">
        <v>255</v>
      </c>
      <c r="R570" s="147" t="s">
        <v>256</v>
      </c>
      <c r="S570" s="147" t="s">
        <v>257</v>
      </c>
      <c r="T570" s="147" t="s">
        <v>258</v>
      </c>
      <c r="U570" s="147" t="s">
        <v>282</v>
      </c>
      <c r="V570" s="147" t="s">
        <v>284</v>
      </c>
      <c r="W570" s="147" t="s">
        <v>259</v>
      </c>
      <c r="X570" s="148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7" t="s">
        <v>3</v>
      </c>
    </row>
    <row r="571" spans="1:65">
      <c r="A571" s="29"/>
      <c r="B571" s="19"/>
      <c r="C571" s="9"/>
      <c r="D571" s="10" t="s">
        <v>285</v>
      </c>
      <c r="E571" s="11" t="s">
        <v>285</v>
      </c>
      <c r="F571" s="11" t="s">
        <v>286</v>
      </c>
      <c r="G571" s="11" t="s">
        <v>121</v>
      </c>
      <c r="H571" s="11" t="s">
        <v>285</v>
      </c>
      <c r="I571" s="11" t="s">
        <v>286</v>
      </c>
      <c r="J571" s="11" t="s">
        <v>286</v>
      </c>
      <c r="K571" s="11" t="s">
        <v>121</v>
      </c>
      <c r="L571" s="11" t="s">
        <v>285</v>
      </c>
      <c r="M571" s="11" t="s">
        <v>285</v>
      </c>
      <c r="N571" s="11" t="s">
        <v>286</v>
      </c>
      <c r="O571" s="11" t="s">
        <v>286</v>
      </c>
      <c r="P571" s="11" t="s">
        <v>121</v>
      </c>
      <c r="Q571" s="11" t="s">
        <v>286</v>
      </c>
      <c r="R571" s="11" t="s">
        <v>286</v>
      </c>
      <c r="S571" s="11" t="s">
        <v>286</v>
      </c>
      <c r="T571" s="11" t="s">
        <v>286</v>
      </c>
      <c r="U571" s="11" t="s">
        <v>121</v>
      </c>
      <c r="V571" s="11" t="s">
        <v>285</v>
      </c>
      <c r="W571" s="11" t="s">
        <v>285</v>
      </c>
      <c r="X571" s="148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7">
        <v>2</v>
      </c>
    </row>
    <row r="572" spans="1:65">
      <c r="A572" s="29"/>
      <c r="B572" s="19"/>
      <c r="C572" s="9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148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7">
        <v>3</v>
      </c>
    </row>
    <row r="573" spans="1:65">
      <c r="A573" s="29"/>
      <c r="B573" s="18">
        <v>1</v>
      </c>
      <c r="C573" s="14">
        <v>1</v>
      </c>
      <c r="D573" s="21">
        <v>5.38</v>
      </c>
      <c r="E573" s="143">
        <v>9.4700000000000006</v>
      </c>
      <c r="F573" s="143">
        <v>6</v>
      </c>
      <c r="G573" s="143">
        <v>6</v>
      </c>
      <c r="H573" s="143">
        <v>3.6</v>
      </c>
      <c r="I573" s="21">
        <v>4.7910000000000004</v>
      </c>
      <c r="J573" s="21">
        <v>5.5</v>
      </c>
      <c r="K573" s="143">
        <v>5</v>
      </c>
      <c r="L573" s="21">
        <v>4.8899999999999997</v>
      </c>
      <c r="M573" s="143">
        <v>9.0500000000000007</v>
      </c>
      <c r="N573" s="21">
        <v>5</v>
      </c>
      <c r="O573" s="21">
        <v>5.3</v>
      </c>
      <c r="P573" s="143">
        <v>4</v>
      </c>
      <c r="Q573" s="21">
        <v>5.0199999999999996</v>
      </c>
      <c r="R573" s="143">
        <v>6.08</v>
      </c>
      <c r="S573" s="143" t="s">
        <v>96</v>
      </c>
      <c r="T573" s="21">
        <v>5</v>
      </c>
      <c r="U573" s="21">
        <v>5.7619400270916357</v>
      </c>
      <c r="V573" s="21">
        <v>4.74</v>
      </c>
      <c r="W573" s="150">
        <v>6.17</v>
      </c>
      <c r="X573" s="148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7">
        <v>1</v>
      </c>
    </row>
    <row r="574" spans="1:65">
      <c r="A574" s="29"/>
      <c r="B574" s="19">
        <v>1</v>
      </c>
      <c r="C574" s="9">
        <v>2</v>
      </c>
      <c r="D574" s="11">
        <v>5.43</v>
      </c>
      <c r="E574" s="144">
        <v>9.89</v>
      </c>
      <c r="F574" s="144">
        <v>5</v>
      </c>
      <c r="G574" s="144">
        <v>6</v>
      </c>
      <c r="H574" s="144">
        <v>3.6</v>
      </c>
      <c r="I574" s="11">
        <v>4.4788999999999994</v>
      </c>
      <c r="J574" s="11">
        <v>4.3</v>
      </c>
      <c r="K574" s="144">
        <v>5</v>
      </c>
      <c r="L574" s="11">
        <v>4.8899999999999997</v>
      </c>
      <c r="M574" s="144">
        <v>9.42</v>
      </c>
      <c r="N574" s="11">
        <v>5.0999999999999996</v>
      </c>
      <c r="O574" s="11">
        <v>5.0999999999999996</v>
      </c>
      <c r="P574" s="144">
        <v>4</v>
      </c>
      <c r="Q574" s="11">
        <v>5.04</v>
      </c>
      <c r="R574" s="144">
        <v>5.7</v>
      </c>
      <c r="S574" s="144" t="s">
        <v>96</v>
      </c>
      <c r="T574" s="11">
        <v>4.9400000000000004</v>
      </c>
      <c r="U574" s="11">
        <v>5.5198392983529123</v>
      </c>
      <c r="V574" s="11">
        <v>5.0199999999999996</v>
      </c>
      <c r="W574" s="11">
        <v>5.19</v>
      </c>
      <c r="X574" s="148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7">
        <v>21</v>
      </c>
    </row>
    <row r="575" spans="1:65">
      <c r="A575" s="29"/>
      <c r="B575" s="19">
        <v>1</v>
      </c>
      <c r="C575" s="9">
        <v>3</v>
      </c>
      <c r="D575" s="11">
        <v>5.21</v>
      </c>
      <c r="E575" s="144">
        <v>10.1</v>
      </c>
      <c r="F575" s="144">
        <v>6</v>
      </c>
      <c r="G575" s="144">
        <v>7</v>
      </c>
      <c r="H575" s="144">
        <v>3.4</v>
      </c>
      <c r="I575" s="11">
        <v>4.8837999999999999</v>
      </c>
      <c r="J575" s="11">
        <v>4.5999999999999996</v>
      </c>
      <c r="K575" s="144">
        <v>5</v>
      </c>
      <c r="L575" s="11">
        <v>4.96</v>
      </c>
      <c r="M575" s="144">
        <v>9.69</v>
      </c>
      <c r="N575" s="11">
        <v>5</v>
      </c>
      <c r="O575" s="11">
        <v>4.7</v>
      </c>
      <c r="P575" s="144">
        <v>6</v>
      </c>
      <c r="Q575" s="11">
        <v>5.05</v>
      </c>
      <c r="R575" s="144">
        <v>5.82</v>
      </c>
      <c r="S575" s="144" t="s">
        <v>96</v>
      </c>
      <c r="T575" s="11">
        <v>4.83</v>
      </c>
      <c r="U575" s="11">
        <v>5.4741408886818483</v>
      </c>
      <c r="V575" s="11">
        <v>5.0999999999999996</v>
      </c>
      <c r="W575" s="11">
        <v>5.34</v>
      </c>
      <c r="X575" s="148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7">
        <v>16</v>
      </c>
    </row>
    <row r="576" spans="1:65">
      <c r="A576" s="29"/>
      <c r="B576" s="19">
        <v>1</v>
      </c>
      <c r="C576" s="9">
        <v>4</v>
      </c>
      <c r="D576" s="11">
        <v>4.99</v>
      </c>
      <c r="E576" s="144">
        <v>10.199999999999999</v>
      </c>
      <c r="F576" s="144">
        <v>5</v>
      </c>
      <c r="G576" s="144">
        <v>7</v>
      </c>
      <c r="H576" s="144">
        <v>3.5</v>
      </c>
      <c r="I576" s="11">
        <v>4.8660999999999994</v>
      </c>
      <c r="J576" s="11">
        <v>4.9000000000000004</v>
      </c>
      <c r="K576" s="144">
        <v>5</v>
      </c>
      <c r="L576" s="11">
        <v>5.04</v>
      </c>
      <c r="M576" s="144">
        <v>9.61</v>
      </c>
      <c r="N576" s="11">
        <v>5.0999999999999996</v>
      </c>
      <c r="O576" s="11">
        <v>5.0999999999999996</v>
      </c>
      <c r="P576" s="144">
        <v>5</v>
      </c>
      <c r="Q576" s="11">
        <v>5.29</v>
      </c>
      <c r="R576" s="144">
        <v>6.01</v>
      </c>
      <c r="S576" s="144" t="s">
        <v>96</v>
      </c>
      <c r="T576" s="11">
        <v>5.23</v>
      </c>
      <c r="U576" s="11">
        <v>5.7778874124396236</v>
      </c>
      <c r="V576" s="11">
        <v>4.8099999999999996</v>
      </c>
      <c r="W576" s="11">
        <v>5.13</v>
      </c>
      <c r="X576" s="148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7">
        <v>5.0522083044568582</v>
      </c>
    </row>
    <row r="577" spans="1:65">
      <c r="A577" s="29"/>
      <c r="B577" s="19">
        <v>1</v>
      </c>
      <c r="C577" s="9">
        <v>5</v>
      </c>
      <c r="D577" s="11">
        <v>5.52</v>
      </c>
      <c r="E577" s="144">
        <v>10.4</v>
      </c>
      <c r="F577" s="144">
        <v>6</v>
      </c>
      <c r="G577" s="144">
        <v>6</v>
      </c>
      <c r="H577" s="144">
        <v>3.5</v>
      </c>
      <c r="I577" s="11">
        <v>4.4855999999999998</v>
      </c>
      <c r="J577" s="11">
        <v>4.8</v>
      </c>
      <c r="K577" s="144">
        <v>5</v>
      </c>
      <c r="L577" s="11">
        <v>4.7699999999999996</v>
      </c>
      <c r="M577" s="144">
        <v>7.44</v>
      </c>
      <c r="N577" s="11">
        <v>5</v>
      </c>
      <c r="O577" s="11">
        <v>4.8</v>
      </c>
      <c r="P577" s="144">
        <v>5</v>
      </c>
      <c r="Q577" s="11">
        <v>5.32</v>
      </c>
      <c r="R577" s="144">
        <v>5.78</v>
      </c>
      <c r="S577" s="144" t="s">
        <v>96</v>
      </c>
      <c r="T577" s="11">
        <v>5.0199999999999996</v>
      </c>
      <c r="U577" s="11">
        <v>5.9308709786984997</v>
      </c>
      <c r="V577" s="11">
        <v>4.76</v>
      </c>
      <c r="W577" s="11">
        <v>4.96</v>
      </c>
      <c r="X577" s="148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7">
        <v>44</v>
      </c>
    </row>
    <row r="578" spans="1:65">
      <c r="A578" s="29"/>
      <c r="B578" s="19">
        <v>1</v>
      </c>
      <c r="C578" s="9">
        <v>6</v>
      </c>
      <c r="D578" s="11">
        <v>5.08</v>
      </c>
      <c r="E578" s="144">
        <v>9.7100000000000009</v>
      </c>
      <c r="F578" s="144">
        <v>5</v>
      </c>
      <c r="G578" s="144">
        <v>7</v>
      </c>
      <c r="H578" s="149">
        <v>4.0999999999999996</v>
      </c>
      <c r="I578" s="11">
        <v>4.8522999999999996</v>
      </c>
      <c r="J578" s="11">
        <v>4.8</v>
      </c>
      <c r="K578" s="144">
        <v>5</v>
      </c>
      <c r="L578" s="11">
        <v>4.66</v>
      </c>
      <c r="M578" s="144">
        <v>7.49</v>
      </c>
      <c r="N578" s="11">
        <v>5</v>
      </c>
      <c r="O578" s="11">
        <v>5.0999999999999996</v>
      </c>
      <c r="P578" s="144">
        <v>5</v>
      </c>
      <c r="Q578" s="11">
        <v>4.88</v>
      </c>
      <c r="R578" s="144">
        <v>5.73</v>
      </c>
      <c r="S578" s="144" t="s">
        <v>96</v>
      </c>
      <c r="T578" s="11">
        <v>4.96</v>
      </c>
      <c r="U578" s="11">
        <v>6.0193694888880964</v>
      </c>
      <c r="V578" s="11">
        <v>4.95</v>
      </c>
      <c r="W578" s="11">
        <v>4.9000000000000004</v>
      </c>
      <c r="X578" s="148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3"/>
    </row>
    <row r="579" spans="1:65">
      <c r="A579" s="29"/>
      <c r="B579" s="20" t="s">
        <v>266</v>
      </c>
      <c r="C579" s="12"/>
      <c r="D579" s="22">
        <v>5.2683333333333335</v>
      </c>
      <c r="E579" s="22">
        <v>9.961666666666666</v>
      </c>
      <c r="F579" s="22">
        <v>5.5</v>
      </c>
      <c r="G579" s="22">
        <v>6.5</v>
      </c>
      <c r="H579" s="22">
        <v>3.6166666666666671</v>
      </c>
      <c r="I579" s="22">
        <v>4.7262833333333338</v>
      </c>
      <c r="J579" s="22">
        <v>4.8166666666666673</v>
      </c>
      <c r="K579" s="22">
        <v>5</v>
      </c>
      <c r="L579" s="22">
        <v>4.8683333333333332</v>
      </c>
      <c r="M579" s="22">
        <v>8.7833333333333332</v>
      </c>
      <c r="N579" s="22">
        <v>5.0333333333333332</v>
      </c>
      <c r="O579" s="22">
        <v>5.0166666666666657</v>
      </c>
      <c r="P579" s="22">
        <v>4.833333333333333</v>
      </c>
      <c r="Q579" s="22">
        <v>5.0999999999999996</v>
      </c>
      <c r="R579" s="22">
        <v>5.8533333333333344</v>
      </c>
      <c r="S579" s="22" t="s">
        <v>661</v>
      </c>
      <c r="T579" s="22">
        <v>4.996666666666667</v>
      </c>
      <c r="U579" s="22">
        <v>5.7473413490254366</v>
      </c>
      <c r="V579" s="22">
        <v>4.8966666666666665</v>
      </c>
      <c r="W579" s="22">
        <v>5.2816666666666663</v>
      </c>
      <c r="X579" s="148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3"/>
    </row>
    <row r="580" spans="1:65">
      <c r="A580" s="29"/>
      <c r="B580" s="3" t="s">
        <v>267</v>
      </c>
      <c r="C580" s="28"/>
      <c r="D580" s="11">
        <v>5.2949999999999999</v>
      </c>
      <c r="E580" s="11">
        <v>9.995000000000001</v>
      </c>
      <c r="F580" s="11">
        <v>5.5</v>
      </c>
      <c r="G580" s="11">
        <v>6.5</v>
      </c>
      <c r="H580" s="11">
        <v>3.55</v>
      </c>
      <c r="I580" s="11">
        <v>4.82165</v>
      </c>
      <c r="J580" s="11">
        <v>4.8</v>
      </c>
      <c r="K580" s="11">
        <v>5</v>
      </c>
      <c r="L580" s="11">
        <v>4.8899999999999997</v>
      </c>
      <c r="M580" s="11">
        <v>9.2349999999999994</v>
      </c>
      <c r="N580" s="11">
        <v>5</v>
      </c>
      <c r="O580" s="11">
        <v>5.0999999999999996</v>
      </c>
      <c r="P580" s="11">
        <v>5</v>
      </c>
      <c r="Q580" s="11">
        <v>5.0449999999999999</v>
      </c>
      <c r="R580" s="11">
        <v>5.8000000000000007</v>
      </c>
      <c r="S580" s="11" t="s">
        <v>661</v>
      </c>
      <c r="T580" s="11">
        <v>4.9800000000000004</v>
      </c>
      <c r="U580" s="11">
        <v>5.7699137197656292</v>
      </c>
      <c r="V580" s="11">
        <v>4.88</v>
      </c>
      <c r="W580" s="11">
        <v>5.16</v>
      </c>
      <c r="X580" s="148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3"/>
    </row>
    <row r="581" spans="1:65">
      <c r="A581" s="29"/>
      <c r="B581" s="3" t="s">
        <v>268</v>
      </c>
      <c r="C581" s="28"/>
      <c r="D581" s="23">
        <v>0.20894177817436746</v>
      </c>
      <c r="E581" s="23">
        <v>0.34008332312341699</v>
      </c>
      <c r="F581" s="23">
        <v>0.54772255750516607</v>
      </c>
      <c r="G581" s="23">
        <v>0.54772255750516607</v>
      </c>
      <c r="H581" s="23">
        <v>0.24832774042918887</v>
      </c>
      <c r="I581" s="23">
        <v>0.19160147615993645</v>
      </c>
      <c r="J581" s="23">
        <v>0.39707262140150984</v>
      </c>
      <c r="K581" s="23">
        <v>0</v>
      </c>
      <c r="L581" s="23">
        <v>0.13556056457047774</v>
      </c>
      <c r="M581" s="23">
        <v>1.0449050993591193</v>
      </c>
      <c r="N581" s="23">
        <v>5.1639777949432045E-2</v>
      </c>
      <c r="O581" s="23">
        <v>0.22286019533929025</v>
      </c>
      <c r="P581" s="23">
        <v>0.75277265270908222</v>
      </c>
      <c r="Q581" s="23">
        <v>0.17052858997833781</v>
      </c>
      <c r="R581" s="23">
        <v>0.1556491781753653</v>
      </c>
      <c r="S581" s="23" t="s">
        <v>661</v>
      </c>
      <c r="T581" s="23">
        <v>0.13216151734399348</v>
      </c>
      <c r="U581" s="23">
        <v>0.21689826731839371</v>
      </c>
      <c r="V581" s="23">
        <v>0.1484138358330066</v>
      </c>
      <c r="W581" s="23">
        <v>0.4632673813972516</v>
      </c>
      <c r="X581" s="227"/>
      <c r="Y581" s="228"/>
      <c r="Z581" s="228"/>
      <c r="AA581" s="228"/>
      <c r="AB581" s="228"/>
      <c r="AC581" s="228"/>
      <c r="AD581" s="228"/>
      <c r="AE581" s="228"/>
      <c r="AF581" s="228"/>
      <c r="AG581" s="228"/>
      <c r="AH581" s="228"/>
      <c r="AI581" s="228"/>
      <c r="AJ581" s="228"/>
      <c r="AK581" s="228"/>
      <c r="AL581" s="228"/>
      <c r="AM581" s="228"/>
      <c r="AN581" s="228"/>
      <c r="AO581" s="228"/>
      <c r="AP581" s="228"/>
      <c r="AQ581" s="228"/>
      <c r="AR581" s="228"/>
      <c r="AS581" s="228"/>
      <c r="AT581" s="228"/>
      <c r="AU581" s="228"/>
      <c r="AV581" s="228"/>
      <c r="AW581" s="228"/>
      <c r="AX581" s="228"/>
      <c r="AY581" s="228"/>
      <c r="AZ581" s="228"/>
      <c r="BA581" s="228"/>
      <c r="BB581" s="228"/>
      <c r="BC581" s="228"/>
      <c r="BD581" s="228"/>
      <c r="BE581" s="228"/>
      <c r="BF581" s="228"/>
      <c r="BG581" s="228"/>
      <c r="BH581" s="228"/>
      <c r="BI581" s="228"/>
      <c r="BJ581" s="228"/>
      <c r="BK581" s="228"/>
      <c r="BL581" s="228"/>
      <c r="BM581" s="54"/>
    </row>
    <row r="582" spans="1:65">
      <c r="A582" s="29"/>
      <c r="B582" s="3" t="s">
        <v>86</v>
      </c>
      <c r="C582" s="28"/>
      <c r="D582" s="13">
        <v>3.9659938913198502E-2</v>
      </c>
      <c r="E582" s="13">
        <v>3.4139199242772332E-2</v>
      </c>
      <c r="F582" s="13">
        <v>9.9585919546393828E-2</v>
      </c>
      <c r="G582" s="13">
        <v>8.4265008846948625E-2</v>
      </c>
      <c r="H582" s="13">
        <v>6.8662048044937002E-2</v>
      </c>
      <c r="I582" s="13">
        <v>4.0539566218685527E-2</v>
      </c>
      <c r="J582" s="13">
        <v>8.2437222436299612E-2</v>
      </c>
      <c r="K582" s="13">
        <v>0</v>
      </c>
      <c r="L582" s="13">
        <v>2.7845374441043017E-2</v>
      </c>
      <c r="M582" s="13">
        <v>0.11896452744126595</v>
      </c>
      <c r="N582" s="13">
        <v>1.0259558532999744E-2</v>
      </c>
      <c r="O582" s="13">
        <v>4.4423959203845238E-2</v>
      </c>
      <c r="P582" s="13">
        <v>0.15574606607774116</v>
      </c>
      <c r="Q582" s="13">
        <v>3.3436978427125064E-2</v>
      </c>
      <c r="R582" s="13">
        <v>2.6591545246360811E-2</v>
      </c>
      <c r="S582" s="13" t="s">
        <v>661</v>
      </c>
      <c r="T582" s="13">
        <v>2.6449936759972009E-2</v>
      </c>
      <c r="U582" s="13">
        <v>3.7738887277884173E-2</v>
      </c>
      <c r="V582" s="13">
        <v>3.03091563988441E-2</v>
      </c>
      <c r="W582" s="13">
        <v>8.7712347377201322E-2</v>
      </c>
      <c r="X582" s="148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3"/>
    </row>
    <row r="583" spans="1:65">
      <c r="A583" s="29"/>
      <c r="B583" s="3" t="s">
        <v>269</v>
      </c>
      <c r="C583" s="28"/>
      <c r="D583" s="13">
        <v>4.2778328970683566E-2</v>
      </c>
      <c r="E583" s="13">
        <v>0.97174504025870778</v>
      </c>
      <c r="F583" s="13">
        <v>8.8632864790653576E-2</v>
      </c>
      <c r="G583" s="13">
        <v>0.28656611293440881</v>
      </c>
      <c r="H583" s="13">
        <v>-0.28414141921341862</v>
      </c>
      <c r="I583" s="13">
        <v>-6.451138818563884E-2</v>
      </c>
      <c r="J583" s="13">
        <v>-4.6621521440912361E-2</v>
      </c>
      <c r="K583" s="13">
        <v>-1.0333759281224042E-2</v>
      </c>
      <c r="L583" s="13">
        <v>-3.6394970286818484E-2</v>
      </c>
      <c r="M583" s="13">
        <v>0.73851369619598306</v>
      </c>
      <c r="N583" s="13">
        <v>-3.7359843430988526E-3</v>
      </c>
      <c r="O583" s="13">
        <v>-7.0348718121616693E-3</v>
      </c>
      <c r="P583" s="13">
        <v>-4.3322633971849989E-2</v>
      </c>
      <c r="Q583" s="13">
        <v>9.459565533151304E-3</v>
      </c>
      <c r="R583" s="13">
        <v>0.15856927913478058</v>
      </c>
      <c r="S583" s="13" t="s">
        <v>661</v>
      </c>
      <c r="T583" s="13">
        <v>-1.099353677503645E-2</v>
      </c>
      <c r="U583" s="13">
        <v>0.13758994140351644</v>
      </c>
      <c r="V583" s="13">
        <v>-3.0786861589412129E-2</v>
      </c>
      <c r="W583" s="13">
        <v>4.5417438945933641E-2</v>
      </c>
      <c r="X583" s="148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3"/>
    </row>
    <row r="584" spans="1:65">
      <c r="A584" s="29"/>
      <c r="B584" s="45" t="s">
        <v>270</v>
      </c>
      <c r="C584" s="46"/>
      <c r="D584" s="44">
        <v>0.73</v>
      </c>
      <c r="E584" s="44">
        <v>14.74</v>
      </c>
      <c r="F584" s="44" t="s">
        <v>271</v>
      </c>
      <c r="G584" s="44" t="s">
        <v>271</v>
      </c>
      <c r="H584" s="44">
        <v>4.21</v>
      </c>
      <c r="I584" s="44">
        <v>0.89</v>
      </c>
      <c r="J584" s="44">
        <v>0.62</v>
      </c>
      <c r="K584" s="44" t="s">
        <v>271</v>
      </c>
      <c r="L584" s="44">
        <v>0.47</v>
      </c>
      <c r="M584" s="44">
        <v>11.22</v>
      </c>
      <c r="N584" s="44">
        <v>0.02</v>
      </c>
      <c r="O584" s="44">
        <v>0.02</v>
      </c>
      <c r="P584" s="44" t="s">
        <v>271</v>
      </c>
      <c r="Q584" s="44">
        <v>0.22</v>
      </c>
      <c r="R584" s="44">
        <v>2.4700000000000002</v>
      </c>
      <c r="S584" s="44">
        <v>7.0000000000000007E-2</v>
      </c>
      <c r="T584" s="44">
        <v>0.08</v>
      </c>
      <c r="U584" s="44">
        <v>2.16</v>
      </c>
      <c r="V584" s="44">
        <v>0.38</v>
      </c>
      <c r="W584" s="44">
        <v>0.77</v>
      </c>
      <c r="X584" s="148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3"/>
    </row>
    <row r="585" spans="1:65">
      <c r="B585" s="30" t="s">
        <v>297</v>
      </c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BM585" s="53"/>
    </row>
    <row r="586" spans="1:65">
      <c r="BM586" s="53"/>
    </row>
    <row r="587" spans="1:65" ht="15">
      <c r="B587" s="8" t="s">
        <v>536</v>
      </c>
      <c r="BM587" s="27" t="s">
        <v>66</v>
      </c>
    </row>
    <row r="588" spans="1:65" ht="15">
      <c r="A588" s="24" t="s">
        <v>57</v>
      </c>
      <c r="B588" s="18" t="s">
        <v>118</v>
      </c>
      <c r="C588" s="15" t="s">
        <v>119</v>
      </c>
      <c r="D588" s="16" t="s">
        <v>238</v>
      </c>
      <c r="E588" s="17" t="s">
        <v>238</v>
      </c>
      <c r="F588" s="17" t="s">
        <v>238</v>
      </c>
      <c r="G588" s="17" t="s">
        <v>238</v>
      </c>
      <c r="H588" s="17" t="s">
        <v>238</v>
      </c>
      <c r="I588" s="17" t="s">
        <v>238</v>
      </c>
      <c r="J588" s="17" t="s">
        <v>238</v>
      </c>
      <c r="K588" s="17" t="s">
        <v>238</v>
      </c>
      <c r="L588" s="17" t="s">
        <v>238</v>
      </c>
      <c r="M588" s="17" t="s">
        <v>238</v>
      </c>
      <c r="N588" s="17" t="s">
        <v>238</v>
      </c>
      <c r="O588" s="17" t="s">
        <v>238</v>
      </c>
      <c r="P588" s="17" t="s">
        <v>238</v>
      </c>
      <c r="Q588" s="17" t="s">
        <v>238</v>
      </c>
      <c r="R588" s="17" t="s">
        <v>238</v>
      </c>
      <c r="S588" s="17" t="s">
        <v>238</v>
      </c>
      <c r="T588" s="17" t="s">
        <v>238</v>
      </c>
      <c r="U588" s="17" t="s">
        <v>238</v>
      </c>
      <c r="V588" s="17" t="s">
        <v>238</v>
      </c>
      <c r="W588" s="17" t="s">
        <v>238</v>
      </c>
      <c r="X588" s="17" t="s">
        <v>238</v>
      </c>
      <c r="Y588" s="148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7">
        <v>1</v>
      </c>
    </row>
    <row r="589" spans="1:65">
      <c r="A589" s="29"/>
      <c r="B589" s="19" t="s">
        <v>239</v>
      </c>
      <c r="C589" s="9" t="s">
        <v>239</v>
      </c>
      <c r="D589" s="146" t="s">
        <v>241</v>
      </c>
      <c r="E589" s="147" t="s">
        <v>242</v>
      </c>
      <c r="F589" s="147" t="s">
        <v>243</v>
      </c>
      <c r="G589" s="147" t="s">
        <v>244</v>
      </c>
      <c r="H589" s="147" t="s">
        <v>245</v>
      </c>
      <c r="I589" s="147" t="s">
        <v>246</v>
      </c>
      <c r="J589" s="147" t="s">
        <v>247</v>
      </c>
      <c r="K589" s="147" t="s">
        <v>248</v>
      </c>
      <c r="L589" s="147" t="s">
        <v>249</v>
      </c>
      <c r="M589" s="147" t="s">
        <v>250</v>
      </c>
      <c r="N589" s="147" t="s">
        <v>251</v>
      </c>
      <c r="O589" s="147" t="s">
        <v>252</v>
      </c>
      <c r="P589" s="147" t="s">
        <v>253</v>
      </c>
      <c r="Q589" s="147" t="s">
        <v>255</v>
      </c>
      <c r="R589" s="147" t="s">
        <v>256</v>
      </c>
      <c r="S589" s="147" t="s">
        <v>257</v>
      </c>
      <c r="T589" s="147" t="s">
        <v>258</v>
      </c>
      <c r="U589" s="147" t="s">
        <v>282</v>
      </c>
      <c r="V589" s="147" t="s">
        <v>284</v>
      </c>
      <c r="W589" s="147" t="s">
        <v>283</v>
      </c>
      <c r="X589" s="147" t="s">
        <v>259</v>
      </c>
      <c r="Y589" s="148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7" t="s">
        <v>1</v>
      </c>
    </row>
    <row r="590" spans="1:65">
      <c r="A590" s="29"/>
      <c r="B590" s="19"/>
      <c r="C590" s="9"/>
      <c r="D590" s="10" t="s">
        <v>285</v>
      </c>
      <c r="E590" s="11" t="s">
        <v>121</v>
      </c>
      <c r="F590" s="11" t="s">
        <v>121</v>
      </c>
      <c r="G590" s="11" t="s">
        <v>121</v>
      </c>
      <c r="H590" s="11" t="s">
        <v>285</v>
      </c>
      <c r="I590" s="11" t="s">
        <v>121</v>
      </c>
      <c r="J590" s="11" t="s">
        <v>121</v>
      </c>
      <c r="K590" s="11" t="s">
        <v>121</v>
      </c>
      <c r="L590" s="11" t="s">
        <v>285</v>
      </c>
      <c r="M590" s="11" t="s">
        <v>285</v>
      </c>
      <c r="N590" s="11" t="s">
        <v>121</v>
      </c>
      <c r="O590" s="11" t="s">
        <v>121</v>
      </c>
      <c r="P590" s="11" t="s">
        <v>121</v>
      </c>
      <c r="Q590" s="11" t="s">
        <v>285</v>
      </c>
      <c r="R590" s="11" t="s">
        <v>286</v>
      </c>
      <c r="S590" s="11" t="s">
        <v>286</v>
      </c>
      <c r="T590" s="11" t="s">
        <v>121</v>
      </c>
      <c r="U590" s="11" t="s">
        <v>121</v>
      </c>
      <c r="V590" s="11" t="s">
        <v>285</v>
      </c>
      <c r="W590" s="11" t="s">
        <v>121</v>
      </c>
      <c r="X590" s="11" t="s">
        <v>285</v>
      </c>
      <c r="Y590" s="148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7">
        <v>3</v>
      </c>
    </row>
    <row r="591" spans="1:65">
      <c r="A591" s="29"/>
      <c r="B591" s="19"/>
      <c r="C591" s="9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148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7">
        <v>3</v>
      </c>
    </row>
    <row r="592" spans="1:65">
      <c r="A592" s="29"/>
      <c r="B592" s="18">
        <v>1</v>
      </c>
      <c r="C592" s="14">
        <v>1</v>
      </c>
      <c r="D592" s="226">
        <v>0.45999999999999996</v>
      </c>
      <c r="E592" s="226">
        <v>0.44</v>
      </c>
      <c r="F592" s="226">
        <v>0.44</v>
      </c>
      <c r="G592" s="226">
        <v>0.44</v>
      </c>
      <c r="H592" s="226">
        <v>0.45719999999999994</v>
      </c>
      <c r="I592" s="226">
        <v>0.44068915549438897</v>
      </c>
      <c r="J592" s="226">
        <v>0.43</v>
      </c>
      <c r="K592" s="226">
        <v>0.44</v>
      </c>
      <c r="L592" s="226">
        <v>0.46999999999999992</v>
      </c>
      <c r="M592" s="226">
        <v>0.43</v>
      </c>
      <c r="N592" s="226">
        <v>0.44</v>
      </c>
      <c r="O592" s="226">
        <v>0.46100000000000002</v>
      </c>
      <c r="P592" s="226">
        <v>0.43</v>
      </c>
      <c r="Q592" s="226">
        <v>0.432</v>
      </c>
      <c r="R592" s="236">
        <v>0.49</v>
      </c>
      <c r="S592" s="226">
        <v>0.46109834628130203</v>
      </c>
      <c r="T592" s="226">
        <v>0.45300000000000001</v>
      </c>
      <c r="U592" s="226">
        <v>0.48124181495512108</v>
      </c>
      <c r="V592" s="226">
        <v>0.44</v>
      </c>
      <c r="W592" s="236">
        <v>0.3412463</v>
      </c>
      <c r="X592" s="226">
        <v>0.45999999999999996</v>
      </c>
      <c r="Y592" s="227"/>
      <c r="Z592" s="228"/>
      <c r="AA592" s="228"/>
      <c r="AB592" s="228"/>
      <c r="AC592" s="228"/>
      <c r="AD592" s="228"/>
      <c r="AE592" s="228"/>
      <c r="AF592" s="228"/>
      <c r="AG592" s="228"/>
      <c r="AH592" s="228"/>
      <c r="AI592" s="228"/>
      <c r="AJ592" s="228"/>
      <c r="AK592" s="228"/>
      <c r="AL592" s="228"/>
      <c r="AM592" s="228"/>
      <c r="AN592" s="228"/>
      <c r="AO592" s="228"/>
      <c r="AP592" s="228"/>
      <c r="AQ592" s="228"/>
      <c r="AR592" s="228"/>
      <c r="AS592" s="228"/>
      <c r="AT592" s="228"/>
      <c r="AU592" s="228"/>
      <c r="AV592" s="228"/>
      <c r="AW592" s="228"/>
      <c r="AX592" s="228"/>
      <c r="AY592" s="228"/>
      <c r="AZ592" s="228"/>
      <c r="BA592" s="228"/>
      <c r="BB592" s="228"/>
      <c r="BC592" s="228"/>
      <c r="BD592" s="228"/>
      <c r="BE592" s="228"/>
      <c r="BF592" s="228"/>
      <c r="BG592" s="228"/>
      <c r="BH592" s="228"/>
      <c r="BI592" s="228"/>
      <c r="BJ592" s="228"/>
      <c r="BK592" s="228"/>
      <c r="BL592" s="228"/>
      <c r="BM592" s="229">
        <v>1</v>
      </c>
    </row>
    <row r="593" spans="1:65">
      <c r="A593" s="29"/>
      <c r="B593" s="19">
        <v>1</v>
      </c>
      <c r="C593" s="9">
        <v>2</v>
      </c>
      <c r="D593" s="23">
        <v>0.45999999999999996</v>
      </c>
      <c r="E593" s="23">
        <v>0.45000000000000007</v>
      </c>
      <c r="F593" s="23">
        <v>0.44</v>
      </c>
      <c r="G593" s="23">
        <v>0.43</v>
      </c>
      <c r="H593" s="23">
        <v>0.46189999999999998</v>
      </c>
      <c r="I593" s="23">
        <v>0.43989127438091502</v>
      </c>
      <c r="J593" s="23">
        <v>0.43</v>
      </c>
      <c r="K593" s="23">
        <v>0.44</v>
      </c>
      <c r="L593" s="23">
        <v>0.45999999999999996</v>
      </c>
      <c r="M593" s="23">
        <v>0.43</v>
      </c>
      <c r="N593" s="23">
        <v>0.44200000000000006</v>
      </c>
      <c r="O593" s="23">
        <v>0.46200000000000002</v>
      </c>
      <c r="P593" s="23">
        <v>0.44</v>
      </c>
      <c r="Q593" s="23">
        <v>0.43</v>
      </c>
      <c r="R593" s="238">
        <v>0.5</v>
      </c>
      <c r="S593" s="23">
        <v>0.45811828508700408</v>
      </c>
      <c r="T593" s="23">
        <v>0.45300000000000001</v>
      </c>
      <c r="U593" s="23">
        <v>0.45907332466191342</v>
      </c>
      <c r="V593" s="23">
        <v>0.43</v>
      </c>
      <c r="W593" s="238">
        <v>0.36350149999999998</v>
      </c>
      <c r="X593" s="23">
        <v>0.45000000000000007</v>
      </c>
      <c r="Y593" s="227"/>
      <c r="Z593" s="228"/>
      <c r="AA593" s="228"/>
      <c r="AB593" s="228"/>
      <c r="AC593" s="228"/>
      <c r="AD593" s="228"/>
      <c r="AE593" s="228"/>
      <c r="AF593" s="228"/>
      <c r="AG593" s="228"/>
      <c r="AH593" s="228"/>
      <c r="AI593" s="228"/>
      <c r="AJ593" s="228"/>
      <c r="AK593" s="228"/>
      <c r="AL593" s="228"/>
      <c r="AM593" s="228"/>
      <c r="AN593" s="228"/>
      <c r="AO593" s="228"/>
      <c r="AP593" s="228"/>
      <c r="AQ593" s="228"/>
      <c r="AR593" s="228"/>
      <c r="AS593" s="228"/>
      <c r="AT593" s="228"/>
      <c r="AU593" s="228"/>
      <c r="AV593" s="228"/>
      <c r="AW593" s="228"/>
      <c r="AX593" s="228"/>
      <c r="AY593" s="228"/>
      <c r="AZ593" s="228"/>
      <c r="BA593" s="228"/>
      <c r="BB593" s="228"/>
      <c r="BC593" s="228"/>
      <c r="BD593" s="228"/>
      <c r="BE593" s="228"/>
      <c r="BF593" s="228"/>
      <c r="BG593" s="228"/>
      <c r="BH593" s="228"/>
      <c r="BI593" s="228"/>
      <c r="BJ593" s="228"/>
      <c r="BK593" s="228"/>
      <c r="BL593" s="228"/>
      <c r="BM593" s="229" t="e">
        <v>#N/A</v>
      </c>
    </row>
    <row r="594" spans="1:65">
      <c r="A594" s="29"/>
      <c r="B594" s="19">
        <v>1</v>
      </c>
      <c r="C594" s="9">
        <v>3</v>
      </c>
      <c r="D594" s="23">
        <v>0.46999999999999992</v>
      </c>
      <c r="E594" s="23">
        <v>0.44</v>
      </c>
      <c r="F594" s="23">
        <v>0.44</v>
      </c>
      <c r="G594" s="23">
        <v>0.43</v>
      </c>
      <c r="H594" s="23">
        <v>0.45079999999999998</v>
      </c>
      <c r="I594" s="23">
        <v>0.44041367284020794</v>
      </c>
      <c r="J594" s="23">
        <v>0.43</v>
      </c>
      <c r="K594" s="23">
        <v>0.43</v>
      </c>
      <c r="L594" s="23">
        <v>0.44</v>
      </c>
      <c r="M594" s="23">
        <v>0.43</v>
      </c>
      <c r="N594" s="23">
        <v>0.43499999999999994</v>
      </c>
      <c r="O594" s="23">
        <v>0.45399999999999996</v>
      </c>
      <c r="P594" s="23">
        <v>0.44</v>
      </c>
      <c r="Q594" s="23">
        <v>0.436</v>
      </c>
      <c r="R594" s="238">
        <v>0.46999999999999992</v>
      </c>
      <c r="S594" s="23">
        <v>0.45810837220556816</v>
      </c>
      <c r="T594" s="23">
        <v>0.45300000000000001</v>
      </c>
      <c r="U594" s="23">
        <v>0.4733666815780791</v>
      </c>
      <c r="V594" s="23">
        <v>0.45000000000000007</v>
      </c>
      <c r="W594" s="23"/>
      <c r="X594" s="23">
        <v>0.45000000000000007</v>
      </c>
      <c r="Y594" s="227"/>
      <c r="Z594" s="228"/>
      <c r="AA594" s="228"/>
      <c r="AB594" s="228"/>
      <c r="AC594" s="228"/>
      <c r="AD594" s="228"/>
      <c r="AE594" s="228"/>
      <c r="AF594" s="228"/>
      <c r="AG594" s="228"/>
      <c r="AH594" s="228"/>
      <c r="AI594" s="228"/>
      <c r="AJ594" s="228"/>
      <c r="AK594" s="228"/>
      <c r="AL594" s="228"/>
      <c r="AM594" s="228"/>
      <c r="AN594" s="228"/>
      <c r="AO594" s="228"/>
      <c r="AP594" s="228"/>
      <c r="AQ594" s="228"/>
      <c r="AR594" s="228"/>
      <c r="AS594" s="228"/>
      <c r="AT594" s="228"/>
      <c r="AU594" s="228"/>
      <c r="AV594" s="228"/>
      <c r="AW594" s="228"/>
      <c r="AX594" s="228"/>
      <c r="AY594" s="228"/>
      <c r="AZ594" s="228"/>
      <c r="BA594" s="228"/>
      <c r="BB594" s="228"/>
      <c r="BC594" s="228"/>
      <c r="BD594" s="228"/>
      <c r="BE594" s="228"/>
      <c r="BF594" s="228"/>
      <c r="BG594" s="228"/>
      <c r="BH594" s="228"/>
      <c r="BI594" s="228"/>
      <c r="BJ594" s="228"/>
      <c r="BK594" s="228"/>
      <c r="BL594" s="228"/>
      <c r="BM594" s="229">
        <v>16</v>
      </c>
    </row>
    <row r="595" spans="1:65">
      <c r="A595" s="29"/>
      <c r="B595" s="19">
        <v>1</v>
      </c>
      <c r="C595" s="9">
        <v>4</v>
      </c>
      <c r="D595" s="23">
        <v>0.46999999999999992</v>
      </c>
      <c r="E595" s="23">
        <v>0.44</v>
      </c>
      <c r="F595" s="23">
        <v>0.44</v>
      </c>
      <c r="G595" s="23">
        <v>0.43</v>
      </c>
      <c r="H595" s="23">
        <v>0.44289999999999996</v>
      </c>
      <c r="I595" s="23">
        <v>0.43961891997858199</v>
      </c>
      <c r="J595" s="23">
        <v>0.43</v>
      </c>
      <c r="K595" s="23">
        <v>0.44</v>
      </c>
      <c r="L595" s="23">
        <v>0.45999999999999996</v>
      </c>
      <c r="M595" s="23">
        <v>0.43</v>
      </c>
      <c r="N595" s="23">
        <v>0.443</v>
      </c>
      <c r="O595" s="23">
        <v>0.44900000000000001</v>
      </c>
      <c r="P595" s="23">
        <v>0.43</v>
      </c>
      <c r="Q595" s="23">
        <v>0.43099999999999994</v>
      </c>
      <c r="R595" s="238">
        <v>0.49</v>
      </c>
      <c r="S595" s="23">
        <v>0.44572091798836799</v>
      </c>
      <c r="T595" s="23">
        <v>0.45300000000000001</v>
      </c>
      <c r="U595" s="23">
        <v>0.47492768284933806</v>
      </c>
      <c r="V595" s="23">
        <v>0.43</v>
      </c>
      <c r="W595" s="23"/>
      <c r="X595" s="23">
        <v>0.45000000000000007</v>
      </c>
      <c r="Y595" s="227"/>
      <c r="Z595" s="228"/>
      <c r="AA595" s="228"/>
      <c r="AB595" s="228"/>
      <c r="AC595" s="228"/>
      <c r="AD595" s="228"/>
      <c r="AE595" s="228"/>
      <c r="AF595" s="228"/>
      <c r="AG595" s="228"/>
      <c r="AH595" s="228"/>
      <c r="AI595" s="228"/>
      <c r="AJ595" s="228"/>
      <c r="AK595" s="228"/>
      <c r="AL595" s="228"/>
      <c r="AM595" s="228"/>
      <c r="AN595" s="228"/>
      <c r="AO595" s="228"/>
      <c r="AP595" s="228"/>
      <c r="AQ595" s="228"/>
      <c r="AR595" s="228"/>
      <c r="AS595" s="228"/>
      <c r="AT595" s="228"/>
      <c r="AU595" s="228"/>
      <c r="AV595" s="228"/>
      <c r="AW595" s="228"/>
      <c r="AX595" s="228"/>
      <c r="AY595" s="228"/>
      <c r="AZ595" s="228"/>
      <c r="BA595" s="228"/>
      <c r="BB595" s="228"/>
      <c r="BC595" s="228"/>
      <c r="BD595" s="228"/>
      <c r="BE595" s="228"/>
      <c r="BF595" s="228"/>
      <c r="BG595" s="228"/>
      <c r="BH595" s="228"/>
      <c r="BI595" s="228"/>
      <c r="BJ595" s="228"/>
      <c r="BK595" s="228"/>
      <c r="BL595" s="228"/>
      <c r="BM595" s="229">
        <v>0.44587033847542018</v>
      </c>
    </row>
    <row r="596" spans="1:65">
      <c r="A596" s="29"/>
      <c r="B596" s="19">
        <v>1</v>
      </c>
      <c r="C596" s="9">
        <v>5</v>
      </c>
      <c r="D596" s="23">
        <v>0.46999999999999992</v>
      </c>
      <c r="E596" s="23">
        <v>0.45000000000000007</v>
      </c>
      <c r="F596" s="23">
        <v>0.42</v>
      </c>
      <c r="G596" s="23">
        <v>0.43</v>
      </c>
      <c r="H596" s="23">
        <v>0.45619999999999999</v>
      </c>
      <c r="I596" s="23">
        <v>0.44023299511874603</v>
      </c>
      <c r="J596" s="23">
        <v>0.44</v>
      </c>
      <c r="K596" s="23">
        <v>0.45000000000000007</v>
      </c>
      <c r="L596" s="23">
        <v>0.43</v>
      </c>
      <c r="M596" s="23">
        <v>0.46999999999999992</v>
      </c>
      <c r="N596" s="23">
        <v>0.443</v>
      </c>
      <c r="O596" s="23">
        <v>0.45799999999999996</v>
      </c>
      <c r="P596" s="23">
        <v>0.44</v>
      </c>
      <c r="Q596" s="23">
        <v>0.432</v>
      </c>
      <c r="R596" s="238">
        <v>0.48</v>
      </c>
      <c r="S596" s="23">
        <v>0.45354039566728643</v>
      </c>
      <c r="T596" s="23">
        <v>0.44500000000000001</v>
      </c>
      <c r="U596" s="23">
        <v>0.45453743458221585</v>
      </c>
      <c r="V596" s="23">
        <v>0.43</v>
      </c>
      <c r="W596" s="23"/>
      <c r="X596" s="23">
        <v>0.45999999999999996</v>
      </c>
      <c r="Y596" s="227"/>
      <c r="Z596" s="228"/>
      <c r="AA596" s="228"/>
      <c r="AB596" s="228"/>
      <c r="AC596" s="228"/>
      <c r="AD596" s="228"/>
      <c r="AE596" s="228"/>
      <c r="AF596" s="228"/>
      <c r="AG596" s="228"/>
      <c r="AH596" s="228"/>
      <c r="AI596" s="228"/>
      <c r="AJ596" s="228"/>
      <c r="AK596" s="228"/>
      <c r="AL596" s="228"/>
      <c r="AM596" s="228"/>
      <c r="AN596" s="228"/>
      <c r="AO596" s="228"/>
      <c r="AP596" s="228"/>
      <c r="AQ596" s="228"/>
      <c r="AR596" s="228"/>
      <c r="AS596" s="228"/>
      <c r="AT596" s="228"/>
      <c r="AU596" s="228"/>
      <c r="AV596" s="228"/>
      <c r="AW596" s="228"/>
      <c r="AX596" s="228"/>
      <c r="AY596" s="228"/>
      <c r="AZ596" s="228"/>
      <c r="BA596" s="228"/>
      <c r="BB596" s="228"/>
      <c r="BC596" s="228"/>
      <c r="BD596" s="228"/>
      <c r="BE596" s="228"/>
      <c r="BF596" s="228"/>
      <c r="BG596" s="228"/>
      <c r="BH596" s="228"/>
      <c r="BI596" s="228"/>
      <c r="BJ596" s="228"/>
      <c r="BK596" s="228"/>
      <c r="BL596" s="228"/>
      <c r="BM596" s="229">
        <v>45</v>
      </c>
    </row>
    <row r="597" spans="1:65">
      <c r="A597" s="29"/>
      <c r="B597" s="19">
        <v>1</v>
      </c>
      <c r="C597" s="9">
        <v>6</v>
      </c>
      <c r="D597" s="23">
        <v>0.46999999999999992</v>
      </c>
      <c r="E597" s="23">
        <v>0.43</v>
      </c>
      <c r="F597" s="23">
        <v>0.45000000000000007</v>
      </c>
      <c r="G597" s="23">
        <v>0.43</v>
      </c>
      <c r="H597" s="23">
        <v>0.45259999999999995</v>
      </c>
      <c r="I597" s="23">
        <v>0.43956819899742</v>
      </c>
      <c r="J597" s="23">
        <v>0.44</v>
      </c>
      <c r="K597" s="23">
        <v>0.44</v>
      </c>
      <c r="L597" s="23">
        <v>0.45000000000000007</v>
      </c>
      <c r="M597" s="23">
        <v>0.48</v>
      </c>
      <c r="N597" s="23">
        <v>0.441</v>
      </c>
      <c r="O597" s="23">
        <v>0.45000000000000007</v>
      </c>
      <c r="P597" s="23">
        <v>0.43</v>
      </c>
      <c r="Q597" s="23">
        <v>0.44500000000000001</v>
      </c>
      <c r="R597" s="238">
        <v>0.5</v>
      </c>
      <c r="S597" s="23">
        <v>0.4534473594626543</v>
      </c>
      <c r="T597" s="23">
        <v>0.46</v>
      </c>
      <c r="U597" s="23">
        <v>0.46489022291152909</v>
      </c>
      <c r="V597" s="23">
        <v>0.44</v>
      </c>
      <c r="W597" s="23"/>
      <c r="X597" s="23">
        <v>0.44</v>
      </c>
      <c r="Y597" s="227"/>
      <c r="Z597" s="228"/>
      <c r="AA597" s="228"/>
      <c r="AB597" s="228"/>
      <c r="AC597" s="228"/>
      <c r="AD597" s="228"/>
      <c r="AE597" s="228"/>
      <c r="AF597" s="228"/>
      <c r="AG597" s="228"/>
      <c r="AH597" s="228"/>
      <c r="AI597" s="228"/>
      <c r="AJ597" s="228"/>
      <c r="AK597" s="228"/>
      <c r="AL597" s="228"/>
      <c r="AM597" s="228"/>
      <c r="AN597" s="228"/>
      <c r="AO597" s="228"/>
      <c r="AP597" s="228"/>
      <c r="AQ597" s="228"/>
      <c r="AR597" s="228"/>
      <c r="AS597" s="228"/>
      <c r="AT597" s="228"/>
      <c r="AU597" s="228"/>
      <c r="AV597" s="228"/>
      <c r="AW597" s="228"/>
      <c r="AX597" s="228"/>
      <c r="AY597" s="228"/>
      <c r="AZ597" s="228"/>
      <c r="BA597" s="228"/>
      <c r="BB597" s="228"/>
      <c r="BC597" s="228"/>
      <c r="BD597" s="228"/>
      <c r="BE597" s="228"/>
      <c r="BF597" s="228"/>
      <c r="BG597" s="228"/>
      <c r="BH597" s="228"/>
      <c r="BI597" s="228"/>
      <c r="BJ597" s="228"/>
      <c r="BK597" s="228"/>
      <c r="BL597" s="228"/>
      <c r="BM597" s="54"/>
    </row>
    <row r="598" spans="1:65">
      <c r="A598" s="29"/>
      <c r="B598" s="20" t="s">
        <v>266</v>
      </c>
      <c r="C598" s="12"/>
      <c r="D598" s="230">
        <v>0.46666666666666656</v>
      </c>
      <c r="E598" s="230">
        <v>0.44166666666666671</v>
      </c>
      <c r="F598" s="230">
        <v>0.43833333333333341</v>
      </c>
      <c r="G598" s="230">
        <v>0.4316666666666667</v>
      </c>
      <c r="H598" s="230">
        <v>0.45359999999999995</v>
      </c>
      <c r="I598" s="230">
        <v>0.44006903613504328</v>
      </c>
      <c r="J598" s="230">
        <v>0.43333333333333335</v>
      </c>
      <c r="K598" s="230">
        <v>0.44</v>
      </c>
      <c r="L598" s="230">
        <v>0.45166666666666666</v>
      </c>
      <c r="M598" s="230">
        <v>0.44500000000000001</v>
      </c>
      <c r="N598" s="230">
        <v>0.44066666666666671</v>
      </c>
      <c r="O598" s="230">
        <v>0.45566666666666666</v>
      </c>
      <c r="P598" s="230">
        <v>0.43500000000000005</v>
      </c>
      <c r="Q598" s="230">
        <v>0.43433333333333329</v>
      </c>
      <c r="R598" s="230">
        <v>0.48833333333333329</v>
      </c>
      <c r="S598" s="230">
        <v>0.4550056127820305</v>
      </c>
      <c r="T598" s="230">
        <v>0.45283333333333337</v>
      </c>
      <c r="U598" s="230">
        <v>0.46800619358969947</v>
      </c>
      <c r="V598" s="230">
        <v>0.4366666666666667</v>
      </c>
      <c r="W598" s="230">
        <v>0.35237390000000002</v>
      </c>
      <c r="X598" s="230">
        <v>0.45166666666666666</v>
      </c>
      <c r="Y598" s="227"/>
      <c r="Z598" s="228"/>
      <c r="AA598" s="228"/>
      <c r="AB598" s="228"/>
      <c r="AC598" s="228"/>
      <c r="AD598" s="228"/>
      <c r="AE598" s="228"/>
      <c r="AF598" s="228"/>
      <c r="AG598" s="228"/>
      <c r="AH598" s="228"/>
      <c r="AI598" s="228"/>
      <c r="AJ598" s="228"/>
      <c r="AK598" s="228"/>
      <c r="AL598" s="228"/>
      <c r="AM598" s="228"/>
      <c r="AN598" s="228"/>
      <c r="AO598" s="228"/>
      <c r="AP598" s="228"/>
      <c r="AQ598" s="228"/>
      <c r="AR598" s="228"/>
      <c r="AS598" s="228"/>
      <c r="AT598" s="228"/>
      <c r="AU598" s="228"/>
      <c r="AV598" s="228"/>
      <c r="AW598" s="228"/>
      <c r="AX598" s="228"/>
      <c r="AY598" s="228"/>
      <c r="AZ598" s="228"/>
      <c r="BA598" s="228"/>
      <c r="BB598" s="228"/>
      <c r="BC598" s="228"/>
      <c r="BD598" s="228"/>
      <c r="BE598" s="228"/>
      <c r="BF598" s="228"/>
      <c r="BG598" s="228"/>
      <c r="BH598" s="228"/>
      <c r="BI598" s="228"/>
      <c r="BJ598" s="228"/>
      <c r="BK598" s="228"/>
      <c r="BL598" s="228"/>
      <c r="BM598" s="54"/>
    </row>
    <row r="599" spans="1:65">
      <c r="A599" s="29"/>
      <c r="B599" s="3" t="s">
        <v>267</v>
      </c>
      <c r="C599" s="28"/>
      <c r="D599" s="23">
        <v>0.46999999999999992</v>
      </c>
      <c r="E599" s="23">
        <v>0.44</v>
      </c>
      <c r="F599" s="23">
        <v>0.44</v>
      </c>
      <c r="G599" s="23">
        <v>0.43</v>
      </c>
      <c r="H599" s="23">
        <v>0.45439999999999997</v>
      </c>
      <c r="I599" s="23">
        <v>0.44006213474983052</v>
      </c>
      <c r="J599" s="23">
        <v>0.43</v>
      </c>
      <c r="K599" s="23">
        <v>0.44</v>
      </c>
      <c r="L599" s="23">
        <v>0.45500000000000002</v>
      </c>
      <c r="M599" s="23">
        <v>0.43</v>
      </c>
      <c r="N599" s="23">
        <v>0.4415</v>
      </c>
      <c r="O599" s="23">
        <v>0.45599999999999996</v>
      </c>
      <c r="P599" s="23">
        <v>0.435</v>
      </c>
      <c r="Q599" s="23">
        <v>0.432</v>
      </c>
      <c r="R599" s="23">
        <v>0.49</v>
      </c>
      <c r="S599" s="23">
        <v>0.45582438393642732</v>
      </c>
      <c r="T599" s="23">
        <v>0.45300000000000001</v>
      </c>
      <c r="U599" s="23">
        <v>0.4691284522448041</v>
      </c>
      <c r="V599" s="23">
        <v>0.435</v>
      </c>
      <c r="W599" s="23">
        <v>0.35237390000000002</v>
      </c>
      <c r="X599" s="23">
        <v>0.45000000000000007</v>
      </c>
      <c r="Y599" s="227"/>
      <c r="Z599" s="228"/>
      <c r="AA599" s="228"/>
      <c r="AB599" s="228"/>
      <c r="AC599" s="228"/>
      <c r="AD599" s="228"/>
      <c r="AE599" s="228"/>
      <c r="AF599" s="228"/>
      <c r="AG599" s="228"/>
      <c r="AH599" s="228"/>
      <c r="AI599" s="228"/>
      <c r="AJ599" s="228"/>
      <c r="AK599" s="228"/>
      <c r="AL599" s="228"/>
      <c r="AM599" s="228"/>
      <c r="AN599" s="228"/>
      <c r="AO599" s="228"/>
      <c r="AP599" s="228"/>
      <c r="AQ599" s="228"/>
      <c r="AR599" s="228"/>
      <c r="AS599" s="228"/>
      <c r="AT599" s="228"/>
      <c r="AU599" s="228"/>
      <c r="AV599" s="228"/>
      <c r="AW599" s="228"/>
      <c r="AX599" s="228"/>
      <c r="AY599" s="228"/>
      <c r="AZ599" s="228"/>
      <c r="BA599" s="228"/>
      <c r="BB599" s="228"/>
      <c r="BC599" s="228"/>
      <c r="BD599" s="228"/>
      <c r="BE599" s="228"/>
      <c r="BF599" s="228"/>
      <c r="BG599" s="228"/>
      <c r="BH599" s="228"/>
      <c r="BI599" s="228"/>
      <c r="BJ599" s="228"/>
      <c r="BK599" s="228"/>
      <c r="BL599" s="228"/>
      <c r="BM599" s="54"/>
    </row>
    <row r="600" spans="1:65">
      <c r="A600" s="29"/>
      <c r="B600" s="3" t="s">
        <v>268</v>
      </c>
      <c r="C600" s="28"/>
      <c r="D600" s="23">
        <v>5.1639777949431991E-3</v>
      </c>
      <c r="E600" s="23">
        <v>7.5277265270908417E-3</v>
      </c>
      <c r="F600" s="23">
        <v>9.8319208025017726E-3</v>
      </c>
      <c r="G600" s="23">
        <v>4.0824829046386341E-3</v>
      </c>
      <c r="H600" s="23">
        <v>6.5106067305589913E-3</v>
      </c>
      <c r="I600" s="23">
        <v>4.5060995565562498E-4</v>
      </c>
      <c r="J600" s="23">
        <v>5.1639777949432277E-3</v>
      </c>
      <c r="K600" s="23">
        <v>6.3245553203367822E-3</v>
      </c>
      <c r="L600" s="23">
        <v>1.4719601443879717E-2</v>
      </c>
      <c r="M600" s="23">
        <v>2.3452078799117128E-2</v>
      </c>
      <c r="N600" s="23">
        <v>3.0110906108363525E-3</v>
      </c>
      <c r="O600" s="23">
        <v>5.5377492419453759E-3</v>
      </c>
      <c r="P600" s="23">
        <v>5.4772255750516665E-3</v>
      </c>
      <c r="Q600" s="23">
        <v>5.6095157247900464E-3</v>
      </c>
      <c r="R600" s="23">
        <v>1.1690451944500149E-2</v>
      </c>
      <c r="S600" s="23">
        <v>5.4261923744702671E-3</v>
      </c>
      <c r="T600" s="23">
        <v>4.7504385762439563E-3</v>
      </c>
      <c r="U600" s="23">
        <v>1.0224836504546701E-2</v>
      </c>
      <c r="V600" s="23">
        <v>8.1649658092772855E-3</v>
      </c>
      <c r="W600" s="23">
        <v>1.5736802836662834E-2</v>
      </c>
      <c r="X600" s="23">
        <v>7.5277265270907844E-3</v>
      </c>
      <c r="Y600" s="227"/>
      <c r="Z600" s="228"/>
      <c r="AA600" s="228"/>
      <c r="AB600" s="228"/>
      <c r="AC600" s="228"/>
      <c r="AD600" s="228"/>
      <c r="AE600" s="228"/>
      <c r="AF600" s="228"/>
      <c r="AG600" s="228"/>
      <c r="AH600" s="228"/>
      <c r="AI600" s="228"/>
      <c r="AJ600" s="228"/>
      <c r="AK600" s="228"/>
      <c r="AL600" s="228"/>
      <c r="AM600" s="228"/>
      <c r="AN600" s="228"/>
      <c r="AO600" s="228"/>
      <c r="AP600" s="228"/>
      <c r="AQ600" s="228"/>
      <c r="AR600" s="228"/>
      <c r="AS600" s="228"/>
      <c r="AT600" s="228"/>
      <c r="AU600" s="228"/>
      <c r="AV600" s="228"/>
      <c r="AW600" s="228"/>
      <c r="AX600" s="228"/>
      <c r="AY600" s="228"/>
      <c r="AZ600" s="228"/>
      <c r="BA600" s="228"/>
      <c r="BB600" s="228"/>
      <c r="BC600" s="228"/>
      <c r="BD600" s="228"/>
      <c r="BE600" s="228"/>
      <c r="BF600" s="228"/>
      <c r="BG600" s="228"/>
      <c r="BH600" s="228"/>
      <c r="BI600" s="228"/>
      <c r="BJ600" s="228"/>
      <c r="BK600" s="228"/>
      <c r="BL600" s="228"/>
      <c r="BM600" s="54"/>
    </row>
    <row r="601" spans="1:65">
      <c r="A601" s="29"/>
      <c r="B601" s="3" t="s">
        <v>86</v>
      </c>
      <c r="C601" s="28"/>
      <c r="D601" s="13">
        <v>1.1065666703449715E-2</v>
      </c>
      <c r="E601" s="13">
        <v>1.7043909117941528E-2</v>
      </c>
      <c r="F601" s="13">
        <v>2.2430237572247387E-2</v>
      </c>
      <c r="G601" s="13">
        <v>9.4574893543752127E-3</v>
      </c>
      <c r="H601" s="13">
        <v>1.4353189441267619E-2</v>
      </c>
      <c r="I601" s="13">
        <v>1.0239528770602871E-3</v>
      </c>
      <c r="J601" s="13">
        <v>1.1916871834484371E-2</v>
      </c>
      <c r="K601" s="13">
        <v>1.4373989364401778E-2</v>
      </c>
      <c r="L601" s="13">
        <v>3.2589523491984615E-2</v>
      </c>
      <c r="M601" s="13">
        <v>5.2701300672173323E-2</v>
      </c>
      <c r="N601" s="13">
        <v>6.8330346690688784E-3</v>
      </c>
      <c r="O601" s="13">
        <v>1.2153070757744059E-2</v>
      </c>
      <c r="P601" s="13">
        <v>1.2591323161038313E-2</v>
      </c>
      <c r="Q601" s="13">
        <v>1.2915231906653984E-2</v>
      </c>
      <c r="R601" s="13">
        <v>2.3939492036519079E-2</v>
      </c>
      <c r="S601" s="13">
        <v>1.1925550415286137E-2</v>
      </c>
      <c r="T601" s="13">
        <v>1.0490479005323421E-2</v>
      </c>
      <c r="U601" s="13">
        <v>2.1847652113576095E-2</v>
      </c>
      <c r="V601" s="13">
        <v>1.8698394983077751E-2</v>
      </c>
      <c r="W601" s="13">
        <v>4.4659388327747407E-2</v>
      </c>
      <c r="X601" s="13">
        <v>1.6666553196510961E-2</v>
      </c>
      <c r="Y601" s="148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3"/>
    </row>
    <row r="602" spans="1:65">
      <c r="A602" s="29"/>
      <c r="B602" s="3" t="s">
        <v>269</v>
      </c>
      <c r="C602" s="28"/>
      <c r="D602" s="13">
        <v>4.6642098378546493E-2</v>
      </c>
      <c r="E602" s="13">
        <v>-9.4280140345895935E-3</v>
      </c>
      <c r="F602" s="13">
        <v>-1.6904029023007694E-2</v>
      </c>
      <c r="G602" s="13">
        <v>-3.1856058999844228E-2</v>
      </c>
      <c r="H602" s="13">
        <v>1.7336119623947432E-2</v>
      </c>
      <c r="I602" s="13">
        <v>-1.3011186974700939E-2</v>
      </c>
      <c r="J602" s="13">
        <v>-2.8118051505635178E-2</v>
      </c>
      <c r="K602" s="13">
        <v>-1.3166021528798755E-2</v>
      </c>
      <c r="L602" s="13">
        <v>1.3000030930664819E-2</v>
      </c>
      <c r="M602" s="13">
        <v>-1.9519990461714931E-3</v>
      </c>
      <c r="N602" s="13">
        <v>-1.1670818531115068E-2</v>
      </c>
      <c r="O602" s="13">
        <v>2.1971248916766717E-2</v>
      </c>
      <c r="P602" s="13">
        <v>-2.4380044011425905E-2</v>
      </c>
      <c r="Q602" s="13">
        <v>-2.5875247009109814E-2</v>
      </c>
      <c r="R602" s="13">
        <v>9.5236195803264811E-2</v>
      </c>
      <c r="S602" s="13">
        <v>2.0488634291859098E-2</v>
      </c>
      <c r="T602" s="13">
        <v>1.5616636176611243E-2</v>
      </c>
      <c r="U602" s="13">
        <v>4.9646395384741693E-2</v>
      </c>
      <c r="V602" s="13">
        <v>-2.0642036517216855E-2</v>
      </c>
      <c r="W602" s="13">
        <v>-0.2096942326217881</v>
      </c>
      <c r="X602" s="13">
        <v>1.3000030930664819E-2</v>
      </c>
      <c r="Y602" s="148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3"/>
    </row>
    <row r="603" spans="1:65">
      <c r="A603" s="29"/>
      <c r="B603" s="45" t="s">
        <v>270</v>
      </c>
      <c r="C603" s="46"/>
      <c r="D603" s="44">
        <v>1.69</v>
      </c>
      <c r="E603" s="44">
        <v>0</v>
      </c>
      <c r="F603" s="44">
        <v>0.22</v>
      </c>
      <c r="G603" s="44">
        <v>0.67</v>
      </c>
      <c r="H603" s="44">
        <v>0.8</v>
      </c>
      <c r="I603" s="44">
        <v>0.11</v>
      </c>
      <c r="J603" s="44">
        <v>0.56000000000000005</v>
      </c>
      <c r="K603" s="44">
        <v>0.11</v>
      </c>
      <c r="L603" s="44">
        <v>0.67</v>
      </c>
      <c r="M603" s="44">
        <v>0.22</v>
      </c>
      <c r="N603" s="44">
        <v>7.0000000000000007E-2</v>
      </c>
      <c r="O603" s="44">
        <v>0.94</v>
      </c>
      <c r="P603" s="44">
        <v>0.45</v>
      </c>
      <c r="Q603" s="44">
        <v>0.49</v>
      </c>
      <c r="R603" s="44">
        <v>3.15</v>
      </c>
      <c r="S603" s="44">
        <v>0.9</v>
      </c>
      <c r="T603" s="44">
        <v>0.73</v>
      </c>
      <c r="U603" s="44">
        <v>1.78</v>
      </c>
      <c r="V603" s="44">
        <v>0.34</v>
      </c>
      <c r="W603" s="44">
        <v>6.02</v>
      </c>
      <c r="X603" s="44">
        <v>0.67</v>
      </c>
      <c r="Y603" s="148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53"/>
    </row>
    <row r="604" spans="1:65">
      <c r="B604" s="30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BM604" s="53"/>
    </row>
    <row r="605" spans="1:65" ht="15">
      <c r="B605" s="8" t="s">
        <v>537</v>
      </c>
      <c r="BM605" s="27" t="s">
        <v>66</v>
      </c>
    </row>
    <row r="606" spans="1:65" ht="15">
      <c r="A606" s="24" t="s">
        <v>29</v>
      </c>
      <c r="B606" s="18" t="s">
        <v>118</v>
      </c>
      <c r="C606" s="15" t="s">
        <v>119</v>
      </c>
      <c r="D606" s="16" t="s">
        <v>238</v>
      </c>
      <c r="E606" s="17" t="s">
        <v>238</v>
      </c>
      <c r="F606" s="17" t="s">
        <v>238</v>
      </c>
      <c r="G606" s="17" t="s">
        <v>238</v>
      </c>
      <c r="H606" s="17" t="s">
        <v>238</v>
      </c>
      <c r="I606" s="17" t="s">
        <v>238</v>
      </c>
      <c r="J606" s="17" t="s">
        <v>238</v>
      </c>
      <c r="K606" s="17" t="s">
        <v>238</v>
      </c>
      <c r="L606" s="17" t="s">
        <v>238</v>
      </c>
      <c r="M606" s="17" t="s">
        <v>238</v>
      </c>
      <c r="N606" s="17" t="s">
        <v>238</v>
      </c>
      <c r="O606" s="17" t="s">
        <v>238</v>
      </c>
      <c r="P606" s="17" t="s">
        <v>238</v>
      </c>
      <c r="Q606" s="17" t="s">
        <v>238</v>
      </c>
      <c r="R606" s="17" t="s">
        <v>238</v>
      </c>
      <c r="S606" s="17" t="s">
        <v>238</v>
      </c>
      <c r="T606" s="17" t="s">
        <v>238</v>
      </c>
      <c r="U606" s="148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7">
        <v>1</v>
      </c>
    </row>
    <row r="607" spans="1:65">
      <c r="A607" s="29"/>
      <c r="B607" s="19" t="s">
        <v>239</v>
      </c>
      <c r="C607" s="9" t="s">
        <v>239</v>
      </c>
      <c r="D607" s="146" t="s">
        <v>241</v>
      </c>
      <c r="E607" s="147" t="s">
        <v>242</v>
      </c>
      <c r="F607" s="147" t="s">
        <v>243</v>
      </c>
      <c r="G607" s="147" t="s">
        <v>245</v>
      </c>
      <c r="H607" s="147" t="s">
        <v>246</v>
      </c>
      <c r="I607" s="147" t="s">
        <v>247</v>
      </c>
      <c r="J607" s="147" t="s">
        <v>249</v>
      </c>
      <c r="K607" s="147" t="s">
        <v>250</v>
      </c>
      <c r="L607" s="147" t="s">
        <v>251</v>
      </c>
      <c r="M607" s="147" t="s">
        <v>252</v>
      </c>
      <c r="N607" s="147" t="s">
        <v>255</v>
      </c>
      <c r="O607" s="147" t="s">
        <v>256</v>
      </c>
      <c r="P607" s="147" t="s">
        <v>257</v>
      </c>
      <c r="Q607" s="147" t="s">
        <v>258</v>
      </c>
      <c r="R607" s="147" t="s">
        <v>282</v>
      </c>
      <c r="S607" s="147" t="s">
        <v>284</v>
      </c>
      <c r="T607" s="147" t="s">
        <v>259</v>
      </c>
      <c r="U607" s="148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 t="s">
        <v>3</v>
      </c>
    </row>
    <row r="608" spans="1:65">
      <c r="A608" s="29"/>
      <c r="B608" s="19"/>
      <c r="C608" s="9"/>
      <c r="D608" s="10" t="s">
        <v>285</v>
      </c>
      <c r="E608" s="11" t="s">
        <v>285</v>
      </c>
      <c r="F608" s="11" t="s">
        <v>286</v>
      </c>
      <c r="G608" s="11" t="s">
        <v>285</v>
      </c>
      <c r="H608" s="11" t="s">
        <v>286</v>
      </c>
      <c r="I608" s="11" t="s">
        <v>286</v>
      </c>
      <c r="J608" s="11" t="s">
        <v>285</v>
      </c>
      <c r="K608" s="11" t="s">
        <v>285</v>
      </c>
      <c r="L608" s="11" t="s">
        <v>286</v>
      </c>
      <c r="M608" s="11" t="s">
        <v>286</v>
      </c>
      <c r="N608" s="11" t="s">
        <v>286</v>
      </c>
      <c r="O608" s="11" t="s">
        <v>286</v>
      </c>
      <c r="P608" s="11" t="s">
        <v>286</v>
      </c>
      <c r="Q608" s="11" t="s">
        <v>286</v>
      </c>
      <c r="R608" s="11" t="s">
        <v>121</v>
      </c>
      <c r="S608" s="11" t="s">
        <v>285</v>
      </c>
      <c r="T608" s="11" t="s">
        <v>285</v>
      </c>
      <c r="U608" s="148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>
        <v>2</v>
      </c>
    </row>
    <row r="609" spans="1:65">
      <c r="A609" s="29"/>
      <c r="B609" s="19"/>
      <c r="C609" s="9"/>
      <c r="D609" s="25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148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7">
        <v>3</v>
      </c>
    </row>
    <row r="610" spans="1:65">
      <c r="A610" s="29"/>
      <c r="B610" s="18">
        <v>1</v>
      </c>
      <c r="C610" s="14">
        <v>1</v>
      </c>
      <c r="D610" s="21">
        <v>2.2999999999999998</v>
      </c>
      <c r="E610" s="21">
        <v>2.5</v>
      </c>
      <c r="F610" s="21">
        <v>2.2999999999999998</v>
      </c>
      <c r="G610" s="21">
        <v>2.71</v>
      </c>
      <c r="H610" s="143">
        <v>1.9196053944787457</v>
      </c>
      <c r="I610" s="21">
        <v>2.2000000000000002</v>
      </c>
      <c r="J610" s="21">
        <v>2.7</v>
      </c>
      <c r="K610" s="21">
        <v>2.2999999999999998</v>
      </c>
      <c r="L610" s="21">
        <v>2.2000000000000002</v>
      </c>
      <c r="M610" s="21">
        <v>2.4</v>
      </c>
      <c r="N610" s="21">
        <v>2.2999999999999998</v>
      </c>
      <c r="O610" s="21">
        <v>2.5</v>
      </c>
      <c r="P610" s="21">
        <v>2.2926002193050485</v>
      </c>
      <c r="Q610" s="143">
        <v>2</v>
      </c>
      <c r="R610" s="21">
        <v>2.4797513322364972</v>
      </c>
      <c r="S610" s="143">
        <v>1.9</v>
      </c>
      <c r="T610" s="21">
        <v>2.5</v>
      </c>
      <c r="U610" s="148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7">
        <v>1</v>
      </c>
    </row>
    <row r="611" spans="1:65">
      <c r="A611" s="29"/>
      <c r="B611" s="19">
        <v>1</v>
      </c>
      <c r="C611" s="9">
        <v>2</v>
      </c>
      <c r="D611" s="11">
        <v>2.1</v>
      </c>
      <c r="E611" s="11">
        <v>2.6</v>
      </c>
      <c r="F611" s="11">
        <v>2.4</v>
      </c>
      <c r="G611" s="11">
        <v>2.65</v>
      </c>
      <c r="H611" s="144">
        <v>1.777056904235208</v>
      </c>
      <c r="I611" s="11">
        <v>2.1</v>
      </c>
      <c r="J611" s="11">
        <v>2.8</v>
      </c>
      <c r="K611" s="11">
        <v>2.4</v>
      </c>
      <c r="L611" s="11">
        <v>2.2000000000000002</v>
      </c>
      <c r="M611" s="11">
        <v>2.4</v>
      </c>
      <c r="N611" s="11">
        <v>2.2999999999999998</v>
      </c>
      <c r="O611" s="11">
        <v>2.2999999999999998</v>
      </c>
      <c r="P611" s="11">
        <v>2.2578565839010203</v>
      </c>
      <c r="Q611" s="144">
        <v>2</v>
      </c>
      <c r="R611" s="11">
        <v>2.3721558051300136</v>
      </c>
      <c r="S611" s="144">
        <v>1.9</v>
      </c>
      <c r="T611" s="11">
        <v>2.5</v>
      </c>
      <c r="U611" s="148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7">
        <v>13</v>
      </c>
    </row>
    <row r="612" spans="1:65">
      <c r="A612" s="29"/>
      <c r="B612" s="19">
        <v>1</v>
      </c>
      <c r="C612" s="9">
        <v>3</v>
      </c>
      <c r="D612" s="11">
        <v>2.2000000000000002</v>
      </c>
      <c r="E612" s="11">
        <v>2.6</v>
      </c>
      <c r="F612" s="11">
        <v>2.2000000000000002</v>
      </c>
      <c r="G612" s="11">
        <v>2.4700000000000002</v>
      </c>
      <c r="H612" s="144">
        <v>1.8005006067894382</v>
      </c>
      <c r="I612" s="11">
        <v>2.2999999999999998</v>
      </c>
      <c r="J612" s="11">
        <v>2.5</v>
      </c>
      <c r="K612" s="11">
        <v>2.4</v>
      </c>
      <c r="L612" s="11">
        <v>2.2000000000000002</v>
      </c>
      <c r="M612" s="11">
        <v>2.4</v>
      </c>
      <c r="N612" s="11">
        <v>2.2999999999999998</v>
      </c>
      <c r="O612" s="11">
        <v>2.4</v>
      </c>
      <c r="P612" s="11">
        <v>2.3299691606348283</v>
      </c>
      <c r="Q612" s="144">
        <v>2</v>
      </c>
      <c r="R612" s="11">
        <v>2.2470545801294421</v>
      </c>
      <c r="S612" s="144">
        <v>2</v>
      </c>
      <c r="T612" s="11">
        <v>2.6</v>
      </c>
      <c r="U612" s="148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7">
        <v>16</v>
      </c>
    </row>
    <row r="613" spans="1:65">
      <c r="A613" s="29"/>
      <c r="B613" s="19">
        <v>1</v>
      </c>
      <c r="C613" s="9">
        <v>4</v>
      </c>
      <c r="D613" s="11">
        <v>2.2999999999999998</v>
      </c>
      <c r="E613" s="11">
        <v>2.7</v>
      </c>
      <c r="F613" s="11">
        <v>2.2000000000000002</v>
      </c>
      <c r="G613" s="11">
        <v>2.4900000000000002</v>
      </c>
      <c r="H613" s="144">
        <v>1.9284696505807097</v>
      </c>
      <c r="I613" s="11">
        <v>2.2000000000000002</v>
      </c>
      <c r="J613" s="11">
        <v>2.5</v>
      </c>
      <c r="K613" s="11">
        <v>2.2999999999999998</v>
      </c>
      <c r="L613" s="11">
        <v>2.2000000000000002</v>
      </c>
      <c r="M613" s="11">
        <v>2.2999999999999998</v>
      </c>
      <c r="N613" s="11">
        <v>2.4</v>
      </c>
      <c r="O613" s="11">
        <v>2.2999999999999998</v>
      </c>
      <c r="P613" s="11">
        <v>2.176997418957741</v>
      </c>
      <c r="Q613" s="144">
        <v>2</v>
      </c>
      <c r="R613" s="11">
        <v>2.4548667670924424</v>
      </c>
      <c r="S613" s="144">
        <v>1.8</v>
      </c>
      <c r="T613" s="11">
        <v>2.6</v>
      </c>
      <c r="U613" s="148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7">
        <v>2.3659155143306512</v>
      </c>
    </row>
    <row r="614" spans="1:65">
      <c r="A614" s="29"/>
      <c r="B614" s="19">
        <v>1</v>
      </c>
      <c r="C614" s="9">
        <v>5</v>
      </c>
      <c r="D614" s="11">
        <v>2.2999999999999998</v>
      </c>
      <c r="E614" s="11">
        <v>2.6</v>
      </c>
      <c r="F614" s="11">
        <v>2.2999999999999998</v>
      </c>
      <c r="G614" s="11">
        <v>2.4300000000000002</v>
      </c>
      <c r="H614" s="144">
        <v>1.9230261884564803</v>
      </c>
      <c r="I614" s="11">
        <v>2.2000000000000002</v>
      </c>
      <c r="J614" s="11">
        <v>2.4</v>
      </c>
      <c r="K614" s="11">
        <v>2.4</v>
      </c>
      <c r="L614" s="11">
        <v>2.2000000000000002</v>
      </c>
      <c r="M614" s="11">
        <v>2.2999999999999998</v>
      </c>
      <c r="N614" s="11">
        <v>2.2999999999999998</v>
      </c>
      <c r="O614" s="11">
        <v>2.2000000000000002</v>
      </c>
      <c r="P614" s="11">
        <v>2.2302777184116667</v>
      </c>
      <c r="Q614" s="144">
        <v>2</v>
      </c>
      <c r="R614" s="11">
        <v>2.4668392610031016</v>
      </c>
      <c r="S614" s="144">
        <v>1.8</v>
      </c>
      <c r="T614" s="11">
        <v>2.5</v>
      </c>
      <c r="U614" s="148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7">
        <v>46</v>
      </c>
    </row>
    <row r="615" spans="1:65">
      <c r="A615" s="29"/>
      <c r="B615" s="19">
        <v>1</v>
      </c>
      <c r="C615" s="9">
        <v>6</v>
      </c>
      <c r="D615" s="11">
        <v>2.2000000000000002</v>
      </c>
      <c r="E615" s="11">
        <v>2.7</v>
      </c>
      <c r="F615" s="11">
        <v>2.2000000000000002</v>
      </c>
      <c r="G615" s="11">
        <v>2.48</v>
      </c>
      <c r="H615" s="144">
        <v>1.7675357070292761</v>
      </c>
      <c r="I615" s="11">
        <v>2</v>
      </c>
      <c r="J615" s="11">
        <v>2.4</v>
      </c>
      <c r="K615" s="11">
        <v>2.4</v>
      </c>
      <c r="L615" s="11">
        <v>2.2999999999999998</v>
      </c>
      <c r="M615" s="11">
        <v>2.2999999999999998</v>
      </c>
      <c r="N615" s="11">
        <v>2.4</v>
      </c>
      <c r="O615" s="11">
        <v>2.2000000000000002</v>
      </c>
      <c r="P615" s="11">
        <v>2.2098600325745132</v>
      </c>
      <c r="Q615" s="144">
        <v>2</v>
      </c>
      <c r="R615" s="11">
        <v>2.2886743243983578</v>
      </c>
      <c r="S615" s="144">
        <v>1.9</v>
      </c>
      <c r="T615" s="11">
        <v>2.5</v>
      </c>
      <c r="U615" s="148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3"/>
    </row>
    <row r="616" spans="1:65">
      <c r="A616" s="29"/>
      <c r="B616" s="20" t="s">
        <v>266</v>
      </c>
      <c r="C616" s="12"/>
      <c r="D616" s="22">
        <v>2.2333333333333329</v>
      </c>
      <c r="E616" s="22">
        <v>2.6166666666666667</v>
      </c>
      <c r="F616" s="22">
        <v>2.2666666666666662</v>
      </c>
      <c r="G616" s="22">
        <v>2.5383333333333336</v>
      </c>
      <c r="H616" s="22">
        <v>1.8526990752616432</v>
      </c>
      <c r="I616" s="22">
        <v>2.1666666666666665</v>
      </c>
      <c r="J616" s="22">
        <v>2.5500000000000003</v>
      </c>
      <c r="K616" s="22">
        <v>2.3666666666666667</v>
      </c>
      <c r="L616" s="22">
        <v>2.2166666666666668</v>
      </c>
      <c r="M616" s="22">
        <v>2.35</v>
      </c>
      <c r="N616" s="22">
        <v>2.333333333333333</v>
      </c>
      <c r="O616" s="22">
        <v>2.3166666666666664</v>
      </c>
      <c r="P616" s="22">
        <v>2.2495935222974697</v>
      </c>
      <c r="Q616" s="22">
        <v>2</v>
      </c>
      <c r="R616" s="22">
        <v>2.384890344998309</v>
      </c>
      <c r="S616" s="22">
        <v>1.8833333333333335</v>
      </c>
      <c r="T616" s="22">
        <v>2.5333333333333332</v>
      </c>
      <c r="U616" s="148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3"/>
    </row>
    <row r="617" spans="1:65">
      <c r="A617" s="29"/>
      <c r="B617" s="3" t="s">
        <v>267</v>
      </c>
      <c r="C617" s="28"/>
      <c r="D617" s="11">
        <v>2.25</v>
      </c>
      <c r="E617" s="11">
        <v>2.6</v>
      </c>
      <c r="F617" s="11">
        <v>2.25</v>
      </c>
      <c r="G617" s="11">
        <v>2.4850000000000003</v>
      </c>
      <c r="H617" s="11">
        <v>1.8600530006340921</v>
      </c>
      <c r="I617" s="11">
        <v>2.2000000000000002</v>
      </c>
      <c r="J617" s="11">
        <v>2.5</v>
      </c>
      <c r="K617" s="11">
        <v>2.4</v>
      </c>
      <c r="L617" s="11">
        <v>2.2000000000000002</v>
      </c>
      <c r="M617" s="11">
        <v>2.3499999999999996</v>
      </c>
      <c r="N617" s="11">
        <v>2.2999999999999998</v>
      </c>
      <c r="O617" s="11">
        <v>2.2999999999999998</v>
      </c>
      <c r="P617" s="11">
        <v>2.2440671511563437</v>
      </c>
      <c r="Q617" s="11">
        <v>2</v>
      </c>
      <c r="R617" s="11">
        <v>2.4135112861112278</v>
      </c>
      <c r="S617" s="11">
        <v>1.9</v>
      </c>
      <c r="T617" s="11">
        <v>2.5</v>
      </c>
      <c r="U617" s="148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3"/>
    </row>
    <row r="618" spans="1:65">
      <c r="A618" s="29"/>
      <c r="B618" s="3" t="s">
        <v>268</v>
      </c>
      <c r="C618" s="28"/>
      <c r="D618" s="23">
        <v>8.164965809277247E-2</v>
      </c>
      <c r="E618" s="23">
        <v>7.5277265270908167E-2</v>
      </c>
      <c r="F618" s="23">
        <v>8.1649658092772456E-2</v>
      </c>
      <c r="G618" s="23">
        <v>0.11321071798494454</v>
      </c>
      <c r="H618" s="23">
        <v>7.8565585242904648E-2</v>
      </c>
      <c r="I618" s="23">
        <v>0.10327955589886442</v>
      </c>
      <c r="J618" s="23">
        <v>0.16431676725154987</v>
      </c>
      <c r="K618" s="23">
        <v>5.1639777949432274E-2</v>
      </c>
      <c r="L618" s="23">
        <v>4.0824829046386159E-2</v>
      </c>
      <c r="M618" s="23">
        <v>5.4772255750516662E-2</v>
      </c>
      <c r="N618" s="23">
        <v>5.1639777949432274E-2</v>
      </c>
      <c r="O618" s="23">
        <v>0.11690451944500115</v>
      </c>
      <c r="P618" s="23">
        <v>5.5857214606772662E-2</v>
      </c>
      <c r="Q618" s="23">
        <v>0</v>
      </c>
      <c r="R618" s="23">
        <v>9.9024563201251817E-2</v>
      </c>
      <c r="S618" s="23">
        <v>7.527726527090807E-2</v>
      </c>
      <c r="T618" s="23">
        <v>5.1639777949432274E-2</v>
      </c>
      <c r="U618" s="227"/>
      <c r="V618" s="228"/>
      <c r="W618" s="228"/>
      <c r="X618" s="228"/>
      <c r="Y618" s="228"/>
      <c r="Z618" s="228"/>
      <c r="AA618" s="228"/>
      <c r="AB618" s="228"/>
      <c r="AC618" s="228"/>
      <c r="AD618" s="228"/>
      <c r="AE618" s="228"/>
      <c r="AF618" s="228"/>
      <c r="AG618" s="228"/>
      <c r="AH618" s="228"/>
      <c r="AI618" s="228"/>
      <c r="AJ618" s="228"/>
      <c r="AK618" s="228"/>
      <c r="AL618" s="228"/>
      <c r="AM618" s="228"/>
      <c r="AN618" s="228"/>
      <c r="AO618" s="228"/>
      <c r="AP618" s="228"/>
      <c r="AQ618" s="228"/>
      <c r="AR618" s="228"/>
      <c r="AS618" s="228"/>
      <c r="AT618" s="228"/>
      <c r="AU618" s="228"/>
      <c r="AV618" s="228"/>
      <c r="AW618" s="228"/>
      <c r="AX618" s="228"/>
      <c r="AY618" s="228"/>
      <c r="AZ618" s="228"/>
      <c r="BA618" s="228"/>
      <c r="BB618" s="228"/>
      <c r="BC618" s="228"/>
      <c r="BD618" s="228"/>
      <c r="BE618" s="228"/>
      <c r="BF618" s="228"/>
      <c r="BG618" s="228"/>
      <c r="BH618" s="228"/>
      <c r="BI618" s="228"/>
      <c r="BJ618" s="228"/>
      <c r="BK618" s="228"/>
      <c r="BL618" s="228"/>
      <c r="BM618" s="54"/>
    </row>
    <row r="619" spans="1:65">
      <c r="A619" s="29"/>
      <c r="B619" s="3" t="s">
        <v>86</v>
      </c>
      <c r="C619" s="28"/>
      <c r="D619" s="13">
        <v>3.655954839974887E-2</v>
      </c>
      <c r="E619" s="13">
        <v>2.8768381632194202E-2</v>
      </c>
      <c r="F619" s="13">
        <v>3.6021907982105507E-2</v>
      </c>
      <c r="G619" s="13">
        <v>4.460041417660323E-2</v>
      </c>
      <c r="H619" s="13">
        <v>4.2406015251996283E-2</v>
      </c>
      <c r="I619" s="13">
        <v>4.7667487337937429E-2</v>
      </c>
      <c r="J619" s="13">
        <v>6.4437947941784257E-2</v>
      </c>
      <c r="K619" s="13">
        <v>2.1819624485675607E-2</v>
      </c>
      <c r="L619" s="13">
        <v>1.8417216111151651E-2</v>
      </c>
      <c r="M619" s="13">
        <v>2.3307342872560279E-2</v>
      </c>
      <c r="N619" s="13">
        <v>2.2131333406899548E-2</v>
      </c>
      <c r="O619" s="13">
        <v>5.0462382494245103E-2</v>
      </c>
      <c r="P619" s="13">
        <v>2.4829914405926405E-2</v>
      </c>
      <c r="Q619" s="13">
        <v>0</v>
      </c>
      <c r="R619" s="13">
        <v>4.1521642036469408E-2</v>
      </c>
      <c r="S619" s="13">
        <v>3.9970229347384811E-2</v>
      </c>
      <c r="T619" s="13">
        <v>2.0384122874775899E-2</v>
      </c>
      <c r="U619" s="148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3"/>
    </row>
    <row r="620" spans="1:65">
      <c r="A620" s="29"/>
      <c r="B620" s="3" t="s">
        <v>269</v>
      </c>
      <c r="C620" s="28"/>
      <c r="D620" s="13">
        <v>-5.6038425799336933E-2</v>
      </c>
      <c r="E620" s="13">
        <v>0.10598482947391141</v>
      </c>
      <c r="F620" s="13">
        <v>-4.1949447079924096E-2</v>
      </c>
      <c r="G620" s="13">
        <v>7.287572948329113E-2</v>
      </c>
      <c r="H620" s="13">
        <v>-0.21692086465488336</v>
      </c>
      <c r="I620" s="13">
        <v>-8.4216383238162607E-2</v>
      </c>
      <c r="J620" s="13">
        <v>7.7806872035085739E-2</v>
      </c>
      <c r="K620" s="13">
        <v>3.1748907831485873E-4</v>
      </c>
      <c r="L620" s="13">
        <v>-6.3082915159043185E-2</v>
      </c>
      <c r="M620" s="13">
        <v>-6.7270002813916152E-3</v>
      </c>
      <c r="N620" s="13">
        <v>-1.37714896410982E-2</v>
      </c>
      <c r="O620" s="13">
        <v>-2.0815979000804674E-2</v>
      </c>
      <c r="P620" s="13">
        <v>-4.9165742110656274E-2</v>
      </c>
      <c r="Q620" s="13">
        <v>-0.1546612768352269</v>
      </c>
      <c r="R620" s="13">
        <v>8.0200795644327361E-3</v>
      </c>
      <c r="S620" s="13">
        <v>-0.203972702353172</v>
      </c>
      <c r="T620" s="13">
        <v>7.0762382675379154E-2</v>
      </c>
      <c r="U620" s="148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3"/>
    </row>
    <row r="621" spans="1:65">
      <c r="A621" s="29"/>
      <c r="B621" s="45" t="s">
        <v>270</v>
      </c>
      <c r="C621" s="46"/>
      <c r="D621" s="44">
        <v>0.62</v>
      </c>
      <c r="E621" s="44">
        <v>1.97</v>
      </c>
      <c r="F621" s="44">
        <v>0.39</v>
      </c>
      <c r="G621" s="44">
        <v>1.44</v>
      </c>
      <c r="H621" s="44">
        <v>3.18</v>
      </c>
      <c r="I621" s="44">
        <v>1.07</v>
      </c>
      <c r="J621" s="44">
        <v>1.52</v>
      </c>
      <c r="K621" s="44">
        <v>0.28000000000000003</v>
      </c>
      <c r="L621" s="44">
        <v>0.73</v>
      </c>
      <c r="M621" s="44">
        <v>0.17</v>
      </c>
      <c r="N621" s="44">
        <v>0.06</v>
      </c>
      <c r="O621" s="44">
        <v>0.06</v>
      </c>
      <c r="P621" s="44">
        <v>0.51</v>
      </c>
      <c r="Q621" s="44" t="s">
        <v>271</v>
      </c>
      <c r="R621" s="44">
        <v>0.4</v>
      </c>
      <c r="S621" s="44">
        <v>2.98</v>
      </c>
      <c r="T621" s="44">
        <v>1.4</v>
      </c>
      <c r="U621" s="148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53"/>
    </row>
    <row r="622" spans="1:65">
      <c r="B622" s="30" t="s">
        <v>298</v>
      </c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BM622" s="53"/>
    </row>
    <row r="623" spans="1:65">
      <c r="BM623" s="53"/>
    </row>
    <row r="624" spans="1:65" ht="15">
      <c r="B624" s="8" t="s">
        <v>538</v>
      </c>
      <c r="BM624" s="27" t="s">
        <v>66</v>
      </c>
    </row>
    <row r="625" spans="1:65" ht="15">
      <c r="A625" s="24" t="s">
        <v>31</v>
      </c>
      <c r="B625" s="18" t="s">
        <v>118</v>
      </c>
      <c r="C625" s="15" t="s">
        <v>119</v>
      </c>
      <c r="D625" s="16" t="s">
        <v>238</v>
      </c>
      <c r="E625" s="17" t="s">
        <v>238</v>
      </c>
      <c r="F625" s="17" t="s">
        <v>238</v>
      </c>
      <c r="G625" s="17" t="s">
        <v>238</v>
      </c>
      <c r="H625" s="17" t="s">
        <v>238</v>
      </c>
      <c r="I625" s="17" t="s">
        <v>238</v>
      </c>
      <c r="J625" s="17" t="s">
        <v>238</v>
      </c>
      <c r="K625" s="17" t="s">
        <v>238</v>
      </c>
      <c r="L625" s="17" t="s">
        <v>238</v>
      </c>
      <c r="M625" s="148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7">
        <v>1</v>
      </c>
    </row>
    <row r="626" spans="1:65">
      <c r="A626" s="29"/>
      <c r="B626" s="19" t="s">
        <v>239</v>
      </c>
      <c r="C626" s="9" t="s">
        <v>239</v>
      </c>
      <c r="D626" s="146" t="s">
        <v>241</v>
      </c>
      <c r="E626" s="147" t="s">
        <v>243</v>
      </c>
      <c r="F626" s="147" t="s">
        <v>245</v>
      </c>
      <c r="G626" s="147" t="s">
        <v>246</v>
      </c>
      <c r="H626" s="147" t="s">
        <v>247</v>
      </c>
      <c r="I626" s="147" t="s">
        <v>252</v>
      </c>
      <c r="J626" s="147" t="s">
        <v>256</v>
      </c>
      <c r="K626" s="147" t="s">
        <v>257</v>
      </c>
      <c r="L626" s="147" t="s">
        <v>258</v>
      </c>
      <c r="M626" s="148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7" t="s">
        <v>3</v>
      </c>
    </row>
    <row r="627" spans="1:65">
      <c r="A627" s="29"/>
      <c r="B627" s="19"/>
      <c r="C627" s="9"/>
      <c r="D627" s="10" t="s">
        <v>285</v>
      </c>
      <c r="E627" s="11" t="s">
        <v>286</v>
      </c>
      <c r="F627" s="11" t="s">
        <v>285</v>
      </c>
      <c r="G627" s="11" t="s">
        <v>286</v>
      </c>
      <c r="H627" s="11" t="s">
        <v>286</v>
      </c>
      <c r="I627" s="11" t="s">
        <v>286</v>
      </c>
      <c r="J627" s="11" t="s">
        <v>286</v>
      </c>
      <c r="K627" s="11" t="s">
        <v>286</v>
      </c>
      <c r="L627" s="11" t="s">
        <v>286</v>
      </c>
      <c r="M627" s="148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7">
        <v>2</v>
      </c>
    </row>
    <row r="628" spans="1:65">
      <c r="A628" s="29"/>
      <c r="B628" s="19"/>
      <c r="C628" s="9"/>
      <c r="D628" s="25"/>
      <c r="E628" s="25"/>
      <c r="F628" s="25"/>
      <c r="G628" s="25"/>
      <c r="H628" s="25"/>
      <c r="I628" s="25"/>
      <c r="J628" s="25"/>
      <c r="K628" s="25"/>
      <c r="L628" s="25"/>
      <c r="M628" s="148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7">
        <v>3</v>
      </c>
    </row>
    <row r="629" spans="1:65">
      <c r="A629" s="29"/>
      <c r="B629" s="18">
        <v>1</v>
      </c>
      <c r="C629" s="14">
        <v>1</v>
      </c>
      <c r="D629" s="21">
        <v>6.5</v>
      </c>
      <c r="E629" s="21">
        <v>6.4</v>
      </c>
      <c r="F629" s="150">
        <v>7.95</v>
      </c>
      <c r="G629" s="21">
        <v>6.5919540635065701</v>
      </c>
      <c r="H629" s="21">
        <v>6.5</v>
      </c>
      <c r="I629" s="21">
        <v>7.1</v>
      </c>
      <c r="J629" s="21">
        <v>6.5</v>
      </c>
      <c r="K629" s="21">
        <v>7.2320366083415442</v>
      </c>
      <c r="L629" s="143">
        <v>8.1999999999999993</v>
      </c>
      <c r="M629" s="148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7">
        <v>1</v>
      </c>
    </row>
    <row r="630" spans="1:65">
      <c r="A630" s="29"/>
      <c r="B630" s="19">
        <v>1</v>
      </c>
      <c r="C630" s="9">
        <v>2</v>
      </c>
      <c r="D630" s="11">
        <v>6.3</v>
      </c>
      <c r="E630" s="11">
        <v>6.4</v>
      </c>
      <c r="F630" s="149">
        <v>7.96</v>
      </c>
      <c r="G630" s="11">
        <v>6.6323714014223798</v>
      </c>
      <c r="H630" s="11">
        <v>6.6</v>
      </c>
      <c r="I630" s="11">
        <v>7</v>
      </c>
      <c r="J630" s="11">
        <v>6.8</v>
      </c>
      <c r="K630" s="11">
        <v>7.2482679561128425</v>
      </c>
      <c r="L630" s="144">
        <v>8</v>
      </c>
      <c r="M630" s="148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27" t="e">
        <v>#N/A</v>
      </c>
    </row>
    <row r="631" spans="1:65">
      <c r="A631" s="29"/>
      <c r="B631" s="19">
        <v>1</v>
      </c>
      <c r="C631" s="9">
        <v>3</v>
      </c>
      <c r="D631" s="11">
        <v>6.7</v>
      </c>
      <c r="E631" s="11">
        <v>6.8</v>
      </c>
      <c r="F631" s="11">
        <v>7.27</v>
      </c>
      <c r="G631" s="11">
        <v>6.5384995934004504</v>
      </c>
      <c r="H631" s="11">
        <v>6.3</v>
      </c>
      <c r="I631" s="11">
        <v>7</v>
      </c>
      <c r="J631" s="11">
        <v>6.9</v>
      </c>
      <c r="K631" s="11">
        <v>7.0123118497114749</v>
      </c>
      <c r="L631" s="144">
        <v>8.1</v>
      </c>
      <c r="M631" s="148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27">
        <v>16</v>
      </c>
    </row>
    <row r="632" spans="1:65">
      <c r="A632" s="29"/>
      <c r="B632" s="19">
        <v>1</v>
      </c>
      <c r="C632" s="9">
        <v>4</v>
      </c>
      <c r="D632" s="11">
        <v>6.5</v>
      </c>
      <c r="E632" s="11">
        <v>6.6</v>
      </c>
      <c r="F632" s="11">
        <v>7.2</v>
      </c>
      <c r="G632" s="11">
        <v>6.5594425230444653</v>
      </c>
      <c r="H632" s="11">
        <v>6.3</v>
      </c>
      <c r="I632" s="11">
        <v>6.8</v>
      </c>
      <c r="J632" s="11">
        <v>6.7</v>
      </c>
      <c r="K632" s="11">
        <v>6.8606939705692884</v>
      </c>
      <c r="L632" s="144">
        <v>8.1</v>
      </c>
      <c r="M632" s="148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7">
        <v>6.7201448308060359</v>
      </c>
    </row>
    <row r="633" spans="1:65">
      <c r="A633" s="29"/>
      <c r="B633" s="19">
        <v>1</v>
      </c>
      <c r="C633" s="9">
        <v>5</v>
      </c>
      <c r="D633" s="11">
        <v>6.4</v>
      </c>
      <c r="E633" s="11">
        <v>6.3</v>
      </c>
      <c r="F633" s="11">
        <v>6.99</v>
      </c>
      <c r="G633" s="11">
        <v>6.5617455573984902</v>
      </c>
      <c r="H633" s="11">
        <v>6.3</v>
      </c>
      <c r="I633" s="11">
        <v>6.8</v>
      </c>
      <c r="J633" s="11">
        <v>6.6</v>
      </c>
      <c r="K633" s="11">
        <v>7.0776901888988411</v>
      </c>
      <c r="L633" s="144">
        <v>8</v>
      </c>
      <c r="M633" s="148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7">
        <v>47</v>
      </c>
    </row>
    <row r="634" spans="1:65">
      <c r="A634" s="29"/>
      <c r="B634" s="19">
        <v>1</v>
      </c>
      <c r="C634" s="9">
        <v>6</v>
      </c>
      <c r="D634" s="11">
        <v>6.5</v>
      </c>
      <c r="E634" s="11">
        <v>6.5</v>
      </c>
      <c r="F634" s="11">
        <v>7.13</v>
      </c>
      <c r="G634" s="11">
        <v>6.6351476384733896</v>
      </c>
      <c r="H634" s="11">
        <v>6</v>
      </c>
      <c r="I634" s="11">
        <v>6.8</v>
      </c>
      <c r="J634" s="11">
        <v>6.8</v>
      </c>
      <c r="K634" s="11">
        <v>7.0317905278100312</v>
      </c>
      <c r="L634" s="144">
        <v>8.1</v>
      </c>
      <c r="M634" s="148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3"/>
    </row>
    <row r="635" spans="1:65">
      <c r="A635" s="29"/>
      <c r="B635" s="20" t="s">
        <v>266</v>
      </c>
      <c r="C635" s="12"/>
      <c r="D635" s="22">
        <v>6.4833333333333334</v>
      </c>
      <c r="E635" s="22">
        <v>6.5</v>
      </c>
      <c r="F635" s="22">
        <v>7.416666666666667</v>
      </c>
      <c r="G635" s="22">
        <v>6.5865267962076244</v>
      </c>
      <c r="H635" s="22">
        <v>6.333333333333333</v>
      </c>
      <c r="I635" s="22">
        <v>6.916666666666667</v>
      </c>
      <c r="J635" s="22">
        <v>6.7166666666666659</v>
      </c>
      <c r="K635" s="22">
        <v>7.0771318502406695</v>
      </c>
      <c r="L635" s="22">
        <v>8.0833333333333339</v>
      </c>
      <c r="M635" s="148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3"/>
    </row>
    <row r="636" spans="1:65">
      <c r="A636" s="29"/>
      <c r="B636" s="3" t="s">
        <v>267</v>
      </c>
      <c r="C636" s="28"/>
      <c r="D636" s="11">
        <v>6.5</v>
      </c>
      <c r="E636" s="11">
        <v>6.45</v>
      </c>
      <c r="F636" s="11">
        <v>7.2349999999999994</v>
      </c>
      <c r="G636" s="11">
        <v>6.5768498104525301</v>
      </c>
      <c r="H636" s="11">
        <v>6.3</v>
      </c>
      <c r="I636" s="11">
        <v>6.9</v>
      </c>
      <c r="J636" s="11">
        <v>6.75</v>
      </c>
      <c r="K636" s="11">
        <v>7.0547403583544366</v>
      </c>
      <c r="L636" s="11">
        <v>8.1</v>
      </c>
      <c r="M636" s="148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3"/>
    </row>
    <row r="637" spans="1:65">
      <c r="A637" s="29"/>
      <c r="B637" s="3" t="s">
        <v>268</v>
      </c>
      <c r="C637" s="28"/>
      <c r="D637" s="23">
        <v>0.13291601358251265</v>
      </c>
      <c r="E637" s="23">
        <v>0.17888543819998304</v>
      </c>
      <c r="F637" s="23">
        <v>0.42716117176853369</v>
      </c>
      <c r="G637" s="23">
        <v>4.0371894232093662E-2</v>
      </c>
      <c r="H637" s="23">
        <v>0.20655911179772882</v>
      </c>
      <c r="I637" s="23">
        <v>0.13291601358251257</v>
      </c>
      <c r="J637" s="23">
        <v>0.14719601443879757</v>
      </c>
      <c r="K637" s="23">
        <v>0.14586719048672075</v>
      </c>
      <c r="L637" s="23">
        <v>7.527726527090782E-2</v>
      </c>
      <c r="M637" s="227"/>
      <c r="N637" s="228"/>
      <c r="O637" s="228"/>
      <c r="P637" s="228"/>
      <c r="Q637" s="228"/>
      <c r="R637" s="228"/>
      <c r="S637" s="228"/>
      <c r="T637" s="228"/>
      <c r="U637" s="228"/>
      <c r="V637" s="228"/>
      <c r="W637" s="228"/>
      <c r="X637" s="228"/>
      <c r="Y637" s="228"/>
      <c r="Z637" s="228"/>
      <c r="AA637" s="228"/>
      <c r="AB637" s="228"/>
      <c r="AC637" s="228"/>
      <c r="AD637" s="228"/>
      <c r="AE637" s="228"/>
      <c r="AF637" s="228"/>
      <c r="AG637" s="228"/>
      <c r="AH637" s="228"/>
      <c r="AI637" s="228"/>
      <c r="AJ637" s="228"/>
      <c r="AK637" s="228"/>
      <c r="AL637" s="228"/>
      <c r="AM637" s="228"/>
      <c r="AN637" s="228"/>
      <c r="AO637" s="228"/>
      <c r="AP637" s="228"/>
      <c r="AQ637" s="228"/>
      <c r="AR637" s="228"/>
      <c r="AS637" s="228"/>
      <c r="AT637" s="228"/>
      <c r="AU637" s="228"/>
      <c r="AV637" s="228"/>
      <c r="AW637" s="228"/>
      <c r="AX637" s="228"/>
      <c r="AY637" s="228"/>
      <c r="AZ637" s="228"/>
      <c r="BA637" s="228"/>
      <c r="BB637" s="228"/>
      <c r="BC637" s="228"/>
      <c r="BD637" s="228"/>
      <c r="BE637" s="228"/>
      <c r="BF637" s="228"/>
      <c r="BG637" s="228"/>
      <c r="BH637" s="228"/>
      <c r="BI637" s="228"/>
      <c r="BJ637" s="228"/>
      <c r="BK637" s="228"/>
      <c r="BL637" s="228"/>
      <c r="BM637" s="54"/>
    </row>
    <row r="638" spans="1:65">
      <c r="A638" s="29"/>
      <c r="B638" s="3" t="s">
        <v>86</v>
      </c>
      <c r="C638" s="28"/>
      <c r="D638" s="13">
        <v>2.0501184614269304E-2</v>
      </c>
      <c r="E638" s="13">
        <v>2.7520836646151237E-2</v>
      </c>
      <c r="F638" s="13">
        <v>5.7594764732836E-2</v>
      </c>
      <c r="G638" s="13">
        <v>6.1294663304700897E-3</v>
      </c>
      <c r="H638" s="13">
        <v>3.2614596599641395E-2</v>
      </c>
      <c r="I638" s="13">
        <v>1.9216773048074107E-2</v>
      </c>
      <c r="J638" s="13">
        <v>2.1915039370540582E-2</v>
      </c>
      <c r="K638" s="13">
        <v>2.0611060182771684E-2</v>
      </c>
      <c r="L638" s="13">
        <v>9.3126513737205544E-3</v>
      </c>
      <c r="M638" s="148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3"/>
    </row>
    <row r="639" spans="1:65">
      <c r="A639" s="29"/>
      <c r="B639" s="3" t="s">
        <v>269</v>
      </c>
      <c r="C639" s="28"/>
      <c r="D639" s="13">
        <v>-3.5239046692435383E-2</v>
      </c>
      <c r="E639" s="13">
        <v>-3.2758941414009812E-2</v>
      </c>
      <c r="F639" s="13">
        <v>0.10364684889939912</v>
      </c>
      <c r="G639" s="13">
        <v>-1.9883207574022621E-2</v>
      </c>
      <c r="H639" s="13">
        <v>-5.7559994198266073E-2</v>
      </c>
      <c r="I639" s="13">
        <v>2.9243690546630674E-2</v>
      </c>
      <c r="J639" s="13">
        <v>-5.1757279447695037E-4</v>
      </c>
      <c r="K639" s="13">
        <v>5.3121923473755661E-2</v>
      </c>
      <c r="L639" s="13">
        <v>0.20285106003642372</v>
      </c>
      <c r="M639" s="148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3"/>
    </row>
    <row r="640" spans="1:65">
      <c r="A640" s="29"/>
      <c r="B640" s="45" t="s">
        <v>270</v>
      </c>
      <c r="C640" s="46"/>
      <c r="D640" s="44">
        <v>0.67</v>
      </c>
      <c r="E640" s="44">
        <v>0.63</v>
      </c>
      <c r="F640" s="44">
        <v>2.02</v>
      </c>
      <c r="G640" s="44">
        <v>0.38</v>
      </c>
      <c r="H640" s="44">
        <v>1.1100000000000001</v>
      </c>
      <c r="I640" s="44">
        <v>0.57999999999999996</v>
      </c>
      <c r="J640" s="44">
        <v>0</v>
      </c>
      <c r="K640" s="44">
        <v>1.04</v>
      </c>
      <c r="L640" s="44">
        <v>3.95</v>
      </c>
      <c r="M640" s="148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53"/>
    </row>
    <row r="641" spans="1:65">
      <c r="B641" s="30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BM641" s="53"/>
    </row>
    <row r="642" spans="1:65" ht="15">
      <c r="B642" s="8" t="s">
        <v>539</v>
      </c>
      <c r="BM642" s="27" t="s">
        <v>66</v>
      </c>
    </row>
    <row r="643" spans="1:65" ht="15">
      <c r="A643" s="24" t="s">
        <v>34</v>
      </c>
      <c r="B643" s="18" t="s">
        <v>118</v>
      </c>
      <c r="C643" s="15" t="s">
        <v>119</v>
      </c>
      <c r="D643" s="16" t="s">
        <v>238</v>
      </c>
      <c r="E643" s="17" t="s">
        <v>238</v>
      </c>
      <c r="F643" s="17" t="s">
        <v>238</v>
      </c>
      <c r="G643" s="17" t="s">
        <v>238</v>
      </c>
      <c r="H643" s="17" t="s">
        <v>238</v>
      </c>
      <c r="I643" s="17" t="s">
        <v>238</v>
      </c>
      <c r="J643" s="17" t="s">
        <v>238</v>
      </c>
      <c r="K643" s="17" t="s">
        <v>238</v>
      </c>
      <c r="L643" s="17" t="s">
        <v>238</v>
      </c>
      <c r="M643" s="17" t="s">
        <v>238</v>
      </c>
      <c r="N643" s="17" t="s">
        <v>238</v>
      </c>
      <c r="O643" s="17" t="s">
        <v>238</v>
      </c>
      <c r="P643" s="17" t="s">
        <v>238</v>
      </c>
      <c r="Q643" s="17" t="s">
        <v>238</v>
      </c>
      <c r="R643" s="17" t="s">
        <v>238</v>
      </c>
      <c r="S643" s="17" t="s">
        <v>238</v>
      </c>
      <c r="T643" s="17" t="s">
        <v>238</v>
      </c>
      <c r="U643" s="17" t="s">
        <v>238</v>
      </c>
      <c r="V643" s="17" t="s">
        <v>238</v>
      </c>
      <c r="W643" s="17" t="s">
        <v>238</v>
      </c>
      <c r="X643" s="148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7">
        <v>1</v>
      </c>
    </row>
    <row r="644" spans="1:65">
      <c r="A644" s="29"/>
      <c r="B644" s="19" t="s">
        <v>239</v>
      </c>
      <c r="C644" s="9" t="s">
        <v>239</v>
      </c>
      <c r="D644" s="146" t="s">
        <v>241</v>
      </c>
      <c r="E644" s="147" t="s">
        <v>242</v>
      </c>
      <c r="F644" s="147" t="s">
        <v>243</v>
      </c>
      <c r="G644" s="147" t="s">
        <v>244</v>
      </c>
      <c r="H644" s="147" t="s">
        <v>245</v>
      </c>
      <c r="I644" s="147" t="s">
        <v>246</v>
      </c>
      <c r="J644" s="147" t="s">
        <v>247</v>
      </c>
      <c r="K644" s="147" t="s">
        <v>248</v>
      </c>
      <c r="L644" s="147" t="s">
        <v>249</v>
      </c>
      <c r="M644" s="147" t="s">
        <v>250</v>
      </c>
      <c r="N644" s="147" t="s">
        <v>251</v>
      </c>
      <c r="O644" s="147" t="s">
        <v>252</v>
      </c>
      <c r="P644" s="147" t="s">
        <v>253</v>
      </c>
      <c r="Q644" s="147" t="s">
        <v>255</v>
      </c>
      <c r="R644" s="147" t="s">
        <v>256</v>
      </c>
      <c r="S644" s="147" t="s">
        <v>257</v>
      </c>
      <c r="T644" s="147" t="s">
        <v>258</v>
      </c>
      <c r="U644" s="147" t="s">
        <v>282</v>
      </c>
      <c r="V644" s="147" t="s">
        <v>284</v>
      </c>
      <c r="W644" s="147" t="s">
        <v>259</v>
      </c>
      <c r="X644" s="148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7" t="s">
        <v>1</v>
      </c>
    </row>
    <row r="645" spans="1:65">
      <c r="A645" s="29"/>
      <c r="B645" s="19"/>
      <c r="C645" s="9"/>
      <c r="D645" s="10" t="s">
        <v>121</v>
      </c>
      <c r="E645" s="11" t="s">
        <v>121</v>
      </c>
      <c r="F645" s="11" t="s">
        <v>121</v>
      </c>
      <c r="G645" s="11" t="s">
        <v>121</v>
      </c>
      <c r="H645" s="11" t="s">
        <v>285</v>
      </c>
      <c r="I645" s="11" t="s">
        <v>121</v>
      </c>
      <c r="J645" s="11" t="s">
        <v>121</v>
      </c>
      <c r="K645" s="11" t="s">
        <v>121</v>
      </c>
      <c r="L645" s="11" t="s">
        <v>285</v>
      </c>
      <c r="M645" s="11" t="s">
        <v>122</v>
      </c>
      <c r="N645" s="11" t="s">
        <v>121</v>
      </c>
      <c r="O645" s="11" t="s">
        <v>121</v>
      </c>
      <c r="P645" s="11" t="s">
        <v>121</v>
      </c>
      <c r="Q645" s="11" t="s">
        <v>285</v>
      </c>
      <c r="R645" s="11" t="s">
        <v>286</v>
      </c>
      <c r="S645" s="11" t="s">
        <v>121</v>
      </c>
      <c r="T645" s="11" t="s">
        <v>286</v>
      </c>
      <c r="U645" s="11" t="s">
        <v>121</v>
      </c>
      <c r="V645" s="11" t="s">
        <v>285</v>
      </c>
      <c r="W645" s="11" t="s">
        <v>121</v>
      </c>
      <c r="X645" s="148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7">
        <v>2</v>
      </c>
    </row>
    <row r="646" spans="1:65">
      <c r="A646" s="29"/>
      <c r="B646" s="19"/>
      <c r="C646" s="9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148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7">
        <v>3</v>
      </c>
    </row>
    <row r="647" spans="1:65">
      <c r="A647" s="29"/>
      <c r="B647" s="18">
        <v>1</v>
      </c>
      <c r="C647" s="14">
        <v>1</v>
      </c>
      <c r="D647" s="21">
        <v>10.8</v>
      </c>
      <c r="E647" s="21">
        <v>10.1</v>
      </c>
      <c r="F647" s="21">
        <v>10.655100000000001</v>
      </c>
      <c r="G647" s="21">
        <v>10.35</v>
      </c>
      <c r="H647" s="143">
        <v>10.8866</v>
      </c>
      <c r="I647" s="21">
        <v>10.993770421322388</v>
      </c>
      <c r="J647" s="21">
        <v>10.69</v>
      </c>
      <c r="K647" s="21">
        <v>10.4</v>
      </c>
      <c r="L647" s="143">
        <v>11.5314</v>
      </c>
      <c r="M647" s="21">
        <v>10.5</v>
      </c>
      <c r="N647" s="21">
        <v>10.221</v>
      </c>
      <c r="O647" s="21">
        <v>10.460600000000001</v>
      </c>
      <c r="P647" s="21">
        <v>10.15</v>
      </c>
      <c r="Q647" s="21" t="s">
        <v>299</v>
      </c>
      <c r="R647" s="21" t="s">
        <v>299</v>
      </c>
      <c r="S647" s="143">
        <v>9.7678815533008496</v>
      </c>
      <c r="T647" s="21">
        <v>10.6</v>
      </c>
      <c r="U647" s="21">
        <v>10.3804727173515</v>
      </c>
      <c r="V647" s="143">
        <v>12.2</v>
      </c>
      <c r="W647" s="21">
        <v>10.459999999999999</v>
      </c>
      <c r="X647" s="148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7">
        <v>1</v>
      </c>
    </row>
    <row r="648" spans="1:65">
      <c r="A648" s="29"/>
      <c r="B648" s="19">
        <v>1</v>
      </c>
      <c r="C648" s="9">
        <v>2</v>
      </c>
      <c r="D648" s="11">
        <v>10.8</v>
      </c>
      <c r="E648" s="11">
        <v>10.3</v>
      </c>
      <c r="F648" s="11">
        <v>10.7544</v>
      </c>
      <c r="G648" s="11">
        <v>10.4</v>
      </c>
      <c r="H648" s="144">
        <v>11.217499999999999</v>
      </c>
      <c r="I648" s="11">
        <v>10.681514142201022</v>
      </c>
      <c r="J648" s="11">
        <v>10.68</v>
      </c>
      <c r="K648" s="11">
        <v>10.35</v>
      </c>
      <c r="L648" s="144">
        <v>11.040239999999999</v>
      </c>
      <c r="M648" s="11">
        <v>10.35</v>
      </c>
      <c r="N648" s="11">
        <v>10.180999999999999</v>
      </c>
      <c r="O648" s="11">
        <v>10.3362</v>
      </c>
      <c r="P648" s="11">
        <v>10.6</v>
      </c>
      <c r="Q648" s="11" t="s">
        <v>299</v>
      </c>
      <c r="R648" s="11" t="s">
        <v>299</v>
      </c>
      <c r="S648" s="144">
        <v>9.62447062060245</v>
      </c>
      <c r="T648" s="11">
        <v>10.5</v>
      </c>
      <c r="U648" s="11">
        <v>10.497381045553299</v>
      </c>
      <c r="V648" s="144">
        <v>11.899999999999999</v>
      </c>
      <c r="W648" s="11">
        <v>10.414</v>
      </c>
      <c r="X648" s="148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7" t="e">
        <v>#N/A</v>
      </c>
    </row>
    <row r="649" spans="1:65">
      <c r="A649" s="29"/>
      <c r="B649" s="19">
        <v>1</v>
      </c>
      <c r="C649" s="9">
        <v>3</v>
      </c>
      <c r="D649" s="11">
        <v>10.6</v>
      </c>
      <c r="E649" s="11">
        <v>10.25</v>
      </c>
      <c r="F649" s="11">
        <v>10.738899999999999</v>
      </c>
      <c r="G649" s="11">
        <v>10.55</v>
      </c>
      <c r="H649" s="144">
        <v>11.402200000000001</v>
      </c>
      <c r="I649" s="11">
        <v>10.731075180585757</v>
      </c>
      <c r="J649" s="11">
        <v>10.66</v>
      </c>
      <c r="K649" s="11">
        <v>10.35</v>
      </c>
      <c r="L649" s="144">
        <v>10.925989999999999</v>
      </c>
      <c r="M649" s="11">
        <v>10.5</v>
      </c>
      <c r="N649" s="11">
        <v>10.52</v>
      </c>
      <c r="O649" s="11">
        <v>10.523200000000001</v>
      </c>
      <c r="P649" s="11">
        <v>10.5</v>
      </c>
      <c r="Q649" s="11" t="s">
        <v>299</v>
      </c>
      <c r="R649" s="11" t="s">
        <v>299</v>
      </c>
      <c r="S649" s="144">
        <v>9.6488110956090996</v>
      </c>
      <c r="T649" s="11">
        <v>10.4</v>
      </c>
      <c r="U649" s="11">
        <v>10.2540811173539</v>
      </c>
      <c r="V649" s="144">
        <v>11.899999999999999</v>
      </c>
      <c r="W649" s="11">
        <v>10.474</v>
      </c>
      <c r="X649" s="148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7">
        <v>16</v>
      </c>
    </row>
    <row r="650" spans="1:65">
      <c r="A650" s="29"/>
      <c r="B650" s="19">
        <v>1</v>
      </c>
      <c r="C650" s="9">
        <v>4</v>
      </c>
      <c r="D650" s="11">
        <v>10.6</v>
      </c>
      <c r="E650" s="11">
        <v>10.3</v>
      </c>
      <c r="F650" s="11">
        <v>10.6182</v>
      </c>
      <c r="G650" s="11">
        <v>10.4</v>
      </c>
      <c r="H650" s="144">
        <v>10.7889</v>
      </c>
      <c r="I650" s="11">
        <v>10.557068113800755</v>
      </c>
      <c r="J650" s="11">
        <v>10.220000000000001</v>
      </c>
      <c r="K650" s="11">
        <v>10.4</v>
      </c>
      <c r="L650" s="144">
        <v>10.782080000000001</v>
      </c>
      <c r="M650" s="11">
        <v>10.6</v>
      </c>
      <c r="N650" s="11">
        <v>10.111000000000001</v>
      </c>
      <c r="O650" s="11">
        <v>10.692300000000001</v>
      </c>
      <c r="P650" s="11">
        <v>10.15</v>
      </c>
      <c r="Q650" s="11" t="s">
        <v>299</v>
      </c>
      <c r="R650" s="11" t="s">
        <v>299</v>
      </c>
      <c r="S650" s="144">
        <v>9.7123937295188512</v>
      </c>
      <c r="T650" s="11">
        <v>10.4</v>
      </c>
      <c r="U650" s="11">
        <v>10.521250604673664</v>
      </c>
      <c r="V650" s="144">
        <v>12.2</v>
      </c>
      <c r="W650" s="11">
        <v>10.509</v>
      </c>
      <c r="X650" s="148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7">
        <v>10.466321932048427</v>
      </c>
    </row>
    <row r="651" spans="1:65">
      <c r="A651" s="29"/>
      <c r="B651" s="19">
        <v>1</v>
      </c>
      <c r="C651" s="9">
        <v>5</v>
      </c>
      <c r="D651" s="11">
        <v>10</v>
      </c>
      <c r="E651" s="11">
        <v>10.25</v>
      </c>
      <c r="F651" s="11">
        <v>10.415099999999999</v>
      </c>
      <c r="G651" s="11">
        <v>10.4</v>
      </c>
      <c r="H651" s="144">
        <v>11.222200000000001</v>
      </c>
      <c r="I651" s="11">
        <v>10.8339759904371</v>
      </c>
      <c r="J651" s="11">
        <v>10.57</v>
      </c>
      <c r="K651" s="11">
        <v>10.15</v>
      </c>
      <c r="L651" s="144">
        <v>11.072660000000001</v>
      </c>
      <c r="M651" s="11">
        <v>10.85</v>
      </c>
      <c r="N651" s="11">
        <v>10.411</v>
      </c>
      <c r="O651" s="11">
        <v>10.349600000000001</v>
      </c>
      <c r="P651" s="11">
        <v>10.4</v>
      </c>
      <c r="Q651" s="11" t="s">
        <v>299</v>
      </c>
      <c r="R651" s="11" t="s">
        <v>299</v>
      </c>
      <c r="S651" s="144">
        <v>9.5025906571787004</v>
      </c>
      <c r="T651" s="11">
        <v>10.4</v>
      </c>
      <c r="U651" s="11">
        <v>10.343051096652001</v>
      </c>
      <c r="V651" s="144">
        <v>12.2</v>
      </c>
      <c r="W651" s="11">
        <v>10.496</v>
      </c>
      <c r="X651" s="148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7">
        <v>48</v>
      </c>
    </row>
    <row r="652" spans="1:65">
      <c r="A652" s="29"/>
      <c r="B652" s="19">
        <v>1</v>
      </c>
      <c r="C652" s="9">
        <v>6</v>
      </c>
      <c r="D652" s="11">
        <v>10.199999999999999</v>
      </c>
      <c r="E652" s="11">
        <v>10.45</v>
      </c>
      <c r="F652" s="11">
        <v>10.667300000000001</v>
      </c>
      <c r="G652" s="11">
        <v>10.35</v>
      </c>
      <c r="H652" s="144">
        <v>11.423</v>
      </c>
      <c r="I652" s="11">
        <v>10.8536651073663</v>
      </c>
      <c r="J652" s="11">
        <v>10.73</v>
      </c>
      <c r="K652" s="11">
        <v>10.3</v>
      </c>
      <c r="L652" s="144">
        <v>11.234319999999999</v>
      </c>
      <c r="M652" s="11">
        <v>10.85</v>
      </c>
      <c r="N652" s="11">
        <v>10.177</v>
      </c>
      <c r="O652" s="11">
        <v>10.2593</v>
      </c>
      <c r="P652" s="11">
        <v>10.25</v>
      </c>
      <c r="Q652" s="11" t="s">
        <v>299</v>
      </c>
      <c r="R652" s="11" t="s">
        <v>299</v>
      </c>
      <c r="S652" s="144">
        <v>9.3594980735640494</v>
      </c>
      <c r="T652" s="11">
        <v>10.5</v>
      </c>
      <c r="U652" s="11">
        <v>10.4475367547701</v>
      </c>
      <c r="V652" s="144">
        <v>12.1</v>
      </c>
      <c r="W652" s="11">
        <v>10.532</v>
      </c>
      <c r="X652" s="148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3"/>
    </row>
    <row r="653" spans="1:65">
      <c r="A653" s="29"/>
      <c r="B653" s="20" t="s">
        <v>266</v>
      </c>
      <c r="C653" s="12"/>
      <c r="D653" s="22">
        <v>10.5</v>
      </c>
      <c r="E653" s="22">
        <v>10.275</v>
      </c>
      <c r="F653" s="22">
        <v>10.641500000000001</v>
      </c>
      <c r="G653" s="22">
        <v>10.408333333333333</v>
      </c>
      <c r="H653" s="22">
        <v>11.156733333333333</v>
      </c>
      <c r="I653" s="22">
        <v>10.775178159285552</v>
      </c>
      <c r="J653" s="22">
        <v>10.591666666666667</v>
      </c>
      <c r="K653" s="22">
        <v>10.325000000000001</v>
      </c>
      <c r="L653" s="22">
        <v>11.097781666666668</v>
      </c>
      <c r="M653" s="22">
        <v>10.608333333333334</v>
      </c>
      <c r="N653" s="22">
        <v>10.270166666666666</v>
      </c>
      <c r="O653" s="22">
        <v>10.436866666666667</v>
      </c>
      <c r="P653" s="22">
        <v>10.341666666666667</v>
      </c>
      <c r="Q653" s="22" t="s">
        <v>661</v>
      </c>
      <c r="R653" s="22" t="s">
        <v>661</v>
      </c>
      <c r="S653" s="22">
        <v>9.6026076216289997</v>
      </c>
      <c r="T653" s="22">
        <v>10.466666666666667</v>
      </c>
      <c r="U653" s="22">
        <v>10.407295556059077</v>
      </c>
      <c r="V653" s="22">
        <v>12.083333333333334</v>
      </c>
      <c r="W653" s="22">
        <v>10.480833333333335</v>
      </c>
      <c r="X653" s="148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3"/>
    </row>
    <row r="654" spans="1:65">
      <c r="A654" s="29"/>
      <c r="B654" s="3" t="s">
        <v>267</v>
      </c>
      <c r="C654" s="28"/>
      <c r="D654" s="11">
        <v>10.6</v>
      </c>
      <c r="E654" s="11">
        <v>10.275</v>
      </c>
      <c r="F654" s="11">
        <v>10.661200000000001</v>
      </c>
      <c r="G654" s="11">
        <v>10.4</v>
      </c>
      <c r="H654" s="11">
        <v>11.219850000000001</v>
      </c>
      <c r="I654" s="11">
        <v>10.782525585511429</v>
      </c>
      <c r="J654" s="11">
        <v>10.67</v>
      </c>
      <c r="K654" s="11">
        <v>10.35</v>
      </c>
      <c r="L654" s="11">
        <v>11.05645</v>
      </c>
      <c r="M654" s="11">
        <v>10.55</v>
      </c>
      <c r="N654" s="11">
        <v>10.201000000000001</v>
      </c>
      <c r="O654" s="11">
        <v>10.405100000000001</v>
      </c>
      <c r="P654" s="11">
        <v>10.324999999999999</v>
      </c>
      <c r="Q654" s="11" t="s">
        <v>661</v>
      </c>
      <c r="R654" s="11" t="s">
        <v>661</v>
      </c>
      <c r="S654" s="11">
        <v>9.6366408581057748</v>
      </c>
      <c r="T654" s="11">
        <v>10.45</v>
      </c>
      <c r="U654" s="11">
        <v>10.4140047360608</v>
      </c>
      <c r="V654" s="11">
        <v>12.149999999999999</v>
      </c>
      <c r="W654" s="11">
        <v>10.484999999999999</v>
      </c>
      <c r="X654" s="148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3"/>
    </row>
    <row r="655" spans="1:65">
      <c r="A655" s="29"/>
      <c r="B655" s="3" t="s">
        <v>268</v>
      </c>
      <c r="C655" s="28"/>
      <c r="D655" s="23">
        <v>0.32863353450310001</v>
      </c>
      <c r="E655" s="23">
        <v>0.1129158979063621</v>
      </c>
      <c r="F655" s="23">
        <v>0.12237942637551501</v>
      </c>
      <c r="G655" s="23">
        <v>7.3598007219399089E-2</v>
      </c>
      <c r="H655" s="23">
        <v>0.26359198520946492</v>
      </c>
      <c r="I655" s="23">
        <v>0.15211178505133838</v>
      </c>
      <c r="J655" s="23">
        <v>0.18967516091113926</v>
      </c>
      <c r="K655" s="23">
        <v>9.3541434669348431E-2</v>
      </c>
      <c r="L655" s="23">
        <v>0.26068741284662472</v>
      </c>
      <c r="M655" s="23">
        <v>0.20351085147152875</v>
      </c>
      <c r="N655" s="23">
        <v>0.15914322689535548</v>
      </c>
      <c r="O655" s="23">
        <v>0.156551635784066</v>
      </c>
      <c r="P655" s="23">
        <v>0.18819316317727003</v>
      </c>
      <c r="Q655" s="23" t="s">
        <v>661</v>
      </c>
      <c r="R655" s="23" t="s">
        <v>661</v>
      </c>
      <c r="S655" s="23">
        <v>0.14905492896648073</v>
      </c>
      <c r="T655" s="23">
        <v>8.1649658092772318E-2</v>
      </c>
      <c r="U655" s="23">
        <v>0.10103660927055008</v>
      </c>
      <c r="V655" s="23">
        <v>0.14719601443879782</v>
      </c>
      <c r="W655" s="23">
        <v>4.1445948736477119E-2</v>
      </c>
      <c r="X655" s="227"/>
      <c r="Y655" s="228"/>
      <c r="Z655" s="228"/>
      <c r="AA655" s="228"/>
      <c r="AB655" s="228"/>
      <c r="AC655" s="228"/>
      <c r="AD655" s="228"/>
      <c r="AE655" s="228"/>
      <c r="AF655" s="228"/>
      <c r="AG655" s="228"/>
      <c r="AH655" s="228"/>
      <c r="AI655" s="228"/>
      <c r="AJ655" s="228"/>
      <c r="AK655" s="228"/>
      <c r="AL655" s="228"/>
      <c r="AM655" s="228"/>
      <c r="AN655" s="228"/>
      <c r="AO655" s="228"/>
      <c r="AP655" s="228"/>
      <c r="AQ655" s="228"/>
      <c r="AR655" s="228"/>
      <c r="AS655" s="228"/>
      <c r="AT655" s="228"/>
      <c r="AU655" s="228"/>
      <c r="AV655" s="228"/>
      <c r="AW655" s="228"/>
      <c r="AX655" s="228"/>
      <c r="AY655" s="228"/>
      <c r="AZ655" s="228"/>
      <c r="BA655" s="228"/>
      <c r="BB655" s="228"/>
      <c r="BC655" s="228"/>
      <c r="BD655" s="228"/>
      <c r="BE655" s="228"/>
      <c r="BF655" s="228"/>
      <c r="BG655" s="228"/>
      <c r="BH655" s="228"/>
      <c r="BI655" s="228"/>
      <c r="BJ655" s="228"/>
      <c r="BK655" s="228"/>
      <c r="BL655" s="228"/>
      <c r="BM655" s="54"/>
    </row>
    <row r="656" spans="1:65">
      <c r="A656" s="29"/>
      <c r="B656" s="3" t="s">
        <v>86</v>
      </c>
      <c r="C656" s="28"/>
      <c r="D656" s="13">
        <v>3.1298431857438094E-2</v>
      </c>
      <c r="E656" s="13">
        <v>1.098938179137344E-2</v>
      </c>
      <c r="F656" s="13">
        <v>1.1500204517738571E-2</v>
      </c>
      <c r="G656" s="13">
        <v>7.0710655454987118E-3</v>
      </c>
      <c r="H656" s="13">
        <v>2.3626269207485905E-2</v>
      </c>
      <c r="I656" s="13">
        <v>1.4116869605562432E-2</v>
      </c>
      <c r="J656" s="13">
        <v>1.7907961691059567E-2</v>
      </c>
      <c r="K656" s="13">
        <v>9.0597031156753917E-3</v>
      </c>
      <c r="L656" s="13">
        <v>2.3490046991069057E-2</v>
      </c>
      <c r="M656" s="13">
        <v>1.9184055126931224E-2</v>
      </c>
      <c r="N656" s="13">
        <v>1.5495681040102124E-2</v>
      </c>
      <c r="O656" s="13">
        <v>1.4999869288745599E-2</v>
      </c>
      <c r="P656" s="13">
        <v>1.8197566141234814E-2</v>
      </c>
      <c r="Q656" s="13" t="s">
        <v>661</v>
      </c>
      <c r="R656" s="13" t="s">
        <v>661</v>
      </c>
      <c r="S656" s="13">
        <v>1.5522338810423543E-2</v>
      </c>
      <c r="T656" s="13">
        <v>7.8009227477171001E-3</v>
      </c>
      <c r="U656" s="13">
        <v>9.7082482885505299E-3</v>
      </c>
      <c r="V656" s="13">
        <v>1.2181739125969473E-2</v>
      </c>
      <c r="W656" s="13">
        <v>3.9544516564977766E-3</v>
      </c>
      <c r="X656" s="148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3"/>
    </row>
    <row r="657" spans="1:65">
      <c r="A657" s="29"/>
      <c r="B657" s="3" t="s">
        <v>269</v>
      </c>
      <c r="C657" s="28"/>
      <c r="D657" s="13">
        <v>3.2177557856738481E-3</v>
      </c>
      <c r="E657" s="13">
        <v>-1.8279767552590642E-2</v>
      </c>
      <c r="F657" s="13">
        <v>1.6737309351738006E-2</v>
      </c>
      <c r="G657" s="13">
        <v>-5.5404944632487796E-3</v>
      </c>
      <c r="H657" s="13">
        <v>6.5965045387227361E-2</v>
      </c>
      <c r="I657" s="13">
        <v>2.9509528680881747E-2</v>
      </c>
      <c r="J657" s="13">
        <v>1.1976006034596365E-2</v>
      </c>
      <c r="K657" s="13">
        <v>-1.350254014408736E-2</v>
      </c>
      <c r="L657" s="13">
        <v>6.0332535031688561E-2</v>
      </c>
      <c r="M657" s="13">
        <v>1.3568415170764236E-2</v>
      </c>
      <c r="N657" s="13">
        <v>-1.8741566202079341E-2</v>
      </c>
      <c r="O657" s="13">
        <v>-2.8142900221295175E-3</v>
      </c>
      <c r="P657" s="13">
        <v>-1.1910131007919711E-2</v>
      </c>
      <c r="Q657" s="13" t="s">
        <v>661</v>
      </c>
      <c r="R657" s="13" t="s">
        <v>661</v>
      </c>
      <c r="S657" s="13">
        <v>-8.2523193537042738E-2</v>
      </c>
      <c r="T657" s="13">
        <v>3.2937513338326951E-5</v>
      </c>
      <c r="U657" s="13">
        <v>-5.6396484240186506E-3</v>
      </c>
      <c r="V657" s="13">
        <v>0.15449662372160877</v>
      </c>
      <c r="W657" s="13">
        <v>1.3864852790810289E-3</v>
      </c>
      <c r="X657" s="148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3"/>
    </row>
    <row r="658" spans="1:65">
      <c r="A658" s="29"/>
      <c r="B658" s="45" t="s">
        <v>270</v>
      </c>
      <c r="C658" s="46"/>
      <c r="D658" s="44">
        <v>0.12</v>
      </c>
      <c r="E658" s="44">
        <v>0.95</v>
      </c>
      <c r="F658" s="44">
        <v>0.8</v>
      </c>
      <c r="G658" s="44">
        <v>0.31</v>
      </c>
      <c r="H658" s="44">
        <v>3.25</v>
      </c>
      <c r="I658" s="44">
        <v>1.43</v>
      </c>
      <c r="J658" s="44">
        <v>0.56000000000000005</v>
      </c>
      <c r="K658" s="44">
        <v>0.71</v>
      </c>
      <c r="L658" s="44">
        <v>2.97</v>
      </c>
      <c r="M658" s="44">
        <v>0.64</v>
      </c>
      <c r="N658" s="44">
        <v>0.97</v>
      </c>
      <c r="O658" s="44">
        <v>0.18</v>
      </c>
      <c r="P658" s="44">
        <v>0.63</v>
      </c>
      <c r="Q658" s="44" t="s">
        <v>271</v>
      </c>
      <c r="R658" s="44" t="s">
        <v>271</v>
      </c>
      <c r="S658" s="44">
        <v>4.1500000000000004</v>
      </c>
      <c r="T658" s="44">
        <v>0.03</v>
      </c>
      <c r="U658" s="44">
        <v>0.32</v>
      </c>
      <c r="V658" s="44">
        <v>7.66</v>
      </c>
      <c r="W658" s="44">
        <v>0.03</v>
      </c>
      <c r="X658" s="148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53"/>
    </row>
    <row r="659" spans="1:65">
      <c r="B659" s="30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BM659" s="53"/>
    </row>
    <row r="660" spans="1:65" ht="15">
      <c r="B660" s="8" t="s">
        <v>540</v>
      </c>
      <c r="BM660" s="27" t="s">
        <v>66</v>
      </c>
    </row>
    <row r="661" spans="1:65" ht="15">
      <c r="A661" s="24" t="s">
        <v>58</v>
      </c>
      <c r="B661" s="18" t="s">
        <v>118</v>
      </c>
      <c r="C661" s="15" t="s">
        <v>119</v>
      </c>
      <c r="D661" s="16" t="s">
        <v>238</v>
      </c>
      <c r="E661" s="17" t="s">
        <v>238</v>
      </c>
      <c r="F661" s="17" t="s">
        <v>238</v>
      </c>
      <c r="G661" s="17" t="s">
        <v>238</v>
      </c>
      <c r="H661" s="17" t="s">
        <v>238</v>
      </c>
      <c r="I661" s="17" t="s">
        <v>238</v>
      </c>
      <c r="J661" s="17" t="s">
        <v>238</v>
      </c>
      <c r="K661" s="17" t="s">
        <v>238</v>
      </c>
      <c r="L661" s="17" t="s">
        <v>238</v>
      </c>
      <c r="M661" s="17" t="s">
        <v>238</v>
      </c>
      <c r="N661" s="17" t="s">
        <v>238</v>
      </c>
      <c r="O661" s="17" t="s">
        <v>238</v>
      </c>
      <c r="P661" s="17" t="s">
        <v>238</v>
      </c>
      <c r="Q661" s="17" t="s">
        <v>238</v>
      </c>
      <c r="R661" s="17" t="s">
        <v>238</v>
      </c>
      <c r="S661" s="17" t="s">
        <v>238</v>
      </c>
      <c r="T661" s="17" t="s">
        <v>238</v>
      </c>
      <c r="U661" s="17" t="s">
        <v>238</v>
      </c>
      <c r="V661" s="17" t="s">
        <v>238</v>
      </c>
      <c r="W661" s="17" t="s">
        <v>238</v>
      </c>
      <c r="X661" s="148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7">
        <v>1</v>
      </c>
    </row>
    <row r="662" spans="1:65">
      <c r="A662" s="29"/>
      <c r="B662" s="19" t="s">
        <v>239</v>
      </c>
      <c r="C662" s="9" t="s">
        <v>239</v>
      </c>
      <c r="D662" s="146" t="s">
        <v>241</v>
      </c>
      <c r="E662" s="147" t="s">
        <v>242</v>
      </c>
      <c r="F662" s="147" t="s">
        <v>243</v>
      </c>
      <c r="G662" s="147" t="s">
        <v>244</v>
      </c>
      <c r="H662" s="147" t="s">
        <v>245</v>
      </c>
      <c r="I662" s="147" t="s">
        <v>246</v>
      </c>
      <c r="J662" s="147" t="s">
        <v>247</v>
      </c>
      <c r="K662" s="147" t="s">
        <v>248</v>
      </c>
      <c r="L662" s="147" t="s">
        <v>249</v>
      </c>
      <c r="M662" s="147" t="s">
        <v>250</v>
      </c>
      <c r="N662" s="147" t="s">
        <v>251</v>
      </c>
      <c r="O662" s="147" t="s">
        <v>252</v>
      </c>
      <c r="P662" s="147" t="s">
        <v>253</v>
      </c>
      <c r="Q662" s="147" t="s">
        <v>255</v>
      </c>
      <c r="R662" s="147" t="s">
        <v>256</v>
      </c>
      <c r="S662" s="147" t="s">
        <v>257</v>
      </c>
      <c r="T662" s="147" t="s">
        <v>258</v>
      </c>
      <c r="U662" s="147" t="s">
        <v>282</v>
      </c>
      <c r="V662" s="147" t="s">
        <v>284</v>
      </c>
      <c r="W662" s="147" t="s">
        <v>259</v>
      </c>
      <c r="X662" s="148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7" t="s">
        <v>1</v>
      </c>
    </row>
    <row r="663" spans="1:65">
      <c r="A663" s="29"/>
      <c r="B663" s="19"/>
      <c r="C663" s="9"/>
      <c r="D663" s="10" t="s">
        <v>285</v>
      </c>
      <c r="E663" s="11" t="s">
        <v>285</v>
      </c>
      <c r="F663" s="11" t="s">
        <v>121</v>
      </c>
      <c r="G663" s="11" t="s">
        <v>121</v>
      </c>
      <c r="H663" s="11" t="s">
        <v>285</v>
      </c>
      <c r="I663" s="11" t="s">
        <v>121</v>
      </c>
      <c r="J663" s="11" t="s">
        <v>286</v>
      </c>
      <c r="K663" s="11" t="s">
        <v>121</v>
      </c>
      <c r="L663" s="11" t="s">
        <v>285</v>
      </c>
      <c r="M663" s="11" t="s">
        <v>285</v>
      </c>
      <c r="N663" s="11" t="s">
        <v>121</v>
      </c>
      <c r="O663" s="11" t="s">
        <v>121</v>
      </c>
      <c r="P663" s="11" t="s">
        <v>121</v>
      </c>
      <c r="Q663" s="11" t="s">
        <v>285</v>
      </c>
      <c r="R663" s="11" t="s">
        <v>286</v>
      </c>
      <c r="S663" s="11" t="s">
        <v>286</v>
      </c>
      <c r="T663" s="11" t="s">
        <v>121</v>
      </c>
      <c r="U663" s="11" t="s">
        <v>121</v>
      </c>
      <c r="V663" s="11" t="s">
        <v>285</v>
      </c>
      <c r="W663" s="11" t="s">
        <v>285</v>
      </c>
      <c r="X663" s="148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7">
        <v>3</v>
      </c>
    </row>
    <row r="664" spans="1:65">
      <c r="A664" s="29"/>
      <c r="B664" s="19"/>
      <c r="C664" s="9"/>
      <c r="D664" s="25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148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7">
        <v>3</v>
      </c>
    </row>
    <row r="665" spans="1:65">
      <c r="A665" s="29"/>
      <c r="B665" s="18">
        <v>1</v>
      </c>
      <c r="C665" s="14">
        <v>1</v>
      </c>
      <c r="D665" s="226">
        <v>2.3E-2</v>
      </c>
      <c r="E665" s="226">
        <v>2.2000000000000002E-2</v>
      </c>
      <c r="F665" s="226">
        <v>0.02</v>
      </c>
      <c r="G665" s="226">
        <v>2.3E-2</v>
      </c>
      <c r="H665" s="226">
        <v>2.1499999999999998E-2</v>
      </c>
      <c r="I665" s="236">
        <v>8.619215999999999E-2</v>
      </c>
      <c r="J665" s="226">
        <v>2.1700000000000001E-2</v>
      </c>
      <c r="K665" s="226">
        <v>2.2000000000000002E-2</v>
      </c>
      <c r="L665" s="226">
        <v>2.24E-2</v>
      </c>
      <c r="M665" s="226">
        <v>2.3E-2</v>
      </c>
      <c r="N665" s="226">
        <v>2.3E-2</v>
      </c>
      <c r="O665" s="226">
        <v>2.1000000000000001E-2</v>
      </c>
      <c r="P665" s="226">
        <v>2.3E-2</v>
      </c>
      <c r="Q665" s="226">
        <v>2.1000000000000001E-2</v>
      </c>
      <c r="R665" s="226">
        <v>2.4199999999999999E-2</v>
      </c>
      <c r="S665" s="226">
        <v>2.259516750961833E-2</v>
      </c>
      <c r="T665" s="236" t="s">
        <v>300</v>
      </c>
      <c r="U665" s="226">
        <v>2.3614186424251043E-2</v>
      </c>
      <c r="V665" s="236">
        <v>2.9799999999999997E-2</v>
      </c>
      <c r="W665" s="226">
        <v>0.02</v>
      </c>
      <c r="X665" s="227"/>
      <c r="Y665" s="228"/>
      <c r="Z665" s="228"/>
      <c r="AA665" s="228"/>
      <c r="AB665" s="228"/>
      <c r="AC665" s="228"/>
      <c r="AD665" s="228"/>
      <c r="AE665" s="228"/>
      <c r="AF665" s="228"/>
      <c r="AG665" s="228"/>
      <c r="AH665" s="228"/>
      <c r="AI665" s="228"/>
      <c r="AJ665" s="228"/>
      <c r="AK665" s="228"/>
      <c r="AL665" s="228"/>
      <c r="AM665" s="228"/>
      <c r="AN665" s="228"/>
      <c r="AO665" s="228"/>
      <c r="AP665" s="228"/>
      <c r="AQ665" s="228"/>
      <c r="AR665" s="228"/>
      <c r="AS665" s="228"/>
      <c r="AT665" s="228"/>
      <c r="AU665" s="228"/>
      <c r="AV665" s="228"/>
      <c r="AW665" s="228"/>
      <c r="AX665" s="228"/>
      <c r="AY665" s="228"/>
      <c r="AZ665" s="228"/>
      <c r="BA665" s="228"/>
      <c r="BB665" s="228"/>
      <c r="BC665" s="228"/>
      <c r="BD665" s="228"/>
      <c r="BE665" s="228"/>
      <c r="BF665" s="228"/>
      <c r="BG665" s="228"/>
      <c r="BH665" s="228"/>
      <c r="BI665" s="228"/>
      <c r="BJ665" s="228"/>
      <c r="BK665" s="228"/>
      <c r="BL665" s="228"/>
      <c r="BM665" s="229">
        <v>1</v>
      </c>
    </row>
    <row r="666" spans="1:65">
      <c r="A666" s="29"/>
      <c r="B666" s="19">
        <v>1</v>
      </c>
      <c r="C666" s="9">
        <v>2</v>
      </c>
      <c r="D666" s="23">
        <v>2.3E-2</v>
      </c>
      <c r="E666" s="23">
        <v>2.3E-2</v>
      </c>
      <c r="F666" s="23">
        <v>0.02</v>
      </c>
      <c r="G666" s="23">
        <v>2.2000000000000002E-2</v>
      </c>
      <c r="H666" s="23">
        <v>2.1100000000000001E-2</v>
      </c>
      <c r="I666" s="238">
        <v>8.6075519999999989E-2</v>
      </c>
      <c r="J666" s="23">
        <v>2.01E-2</v>
      </c>
      <c r="K666" s="23">
        <v>2.2000000000000002E-2</v>
      </c>
      <c r="L666" s="23">
        <v>2.23E-2</v>
      </c>
      <c r="M666" s="23">
        <v>2.3E-2</v>
      </c>
      <c r="N666" s="23">
        <v>2.3E-2</v>
      </c>
      <c r="O666" s="23">
        <v>2.1000000000000001E-2</v>
      </c>
      <c r="P666" s="23">
        <v>2.3E-2</v>
      </c>
      <c r="Q666" s="23">
        <v>2.1000000000000001E-2</v>
      </c>
      <c r="R666" s="23">
        <v>2.3800000000000002E-2</v>
      </c>
      <c r="S666" s="23">
        <v>2.214108065948648E-2</v>
      </c>
      <c r="T666" s="238" t="s">
        <v>300</v>
      </c>
      <c r="U666" s="23">
        <v>2.2520726748522683E-2</v>
      </c>
      <c r="V666" s="238">
        <v>2.8299999999999999E-2</v>
      </c>
      <c r="W666" s="23">
        <v>0.02</v>
      </c>
      <c r="X666" s="227"/>
      <c r="Y666" s="228"/>
      <c r="Z666" s="228"/>
      <c r="AA666" s="228"/>
      <c r="AB666" s="228"/>
      <c r="AC666" s="228"/>
      <c r="AD666" s="228"/>
      <c r="AE666" s="228"/>
      <c r="AF666" s="228"/>
      <c r="AG666" s="228"/>
      <c r="AH666" s="228"/>
      <c r="AI666" s="228"/>
      <c r="AJ666" s="228"/>
      <c r="AK666" s="228"/>
      <c r="AL666" s="228"/>
      <c r="AM666" s="228"/>
      <c r="AN666" s="228"/>
      <c r="AO666" s="228"/>
      <c r="AP666" s="228"/>
      <c r="AQ666" s="228"/>
      <c r="AR666" s="228"/>
      <c r="AS666" s="228"/>
      <c r="AT666" s="228"/>
      <c r="AU666" s="228"/>
      <c r="AV666" s="228"/>
      <c r="AW666" s="228"/>
      <c r="AX666" s="228"/>
      <c r="AY666" s="228"/>
      <c r="AZ666" s="228"/>
      <c r="BA666" s="228"/>
      <c r="BB666" s="228"/>
      <c r="BC666" s="228"/>
      <c r="BD666" s="228"/>
      <c r="BE666" s="228"/>
      <c r="BF666" s="228"/>
      <c r="BG666" s="228"/>
      <c r="BH666" s="228"/>
      <c r="BI666" s="228"/>
      <c r="BJ666" s="228"/>
      <c r="BK666" s="228"/>
      <c r="BL666" s="228"/>
      <c r="BM666" s="229" t="e">
        <v>#N/A</v>
      </c>
    </row>
    <row r="667" spans="1:65">
      <c r="A667" s="29"/>
      <c r="B667" s="19">
        <v>1</v>
      </c>
      <c r="C667" s="9">
        <v>3</v>
      </c>
      <c r="D667" s="23">
        <v>2.3E-2</v>
      </c>
      <c r="E667" s="23">
        <v>2.3E-2</v>
      </c>
      <c r="F667" s="23">
        <v>0.02</v>
      </c>
      <c r="G667" s="23">
        <v>2.2000000000000002E-2</v>
      </c>
      <c r="H667" s="23">
        <v>2.0500000000000001E-2</v>
      </c>
      <c r="I667" s="238">
        <v>8.6353120000000005E-2</v>
      </c>
      <c r="J667" s="23">
        <v>1.89E-2</v>
      </c>
      <c r="K667" s="23">
        <v>2.3E-2</v>
      </c>
      <c r="L667" s="23">
        <v>2.1499999999999998E-2</v>
      </c>
      <c r="M667" s="23">
        <v>2.3E-2</v>
      </c>
      <c r="N667" s="23">
        <v>2.3E-2</v>
      </c>
      <c r="O667" s="23">
        <v>2.1000000000000001E-2</v>
      </c>
      <c r="P667" s="23">
        <v>2.4E-2</v>
      </c>
      <c r="Q667" s="23">
        <v>2.1000000000000001E-2</v>
      </c>
      <c r="R667" s="23">
        <v>2.4E-2</v>
      </c>
      <c r="S667" s="23">
        <v>2.2215238779531132E-2</v>
      </c>
      <c r="T667" s="238" t="s">
        <v>300</v>
      </c>
      <c r="U667" s="23">
        <v>2.2947248771001051E-2</v>
      </c>
      <c r="V667" s="238">
        <v>3.0099999999999998E-2</v>
      </c>
      <c r="W667" s="23">
        <v>0.02</v>
      </c>
      <c r="X667" s="227"/>
      <c r="Y667" s="228"/>
      <c r="Z667" s="228"/>
      <c r="AA667" s="228"/>
      <c r="AB667" s="228"/>
      <c r="AC667" s="228"/>
      <c r="AD667" s="228"/>
      <c r="AE667" s="228"/>
      <c r="AF667" s="228"/>
      <c r="AG667" s="228"/>
      <c r="AH667" s="228"/>
      <c r="AI667" s="228"/>
      <c r="AJ667" s="228"/>
      <c r="AK667" s="228"/>
      <c r="AL667" s="228"/>
      <c r="AM667" s="228"/>
      <c r="AN667" s="228"/>
      <c r="AO667" s="228"/>
      <c r="AP667" s="228"/>
      <c r="AQ667" s="228"/>
      <c r="AR667" s="228"/>
      <c r="AS667" s="228"/>
      <c r="AT667" s="228"/>
      <c r="AU667" s="228"/>
      <c r="AV667" s="228"/>
      <c r="AW667" s="228"/>
      <c r="AX667" s="228"/>
      <c r="AY667" s="228"/>
      <c r="AZ667" s="228"/>
      <c r="BA667" s="228"/>
      <c r="BB667" s="228"/>
      <c r="BC667" s="228"/>
      <c r="BD667" s="228"/>
      <c r="BE667" s="228"/>
      <c r="BF667" s="228"/>
      <c r="BG667" s="228"/>
      <c r="BH667" s="228"/>
      <c r="BI667" s="228"/>
      <c r="BJ667" s="228"/>
      <c r="BK667" s="228"/>
      <c r="BL667" s="228"/>
      <c r="BM667" s="229">
        <v>16</v>
      </c>
    </row>
    <row r="668" spans="1:65">
      <c r="A668" s="29"/>
      <c r="B668" s="19">
        <v>1</v>
      </c>
      <c r="C668" s="9">
        <v>4</v>
      </c>
      <c r="D668" s="23">
        <v>2.3E-2</v>
      </c>
      <c r="E668" s="23">
        <v>2.3E-2</v>
      </c>
      <c r="F668" s="23">
        <v>0.02</v>
      </c>
      <c r="G668" s="23">
        <v>2.2000000000000002E-2</v>
      </c>
      <c r="H668" s="23">
        <v>2.0500000000000001E-2</v>
      </c>
      <c r="I668" s="238">
        <v>8.6204799999999998E-2</v>
      </c>
      <c r="J668" s="23">
        <v>1.9300000000000001E-2</v>
      </c>
      <c r="K668" s="23">
        <v>2.2000000000000002E-2</v>
      </c>
      <c r="L668" s="23">
        <v>2.1499999999999998E-2</v>
      </c>
      <c r="M668" s="23">
        <v>2.3E-2</v>
      </c>
      <c r="N668" s="23">
        <v>2.3E-2</v>
      </c>
      <c r="O668" s="23">
        <v>2.1000000000000001E-2</v>
      </c>
      <c r="P668" s="23">
        <v>2.3E-2</v>
      </c>
      <c r="Q668" s="23">
        <v>2.1000000000000001E-2</v>
      </c>
      <c r="R668" s="23">
        <v>2.3900000000000001E-2</v>
      </c>
      <c r="S668" s="23">
        <v>2.0979457332575079E-2</v>
      </c>
      <c r="T668" s="238" t="s">
        <v>300</v>
      </c>
      <c r="U668" s="23">
        <v>2.2365594792421686E-2</v>
      </c>
      <c r="V668" s="238">
        <v>2.9300000000000003E-2</v>
      </c>
      <c r="W668" s="23">
        <v>0.02</v>
      </c>
      <c r="X668" s="227"/>
      <c r="Y668" s="228"/>
      <c r="Z668" s="228"/>
      <c r="AA668" s="228"/>
      <c r="AB668" s="228"/>
      <c r="AC668" s="228"/>
      <c r="AD668" s="228"/>
      <c r="AE668" s="228"/>
      <c r="AF668" s="228"/>
      <c r="AG668" s="228"/>
      <c r="AH668" s="228"/>
      <c r="AI668" s="228"/>
      <c r="AJ668" s="228"/>
      <c r="AK668" s="228"/>
      <c r="AL668" s="228"/>
      <c r="AM668" s="228"/>
      <c r="AN668" s="228"/>
      <c r="AO668" s="228"/>
      <c r="AP668" s="228"/>
      <c r="AQ668" s="228"/>
      <c r="AR668" s="228"/>
      <c r="AS668" s="228"/>
      <c r="AT668" s="228"/>
      <c r="AU668" s="228"/>
      <c r="AV668" s="228"/>
      <c r="AW668" s="228"/>
      <c r="AX668" s="228"/>
      <c r="AY668" s="228"/>
      <c r="AZ668" s="228"/>
      <c r="BA668" s="228"/>
      <c r="BB668" s="228"/>
      <c r="BC668" s="228"/>
      <c r="BD668" s="228"/>
      <c r="BE668" s="228"/>
      <c r="BF668" s="228"/>
      <c r="BG668" s="228"/>
      <c r="BH668" s="228"/>
      <c r="BI668" s="228"/>
      <c r="BJ668" s="228"/>
      <c r="BK668" s="228"/>
      <c r="BL668" s="228"/>
      <c r="BM668" s="229">
        <v>2.1907354867284033E-2</v>
      </c>
    </row>
    <row r="669" spans="1:65">
      <c r="A669" s="29"/>
      <c r="B669" s="19">
        <v>1</v>
      </c>
      <c r="C669" s="9">
        <v>5</v>
      </c>
      <c r="D669" s="23">
        <v>2.3E-2</v>
      </c>
      <c r="E669" s="23">
        <v>2.2000000000000002E-2</v>
      </c>
      <c r="F669" s="23">
        <v>0.02</v>
      </c>
      <c r="G669" s="23">
        <v>2.2000000000000002E-2</v>
      </c>
      <c r="H669" s="23">
        <v>2.06E-2</v>
      </c>
      <c r="I669" s="238">
        <v>8.6066879999999998E-2</v>
      </c>
      <c r="J669" s="23">
        <v>1.8599999999999998E-2</v>
      </c>
      <c r="K669" s="23">
        <v>2.3E-2</v>
      </c>
      <c r="L669" s="23">
        <v>2.06E-2</v>
      </c>
      <c r="M669" s="23">
        <v>2.3E-2</v>
      </c>
      <c r="N669" s="23">
        <v>2.3E-2</v>
      </c>
      <c r="O669" s="23">
        <v>2.1999999999999999E-2</v>
      </c>
      <c r="P669" s="23">
        <v>2.3E-2</v>
      </c>
      <c r="Q669" s="23">
        <v>2.1000000000000001E-2</v>
      </c>
      <c r="R669" s="23">
        <v>2.3800000000000002E-2</v>
      </c>
      <c r="S669" s="23">
        <v>2.1221470188032415E-2</v>
      </c>
      <c r="T669" s="238" t="s">
        <v>300</v>
      </c>
      <c r="U669" s="23">
        <v>2.2871296042557339E-2</v>
      </c>
      <c r="V669" s="238">
        <v>2.7799999999999998E-2</v>
      </c>
      <c r="W669" s="23">
        <v>0.02</v>
      </c>
      <c r="X669" s="227"/>
      <c r="Y669" s="228"/>
      <c r="Z669" s="228"/>
      <c r="AA669" s="228"/>
      <c r="AB669" s="228"/>
      <c r="AC669" s="228"/>
      <c r="AD669" s="228"/>
      <c r="AE669" s="228"/>
      <c r="AF669" s="228"/>
      <c r="AG669" s="228"/>
      <c r="AH669" s="228"/>
      <c r="AI669" s="228"/>
      <c r="AJ669" s="228"/>
      <c r="AK669" s="228"/>
      <c r="AL669" s="228"/>
      <c r="AM669" s="228"/>
      <c r="AN669" s="228"/>
      <c r="AO669" s="228"/>
      <c r="AP669" s="228"/>
      <c r="AQ669" s="228"/>
      <c r="AR669" s="228"/>
      <c r="AS669" s="228"/>
      <c r="AT669" s="228"/>
      <c r="AU669" s="228"/>
      <c r="AV669" s="228"/>
      <c r="AW669" s="228"/>
      <c r="AX669" s="228"/>
      <c r="AY669" s="228"/>
      <c r="AZ669" s="228"/>
      <c r="BA669" s="228"/>
      <c r="BB669" s="228"/>
      <c r="BC669" s="228"/>
      <c r="BD669" s="228"/>
      <c r="BE669" s="228"/>
      <c r="BF669" s="228"/>
      <c r="BG669" s="228"/>
      <c r="BH669" s="228"/>
      <c r="BI669" s="228"/>
      <c r="BJ669" s="228"/>
      <c r="BK669" s="228"/>
      <c r="BL669" s="228"/>
      <c r="BM669" s="229">
        <v>49</v>
      </c>
    </row>
    <row r="670" spans="1:65">
      <c r="A670" s="29"/>
      <c r="B670" s="19">
        <v>1</v>
      </c>
      <c r="C670" s="9">
        <v>6</v>
      </c>
      <c r="D670" s="23">
        <v>2.1999999999999999E-2</v>
      </c>
      <c r="E670" s="23">
        <v>2.3E-2</v>
      </c>
      <c r="F670" s="23">
        <v>0.02</v>
      </c>
      <c r="G670" s="23">
        <v>2.2000000000000002E-2</v>
      </c>
      <c r="H670" s="23">
        <v>2.0500000000000001E-2</v>
      </c>
      <c r="I670" s="238">
        <v>8.6189440000000006E-2</v>
      </c>
      <c r="J670" s="239">
        <v>1.7299999999999999E-2</v>
      </c>
      <c r="K670" s="23">
        <v>2.3E-2</v>
      </c>
      <c r="L670" s="23">
        <v>2.1299999999999999E-2</v>
      </c>
      <c r="M670" s="23">
        <v>2.3E-2</v>
      </c>
      <c r="N670" s="23">
        <v>2.3E-2</v>
      </c>
      <c r="O670" s="23">
        <v>2.1000000000000001E-2</v>
      </c>
      <c r="P670" s="23">
        <v>2.3E-2</v>
      </c>
      <c r="Q670" s="23">
        <v>2.1999999999999999E-2</v>
      </c>
      <c r="R670" s="23">
        <v>2.35E-2</v>
      </c>
      <c r="S670" s="23">
        <v>2.147992407626707E-2</v>
      </c>
      <c r="T670" s="238" t="s">
        <v>300</v>
      </c>
      <c r="U670" s="23">
        <v>2.3778805138706571E-2</v>
      </c>
      <c r="V670" s="238">
        <v>2.7700000000000002E-2</v>
      </c>
      <c r="W670" s="23">
        <v>0.02</v>
      </c>
      <c r="X670" s="227"/>
      <c r="Y670" s="228"/>
      <c r="Z670" s="228"/>
      <c r="AA670" s="228"/>
      <c r="AB670" s="228"/>
      <c r="AC670" s="228"/>
      <c r="AD670" s="228"/>
      <c r="AE670" s="228"/>
      <c r="AF670" s="228"/>
      <c r="AG670" s="228"/>
      <c r="AH670" s="228"/>
      <c r="AI670" s="228"/>
      <c r="AJ670" s="228"/>
      <c r="AK670" s="228"/>
      <c r="AL670" s="228"/>
      <c r="AM670" s="228"/>
      <c r="AN670" s="228"/>
      <c r="AO670" s="228"/>
      <c r="AP670" s="228"/>
      <c r="AQ670" s="228"/>
      <c r="AR670" s="228"/>
      <c r="AS670" s="228"/>
      <c r="AT670" s="228"/>
      <c r="AU670" s="228"/>
      <c r="AV670" s="228"/>
      <c r="AW670" s="228"/>
      <c r="AX670" s="228"/>
      <c r="AY670" s="228"/>
      <c r="AZ670" s="228"/>
      <c r="BA670" s="228"/>
      <c r="BB670" s="228"/>
      <c r="BC670" s="228"/>
      <c r="BD670" s="228"/>
      <c r="BE670" s="228"/>
      <c r="BF670" s="228"/>
      <c r="BG670" s="228"/>
      <c r="BH670" s="228"/>
      <c r="BI670" s="228"/>
      <c r="BJ670" s="228"/>
      <c r="BK670" s="228"/>
      <c r="BL670" s="228"/>
      <c r="BM670" s="54"/>
    </row>
    <row r="671" spans="1:65">
      <c r="A671" s="29"/>
      <c r="B671" s="20" t="s">
        <v>266</v>
      </c>
      <c r="C671" s="12"/>
      <c r="D671" s="230">
        <v>2.283333333333333E-2</v>
      </c>
      <c r="E671" s="230">
        <v>2.2666666666666668E-2</v>
      </c>
      <c r="F671" s="230">
        <v>0.02</v>
      </c>
      <c r="G671" s="230">
        <v>2.2166666666666668E-2</v>
      </c>
      <c r="H671" s="230">
        <v>2.0783333333333338E-2</v>
      </c>
      <c r="I671" s="230">
        <v>8.6180319999999991E-2</v>
      </c>
      <c r="J671" s="230">
        <v>1.9316666666666666E-2</v>
      </c>
      <c r="K671" s="230">
        <v>2.2500000000000003E-2</v>
      </c>
      <c r="L671" s="230">
        <v>2.1599999999999998E-2</v>
      </c>
      <c r="M671" s="230">
        <v>2.2999999999999996E-2</v>
      </c>
      <c r="N671" s="230">
        <v>2.2999999999999996E-2</v>
      </c>
      <c r="O671" s="230">
        <v>2.1166666666666667E-2</v>
      </c>
      <c r="P671" s="230">
        <v>2.3166666666666665E-2</v>
      </c>
      <c r="Q671" s="230">
        <v>2.1166666666666667E-2</v>
      </c>
      <c r="R671" s="230">
        <v>2.3866666666666671E-2</v>
      </c>
      <c r="S671" s="230">
        <v>2.1772056424251746E-2</v>
      </c>
      <c r="T671" s="230" t="s">
        <v>661</v>
      </c>
      <c r="U671" s="230">
        <v>2.3016309652910062E-2</v>
      </c>
      <c r="V671" s="230">
        <v>2.8833333333333336E-2</v>
      </c>
      <c r="W671" s="230">
        <v>0.02</v>
      </c>
      <c r="X671" s="227"/>
      <c r="Y671" s="228"/>
      <c r="Z671" s="228"/>
      <c r="AA671" s="228"/>
      <c r="AB671" s="228"/>
      <c r="AC671" s="228"/>
      <c r="AD671" s="228"/>
      <c r="AE671" s="228"/>
      <c r="AF671" s="228"/>
      <c r="AG671" s="228"/>
      <c r="AH671" s="228"/>
      <c r="AI671" s="228"/>
      <c r="AJ671" s="228"/>
      <c r="AK671" s="228"/>
      <c r="AL671" s="228"/>
      <c r="AM671" s="228"/>
      <c r="AN671" s="228"/>
      <c r="AO671" s="228"/>
      <c r="AP671" s="228"/>
      <c r="AQ671" s="228"/>
      <c r="AR671" s="228"/>
      <c r="AS671" s="228"/>
      <c r="AT671" s="228"/>
      <c r="AU671" s="228"/>
      <c r="AV671" s="228"/>
      <c r="AW671" s="228"/>
      <c r="AX671" s="228"/>
      <c r="AY671" s="228"/>
      <c r="AZ671" s="228"/>
      <c r="BA671" s="228"/>
      <c r="BB671" s="228"/>
      <c r="BC671" s="228"/>
      <c r="BD671" s="228"/>
      <c r="BE671" s="228"/>
      <c r="BF671" s="228"/>
      <c r="BG671" s="228"/>
      <c r="BH671" s="228"/>
      <c r="BI671" s="228"/>
      <c r="BJ671" s="228"/>
      <c r="BK671" s="228"/>
      <c r="BL671" s="228"/>
      <c r="BM671" s="54"/>
    </row>
    <row r="672" spans="1:65">
      <c r="A672" s="29"/>
      <c r="B672" s="3" t="s">
        <v>267</v>
      </c>
      <c r="C672" s="28"/>
      <c r="D672" s="23">
        <v>2.3E-2</v>
      </c>
      <c r="E672" s="23">
        <v>2.3E-2</v>
      </c>
      <c r="F672" s="23">
        <v>0.02</v>
      </c>
      <c r="G672" s="23">
        <v>2.2000000000000002E-2</v>
      </c>
      <c r="H672" s="23">
        <v>2.0549999999999999E-2</v>
      </c>
      <c r="I672" s="23">
        <v>8.6190799999999998E-2</v>
      </c>
      <c r="J672" s="23">
        <v>1.9099999999999999E-2</v>
      </c>
      <c r="K672" s="23">
        <v>2.2499999999999999E-2</v>
      </c>
      <c r="L672" s="23">
        <v>2.1499999999999998E-2</v>
      </c>
      <c r="M672" s="23">
        <v>2.3E-2</v>
      </c>
      <c r="N672" s="23">
        <v>2.3E-2</v>
      </c>
      <c r="O672" s="23">
        <v>2.1000000000000001E-2</v>
      </c>
      <c r="P672" s="23">
        <v>2.3E-2</v>
      </c>
      <c r="Q672" s="23">
        <v>2.1000000000000001E-2</v>
      </c>
      <c r="R672" s="23">
        <v>2.3850000000000003E-2</v>
      </c>
      <c r="S672" s="23">
        <v>2.1810502367876773E-2</v>
      </c>
      <c r="T672" s="23" t="s">
        <v>661</v>
      </c>
      <c r="U672" s="23">
        <v>2.2909272406779195E-2</v>
      </c>
      <c r="V672" s="23">
        <v>2.8799999999999999E-2</v>
      </c>
      <c r="W672" s="23">
        <v>0.02</v>
      </c>
      <c r="X672" s="227"/>
      <c r="Y672" s="228"/>
      <c r="Z672" s="228"/>
      <c r="AA672" s="228"/>
      <c r="AB672" s="228"/>
      <c r="AC672" s="228"/>
      <c r="AD672" s="228"/>
      <c r="AE672" s="228"/>
      <c r="AF672" s="228"/>
      <c r="AG672" s="228"/>
      <c r="AH672" s="228"/>
      <c r="AI672" s="228"/>
      <c r="AJ672" s="228"/>
      <c r="AK672" s="228"/>
      <c r="AL672" s="228"/>
      <c r="AM672" s="228"/>
      <c r="AN672" s="228"/>
      <c r="AO672" s="228"/>
      <c r="AP672" s="228"/>
      <c r="AQ672" s="228"/>
      <c r="AR672" s="228"/>
      <c r="AS672" s="228"/>
      <c r="AT672" s="228"/>
      <c r="AU672" s="228"/>
      <c r="AV672" s="228"/>
      <c r="AW672" s="228"/>
      <c r="AX672" s="228"/>
      <c r="AY672" s="228"/>
      <c r="AZ672" s="228"/>
      <c r="BA672" s="228"/>
      <c r="BB672" s="228"/>
      <c r="BC672" s="228"/>
      <c r="BD672" s="228"/>
      <c r="BE672" s="228"/>
      <c r="BF672" s="228"/>
      <c r="BG672" s="228"/>
      <c r="BH672" s="228"/>
      <c r="BI672" s="228"/>
      <c r="BJ672" s="228"/>
      <c r="BK672" s="228"/>
      <c r="BL672" s="228"/>
      <c r="BM672" s="54"/>
    </row>
    <row r="673" spans="1:65">
      <c r="A673" s="29"/>
      <c r="B673" s="3" t="s">
        <v>268</v>
      </c>
      <c r="C673" s="28"/>
      <c r="D673" s="23">
        <v>4.0824829046386341E-4</v>
      </c>
      <c r="E673" s="23">
        <v>5.1639777949432102E-4</v>
      </c>
      <c r="F673" s="23">
        <v>0</v>
      </c>
      <c r="G673" s="23">
        <v>4.08248290463862E-4</v>
      </c>
      <c r="H673" s="23">
        <v>4.2150523919242799E-4</v>
      </c>
      <c r="I673" s="23">
        <v>1.0443576398916646E-4</v>
      </c>
      <c r="J673" s="23">
        <v>1.4864947583717433E-3</v>
      </c>
      <c r="K673" s="23">
        <v>5.477225575051647E-4</v>
      </c>
      <c r="L673" s="23">
        <v>6.6932802122726047E-4</v>
      </c>
      <c r="M673" s="23">
        <v>3.8005887153050732E-18</v>
      </c>
      <c r="N673" s="23">
        <v>3.8005887153050732E-18</v>
      </c>
      <c r="O673" s="23">
        <v>4.08248290463862E-4</v>
      </c>
      <c r="P673" s="23">
        <v>4.0824829046386341E-4</v>
      </c>
      <c r="Q673" s="23">
        <v>4.08248290463862E-4</v>
      </c>
      <c r="R673" s="23">
        <v>2.3380903889000208E-4</v>
      </c>
      <c r="S673" s="23">
        <v>6.3667906789132084E-4</v>
      </c>
      <c r="T673" s="23" t="s">
        <v>661</v>
      </c>
      <c r="U673" s="23">
        <v>5.7160941156495794E-4</v>
      </c>
      <c r="V673" s="23">
        <v>1.0385887861259935E-3</v>
      </c>
      <c r="W673" s="23">
        <v>0</v>
      </c>
      <c r="X673" s="227"/>
      <c r="Y673" s="228"/>
      <c r="Z673" s="228"/>
      <c r="AA673" s="228"/>
      <c r="AB673" s="228"/>
      <c r="AC673" s="228"/>
      <c r="AD673" s="228"/>
      <c r="AE673" s="228"/>
      <c r="AF673" s="228"/>
      <c r="AG673" s="228"/>
      <c r="AH673" s="228"/>
      <c r="AI673" s="228"/>
      <c r="AJ673" s="228"/>
      <c r="AK673" s="228"/>
      <c r="AL673" s="228"/>
      <c r="AM673" s="228"/>
      <c r="AN673" s="228"/>
      <c r="AO673" s="228"/>
      <c r="AP673" s="228"/>
      <c r="AQ673" s="228"/>
      <c r="AR673" s="228"/>
      <c r="AS673" s="228"/>
      <c r="AT673" s="228"/>
      <c r="AU673" s="228"/>
      <c r="AV673" s="228"/>
      <c r="AW673" s="228"/>
      <c r="AX673" s="228"/>
      <c r="AY673" s="228"/>
      <c r="AZ673" s="228"/>
      <c r="BA673" s="228"/>
      <c r="BB673" s="228"/>
      <c r="BC673" s="228"/>
      <c r="BD673" s="228"/>
      <c r="BE673" s="228"/>
      <c r="BF673" s="228"/>
      <c r="BG673" s="228"/>
      <c r="BH673" s="228"/>
      <c r="BI673" s="228"/>
      <c r="BJ673" s="228"/>
      <c r="BK673" s="228"/>
      <c r="BL673" s="228"/>
      <c r="BM673" s="54"/>
    </row>
    <row r="674" spans="1:65">
      <c r="A674" s="29"/>
      <c r="B674" s="3" t="s">
        <v>86</v>
      </c>
      <c r="C674" s="28"/>
      <c r="D674" s="13">
        <v>1.787948717359986E-2</v>
      </c>
      <c r="E674" s="13">
        <v>2.2782254977690632E-2</v>
      </c>
      <c r="F674" s="13">
        <v>0</v>
      </c>
      <c r="G674" s="13">
        <v>1.8417216111151668E-2</v>
      </c>
      <c r="H674" s="13">
        <v>2.0280925702923554E-2</v>
      </c>
      <c r="I674" s="13">
        <v>1.211828454444895E-3</v>
      </c>
      <c r="J674" s="13">
        <v>7.6953999570582049E-2</v>
      </c>
      <c r="K674" s="13">
        <v>2.4343224778007318E-2</v>
      </c>
      <c r="L674" s="13">
        <v>3.0987408390150951E-2</v>
      </c>
      <c r="M674" s="13">
        <v>1.6524298762195972E-16</v>
      </c>
      <c r="N674" s="13">
        <v>1.6524298762195972E-16</v>
      </c>
      <c r="O674" s="13">
        <v>1.9287320809316316E-2</v>
      </c>
      <c r="P674" s="13">
        <v>1.7622228365346625E-2</v>
      </c>
      <c r="Q674" s="13">
        <v>1.9287320809316316E-2</v>
      </c>
      <c r="R674" s="13">
        <v>9.796468109916287E-3</v>
      </c>
      <c r="S674" s="13">
        <v>2.9242945888295988E-2</v>
      </c>
      <c r="T674" s="13" t="s">
        <v>661</v>
      </c>
      <c r="U674" s="13">
        <v>2.4834972251630557E-2</v>
      </c>
      <c r="V674" s="13">
        <v>3.6020420328069139E-2</v>
      </c>
      <c r="W674" s="13">
        <v>0</v>
      </c>
      <c r="X674" s="148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3"/>
    </row>
    <row r="675" spans="1:65">
      <c r="A675" s="29"/>
      <c r="B675" s="3" t="s">
        <v>269</v>
      </c>
      <c r="C675" s="28"/>
      <c r="D675" s="13">
        <v>4.2267926532387312E-2</v>
      </c>
      <c r="E675" s="13">
        <v>3.4660131448209341E-2</v>
      </c>
      <c r="F675" s="13">
        <v>-8.7064589898638745E-2</v>
      </c>
      <c r="G675" s="13">
        <v>1.1836746195675429E-2</v>
      </c>
      <c r="H675" s="13">
        <v>-5.1307953003001949E-2</v>
      </c>
      <c r="I675" s="13">
        <v>2.9338532890933267</v>
      </c>
      <c r="J675" s="13">
        <v>-0.11825654974376865</v>
      </c>
      <c r="K675" s="13">
        <v>2.7052336364031371E-2</v>
      </c>
      <c r="L675" s="13">
        <v>-1.4029757090530004E-2</v>
      </c>
      <c r="M675" s="13">
        <v>4.9875721616565283E-2</v>
      </c>
      <c r="N675" s="13">
        <v>4.9875721616565283E-2</v>
      </c>
      <c r="O675" s="13">
        <v>-3.3810024309392728E-2</v>
      </c>
      <c r="P675" s="13">
        <v>5.7483516700743253E-2</v>
      </c>
      <c r="Q675" s="13">
        <v>-3.3810024309392728E-2</v>
      </c>
      <c r="R675" s="13">
        <v>8.9436256054291174E-2</v>
      </c>
      <c r="S675" s="13">
        <v>-6.1759369787878216E-3</v>
      </c>
      <c r="T675" s="13" t="s">
        <v>661</v>
      </c>
      <c r="U675" s="13">
        <v>5.0620204599968188E-2</v>
      </c>
      <c r="V675" s="13">
        <v>0.31614854956279581</v>
      </c>
      <c r="W675" s="13">
        <v>-8.7064589898638745E-2</v>
      </c>
      <c r="X675" s="148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3"/>
    </row>
    <row r="676" spans="1:65">
      <c r="A676" s="29"/>
      <c r="B676" s="45" t="s">
        <v>270</v>
      </c>
      <c r="C676" s="46"/>
      <c r="D676" s="44">
        <v>0.34</v>
      </c>
      <c r="E676" s="44">
        <v>0.22</v>
      </c>
      <c r="F676" s="44">
        <v>1.57</v>
      </c>
      <c r="G676" s="44">
        <v>0.11</v>
      </c>
      <c r="H676" s="44">
        <v>1.05</v>
      </c>
      <c r="I676" s="44">
        <v>43.05</v>
      </c>
      <c r="J676" s="44">
        <v>2.0299999999999998</v>
      </c>
      <c r="K676" s="44">
        <v>0.11</v>
      </c>
      <c r="L676" s="44">
        <v>0.49</v>
      </c>
      <c r="M676" s="44">
        <v>0.45</v>
      </c>
      <c r="N676" s="44">
        <v>0.45</v>
      </c>
      <c r="O676" s="44">
        <v>0.79</v>
      </c>
      <c r="P676" s="44">
        <v>0.56000000000000005</v>
      </c>
      <c r="Q676" s="44">
        <v>0.79</v>
      </c>
      <c r="R676" s="44">
        <v>1.03</v>
      </c>
      <c r="S676" s="44">
        <v>0.38</v>
      </c>
      <c r="T676" s="44">
        <v>14.77</v>
      </c>
      <c r="U676" s="44">
        <v>0.46</v>
      </c>
      <c r="V676" s="44">
        <v>4.38</v>
      </c>
      <c r="W676" s="44">
        <v>1.57</v>
      </c>
      <c r="X676" s="148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53"/>
    </row>
    <row r="677" spans="1:65">
      <c r="B677" s="30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BM677" s="53"/>
    </row>
    <row r="678" spans="1:65" ht="15">
      <c r="B678" s="8" t="s">
        <v>541</v>
      </c>
      <c r="BM678" s="27" t="s">
        <v>66</v>
      </c>
    </row>
    <row r="679" spans="1:65" ht="15">
      <c r="A679" s="24" t="s">
        <v>37</v>
      </c>
      <c r="B679" s="18" t="s">
        <v>118</v>
      </c>
      <c r="C679" s="15" t="s">
        <v>119</v>
      </c>
      <c r="D679" s="16" t="s">
        <v>238</v>
      </c>
      <c r="E679" s="17" t="s">
        <v>238</v>
      </c>
      <c r="F679" s="17" t="s">
        <v>238</v>
      </c>
      <c r="G679" s="17" t="s">
        <v>238</v>
      </c>
      <c r="H679" s="17" t="s">
        <v>238</v>
      </c>
      <c r="I679" s="17" t="s">
        <v>238</v>
      </c>
      <c r="J679" s="17" t="s">
        <v>238</v>
      </c>
      <c r="K679" s="17" t="s">
        <v>238</v>
      </c>
      <c r="L679" s="17" t="s">
        <v>238</v>
      </c>
      <c r="M679" s="17" t="s">
        <v>238</v>
      </c>
      <c r="N679" s="17" t="s">
        <v>238</v>
      </c>
      <c r="O679" s="17" t="s">
        <v>238</v>
      </c>
      <c r="P679" s="17" t="s">
        <v>238</v>
      </c>
      <c r="Q679" s="17" t="s">
        <v>238</v>
      </c>
      <c r="R679" s="17" t="s">
        <v>238</v>
      </c>
      <c r="S679" s="17" t="s">
        <v>238</v>
      </c>
      <c r="T679" s="17" t="s">
        <v>238</v>
      </c>
      <c r="U679" s="17" t="s">
        <v>238</v>
      </c>
      <c r="V679" s="17" t="s">
        <v>238</v>
      </c>
      <c r="W679" s="148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7">
        <v>1</v>
      </c>
    </row>
    <row r="680" spans="1:65">
      <c r="A680" s="29"/>
      <c r="B680" s="19" t="s">
        <v>239</v>
      </c>
      <c r="C680" s="9" t="s">
        <v>239</v>
      </c>
      <c r="D680" s="146" t="s">
        <v>241</v>
      </c>
      <c r="E680" s="147" t="s">
        <v>242</v>
      </c>
      <c r="F680" s="147" t="s">
        <v>244</v>
      </c>
      <c r="G680" s="147" t="s">
        <v>245</v>
      </c>
      <c r="H680" s="147" t="s">
        <v>247</v>
      </c>
      <c r="I680" s="147" t="s">
        <v>248</v>
      </c>
      <c r="J680" s="147" t="s">
        <v>249</v>
      </c>
      <c r="K680" s="147" t="s">
        <v>250</v>
      </c>
      <c r="L680" s="147" t="s">
        <v>251</v>
      </c>
      <c r="M680" s="147" t="s">
        <v>252</v>
      </c>
      <c r="N680" s="147" t="s">
        <v>253</v>
      </c>
      <c r="O680" s="147" t="s">
        <v>255</v>
      </c>
      <c r="P680" s="147" t="s">
        <v>256</v>
      </c>
      <c r="Q680" s="147" t="s">
        <v>257</v>
      </c>
      <c r="R680" s="147" t="s">
        <v>258</v>
      </c>
      <c r="S680" s="147" t="s">
        <v>282</v>
      </c>
      <c r="T680" s="147" t="s">
        <v>284</v>
      </c>
      <c r="U680" s="147" t="s">
        <v>274</v>
      </c>
      <c r="V680" s="147" t="s">
        <v>259</v>
      </c>
      <c r="W680" s="148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7" t="s">
        <v>3</v>
      </c>
    </row>
    <row r="681" spans="1:65">
      <c r="A681" s="29"/>
      <c r="B681" s="19"/>
      <c r="C681" s="9"/>
      <c r="D681" s="10" t="s">
        <v>285</v>
      </c>
      <c r="E681" s="11" t="s">
        <v>121</v>
      </c>
      <c r="F681" s="11" t="s">
        <v>121</v>
      </c>
      <c r="G681" s="11" t="s">
        <v>285</v>
      </c>
      <c r="H681" s="11" t="s">
        <v>286</v>
      </c>
      <c r="I681" s="11" t="s">
        <v>121</v>
      </c>
      <c r="J681" s="11" t="s">
        <v>285</v>
      </c>
      <c r="K681" s="11" t="s">
        <v>285</v>
      </c>
      <c r="L681" s="11" t="s">
        <v>286</v>
      </c>
      <c r="M681" s="11" t="s">
        <v>286</v>
      </c>
      <c r="N681" s="11" t="s">
        <v>121</v>
      </c>
      <c r="O681" s="11" t="s">
        <v>286</v>
      </c>
      <c r="P681" s="11" t="s">
        <v>286</v>
      </c>
      <c r="Q681" s="11" t="s">
        <v>286</v>
      </c>
      <c r="R681" s="11" t="s">
        <v>286</v>
      </c>
      <c r="S681" s="11" t="s">
        <v>121</v>
      </c>
      <c r="T681" s="11" t="s">
        <v>285</v>
      </c>
      <c r="U681" s="11" t="s">
        <v>121</v>
      </c>
      <c r="V681" s="11" t="s">
        <v>285</v>
      </c>
      <c r="W681" s="148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7">
        <v>0</v>
      </c>
    </row>
    <row r="682" spans="1:65">
      <c r="A682" s="29"/>
      <c r="B682" s="19"/>
      <c r="C682" s="9"/>
      <c r="D682" s="25"/>
      <c r="E682" s="25"/>
      <c r="F682" s="25"/>
      <c r="G682" s="25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148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7">
        <v>1</v>
      </c>
    </row>
    <row r="683" spans="1:65">
      <c r="A683" s="29"/>
      <c r="B683" s="18">
        <v>1</v>
      </c>
      <c r="C683" s="14">
        <v>1</v>
      </c>
      <c r="D683" s="211">
        <v>72.5</v>
      </c>
      <c r="E683" s="211">
        <v>73</v>
      </c>
      <c r="F683" s="211">
        <v>66</v>
      </c>
      <c r="G683" s="212">
        <v>90</v>
      </c>
      <c r="H683" s="211">
        <v>71</v>
      </c>
      <c r="I683" s="211">
        <v>68</v>
      </c>
      <c r="J683" s="211">
        <v>80</v>
      </c>
      <c r="K683" s="211">
        <v>71.900000000000006</v>
      </c>
      <c r="L683" s="211">
        <v>74</v>
      </c>
      <c r="M683" s="211">
        <v>83.4</v>
      </c>
      <c r="N683" s="211">
        <v>75</v>
      </c>
      <c r="O683" s="211">
        <v>74.400000000000006</v>
      </c>
      <c r="P683" s="212">
        <v>89.3</v>
      </c>
      <c r="Q683" s="211">
        <v>69.239172981123886</v>
      </c>
      <c r="R683" s="211">
        <v>77.5</v>
      </c>
      <c r="S683" s="211">
        <v>75.187150705657373</v>
      </c>
      <c r="T683" s="211">
        <v>74.400000000000006</v>
      </c>
      <c r="U683" s="212">
        <v>104.25</v>
      </c>
      <c r="V683" s="211">
        <v>83</v>
      </c>
      <c r="W683" s="213"/>
      <c r="X683" s="214"/>
      <c r="Y683" s="214"/>
      <c r="Z683" s="214"/>
      <c r="AA683" s="214"/>
      <c r="AB683" s="214"/>
      <c r="AC683" s="214"/>
      <c r="AD683" s="214"/>
      <c r="AE683" s="214"/>
      <c r="AF683" s="214"/>
      <c r="AG683" s="214"/>
      <c r="AH683" s="214"/>
      <c r="AI683" s="214"/>
      <c r="AJ683" s="214"/>
      <c r="AK683" s="214"/>
      <c r="AL683" s="214"/>
      <c r="AM683" s="214"/>
      <c r="AN683" s="214"/>
      <c r="AO683" s="214"/>
      <c r="AP683" s="214"/>
      <c r="AQ683" s="214"/>
      <c r="AR683" s="214"/>
      <c r="AS683" s="214"/>
      <c r="AT683" s="214"/>
      <c r="AU683" s="214"/>
      <c r="AV683" s="214"/>
      <c r="AW683" s="214"/>
      <c r="AX683" s="214"/>
      <c r="AY683" s="214"/>
      <c r="AZ683" s="214"/>
      <c r="BA683" s="214"/>
      <c r="BB683" s="214"/>
      <c r="BC683" s="214"/>
      <c r="BD683" s="214"/>
      <c r="BE683" s="214"/>
      <c r="BF683" s="214"/>
      <c r="BG683" s="214"/>
      <c r="BH683" s="214"/>
      <c r="BI683" s="214"/>
      <c r="BJ683" s="214"/>
      <c r="BK683" s="214"/>
      <c r="BL683" s="214"/>
      <c r="BM683" s="215">
        <v>1</v>
      </c>
    </row>
    <row r="684" spans="1:65">
      <c r="A684" s="29"/>
      <c r="B684" s="19">
        <v>1</v>
      </c>
      <c r="C684" s="9">
        <v>2</v>
      </c>
      <c r="D684" s="217">
        <v>71.7</v>
      </c>
      <c r="E684" s="217">
        <v>72</v>
      </c>
      <c r="F684" s="217">
        <v>70</v>
      </c>
      <c r="G684" s="218">
        <v>91</v>
      </c>
      <c r="H684" s="217">
        <v>73</v>
      </c>
      <c r="I684" s="217">
        <v>67</v>
      </c>
      <c r="J684" s="217">
        <v>79.599999999999994</v>
      </c>
      <c r="K684" s="217">
        <v>73.5</v>
      </c>
      <c r="L684" s="217">
        <v>74</v>
      </c>
      <c r="M684" s="217">
        <v>83.2</v>
      </c>
      <c r="N684" s="217">
        <v>74</v>
      </c>
      <c r="O684" s="217">
        <v>74.099999999999994</v>
      </c>
      <c r="P684" s="225">
        <v>92.3</v>
      </c>
      <c r="Q684" s="217">
        <v>68.429896453757038</v>
      </c>
      <c r="R684" s="217">
        <v>78</v>
      </c>
      <c r="S684" s="217">
        <v>74.23722495598399</v>
      </c>
      <c r="T684" s="217">
        <v>74.599999999999994</v>
      </c>
      <c r="U684" s="218">
        <v>101.22</v>
      </c>
      <c r="V684" s="217">
        <v>85</v>
      </c>
      <c r="W684" s="213"/>
      <c r="X684" s="214"/>
      <c r="Y684" s="214"/>
      <c r="Z684" s="214"/>
      <c r="AA684" s="214"/>
      <c r="AB684" s="214"/>
      <c r="AC684" s="214"/>
      <c r="AD684" s="214"/>
      <c r="AE684" s="214"/>
      <c r="AF684" s="214"/>
      <c r="AG684" s="214"/>
      <c r="AH684" s="214"/>
      <c r="AI684" s="214"/>
      <c r="AJ684" s="214"/>
      <c r="AK684" s="214"/>
      <c r="AL684" s="214"/>
      <c r="AM684" s="214"/>
      <c r="AN684" s="214"/>
      <c r="AO684" s="214"/>
      <c r="AP684" s="214"/>
      <c r="AQ684" s="214"/>
      <c r="AR684" s="214"/>
      <c r="AS684" s="214"/>
      <c r="AT684" s="214"/>
      <c r="AU684" s="214"/>
      <c r="AV684" s="214"/>
      <c r="AW684" s="214"/>
      <c r="AX684" s="214"/>
      <c r="AY684" s="214"/>
      <c r="AZ684" s="214"/>
      <c r="BA684" s="214"/>
      <c r="BB684" s="214"/>
      <c r="BC684" s="214"/>
      <c r="BD684" s="214"/>
      <c r="BE684" s="214"/>
      <c r="BF684" s="214"/>
      <c r="BG684" s="214"/>
      <c r="BH684" s="214"/>
      <c r="BI684" s="214"/>
      <c r="BJ684" s="214"/>
      <c r="BK684" s="214"/>
      <c r="BL684" s="214"/>
      <c r="BM684" s="215">
        <v>17</v>
      </c>
    </row>
    <row r="685" spans="1:65">
      <c r="A685" s="29"/>
      <c r="B685" s="19">
        <v>1</v>
      </c>
      <c r="C685" s="9">
        <v>3</v>
      </c>
      <c r="D685" s="217">
        <v>71.900000000000006</v>
      </c>
      <c r="E685" s="217">
        <v>74</v>
      </c>
      <c r="F685" s="217">
        <v>67</v>
      </c>
      <c r="G685" s="218">
        <v>88</v>
      </c>
      <c r="H685" s="217">
        <v>73</v>
      </c>
      <c r="I685" s="217">
        <v>66</v>
      </c>
      <c r="J685" s="217">
        <v>76.7</v>
      </c>
      <c r="K685" s="217">
        <v>72</v>
      </c>
      <c r="L685" s="217">
        <v>74</v>
      </c>
      <c r="M685" s="217">
        <v>81.599999999999994</v>
      </c>
      <c r="N685" s="225">
        <v>85</v>
      </c>
      <c r="O685" s="217">
        <v>74.7</v>
      </c>
      <c r="P685" s="218">
        <v>88.5</v>
      </c>
      <c r="Q685" s="217">
        <v>69.268654246843724</v>
      </c>
      <c r="R685" s="217">
        <v>77.900000000000006</v>
      </c>
      <c r="S685" s="217">
        <v>73.69009134471527</v>
      </c>
      <c r="T685" s="217">
        <v>78.2</v>
      </c>
      <c r="U685" s="218">
        <v>107.23</v>
      </c>
      <c r="V685" s="217">
        <v>82</v>
      </c>
      <c r="W685" s="213"/>
      <c r="X685" s="214"/>
      <c r="Y685" s="214"/>
      <c r="Z685" s="214"/>
      <c r="AA685" s="214"/>
      <c r="AB685" s="214"/>
      <c r="AC685" s="214"/>
      <c r="AD685" s="214"/>
      <c r="AE685" s="214"/>
      <c r="AF685" s="214"/>
      <c r="AG685" s="214"/>
      <c r="AH685" s="214"/>
      <c r="AI685" s="214"/>
      <c r="AJ685" s="214"/>
      <c r="AK685" s="214"/>
      <c r="AL685" s="214"/>
      <c r="AM685" s="214"/>
      <c r="AN685" s="214"/>
      <c r="AO685" s="214"/>
      <c r="AP685" s="214"/>
      <c r="AQ685" s="214"/>
      <c r="AR685" s="214"/>
      <c r="AS685" s="214"/>
      <c r="AT685" s="214"/>
      <c r="AU685" s="214"/>
      <c r="AV685" s="214"/>
      <c r="AW685" s="214"/>
      <c r="AX685" s="214"/>
      <c r="AY685" s="214"/>
      <c r="AZ685" s="214"/>
      <c r="BA685" s="214"/>
      <c r="BB685" s="214"/>
      <c r="BC685" s="214"/>
      <c r="BD685" s="214"/>
      <c r="BE685" s="214"/>
      <c r="BF685" s="214"/>
      <c r="BG685" s="214"/>
      <c r="BH685" s="214"/>
      <c r="BI685" s="214"/>
      <c r="BJ685" s="214"/>
      <c r="BK685" s="214"/>
      <c r="BL685" s="214"/>
      <c r="BM685" s="215">
        <v>16</v>
      </c>
    </row>
    <row r="686" spans="1:65">
      <c r="A686" s="29"/>
      <c r="B686" s="19">
        <v>1</v>
      </c>
      <c r="C686" s="9">
        <v>4</v>
      </c>
      <c r="D686" s="217">
        <v>73.900000000000006</v>
      </c>
      <c r="E686" s="217">
        <v>72</v>
      </c>
      <c r="F686" s="217">
        <v>68</v>
      </c>
      <c r="G686" s="218">
        <v>89</v>
      </c>
      <c r="H686" s="217">
        <v>73</v>
      </c>
      <c r="I686" s="217">
        <v>68</v>
      </c>
      <c r="J686" s="217">
        <v>78.900000000000006</v>
      </c>
      <c r="K686" s="217">
        <v>72.3</v>
      </c>
      <c r="L686" s="217">
        <v>74</v>
      </c>
      <c r="M686" s="217">
        <v>80</v>
      </c>
      <c r="N686" s="217">
        <v>76</v>
      </c>
      <c r="O686" s="217">
        <v>76.400000000000006</v>
      </c>
      <c r="P686" s="218">
        <v>88.2</v>
      </c>
      <c r="Q686" s="217">
        <v>67.546033732541034</v>
      </c>
      <c r="R686" s="217">
        <v>78.8</v>
      </c>
      <c r="S686" s="217">
        <v>75.576219408207379</v>
      </c>
      <c r="T686" s="217">
        <v>74.599999999999994</v>
      </c>
      <c r="U686" s="218">
        <v>98.31</v>
      </c>
      <c r="V686" s="217">
        <v>82</v>
      </c>
      <c r="W686" s="213"/>
      <c r="X686" s="214"/>
      <c r="Y686" s="214"/>
      <c r="Z686" s="214"/>
      <c r="AA686" s="214"/>
      <c r="AB686" s="214"/>
      <c r="AC686" s="214"/>
      <c r="AD686" s="214"/>
      <c r="AE686" s="214"/>
      <c r="AF686" s="214"/>
      <c r="AG686" s="214"/>
      <c r="AH686" s="214"/>
      <c r="AI686" s="214"/>
      <c r="AJ686" s="214"/>
      <c r="AK686" s="214"/>
      <c r="AL686" s="214"/>
      <c r="AM686" s="214"/>
      <c r="AN686" s="214"/>
      <c r="AO686" s="214"/>
      <c r="AP686" s="214"/>
      <c r="AQ686" s="214"/>
      <c r="AR686" s="214"/>
      <c r="AS686" s="214"/>
      <c r="AT686" s="214"/>
      <c r="AU686" s="214"/>
      <c r="AV686" s="214"/>
      <c r="AW686" s="214"/>
      <c r="AX686" s="214"/>
      <c r="AY686" s="214"/>
      <c r="AZ686" s="214"/>
      <c r="BA686" s="214"/>
      <c r="BB686" s="214"/>
      <c r="BC686" s="214"/>
      <c r="BD686" s="214"/>
      <c r="BE686" s="214"/>
      <c r="BF686" s="214"/>
      <c r="BG686" s="214"/>
      <c r="BH686" s="214"/>
      <c r="BI686" s="214"/>
      <c r="BJ686" s="214"/>
      <c r="BK686" s="214"/>
      <c r="BL686" s="214"/>
      <c r="BM686" s="215">
        <v>74.407667843966919</v>
      </c>
    </row>
    <row r="687" spans="1:65">
      <c r="A687" s="29"/>
      <c r="B687" s="19">
        <v>1</v>
      </c>
      <c r="C687" s="9">
        <v>5</v>
      </c>
      <c r="D687" s="217">
        <v>73.599999999999994</v>
      </c>
      <c r="E687" s="217">
        <v>75</v>
      </c>
      <c r="F687" s="217">
        <v>71</v>
      </c>
      <c r="G687" s="218">
        <v>91</v>
      </c>
      <c r="H687" s="217">
        <v>74</v>
      </c>
      <c r="I687" s="217">
        <v>70</v>
      </c>
      <c r="J687" s="217">
        <v>75.900000000000006</v>
      </c>
      <c r="K687" s="217">
        <v>73.900000000000006</v>
      </c>
      <c r="L687" s="217">
        <v>75</v>
      </c>
      <c r="M687" s="217">
        <v>82.2</v>
      </c>
      <c r="N687" s="217">
        <v>74</v>
      </c>
      <c r="O687" s="217">
        <v>74.900000000000006</v>
      </c>
      <c r="P687" s="218">
        <v>88.5</v>
      </c>
      <c r="Q687" s="217">
        <v>68.540536647360298</v>
      </c>
      <c r="R687" s="217">
        <v>78.7</v>
      </c>
      <c r="S687" s="217">
        <v>75.962449846039576</v>
      </c>
      <c r="T687" s="217">
        <v>75</v>
      </c>
      <c r="U687" s="218">
        <v>102.03</v>
      </c>
      <c r="V687" s="217">
        <v>80</v>
      </c>
      <c r="W687" s="213"/>
      <c r="X687" s="214"/>
      <c r="Y687" s="214"/>
      <c r="Z687" s="214"/>
      <c r="AA687" s="214"/>
      <c r="AB687" s="214"/>
      <c r="AC687" s="214"/>
      <c r="AD687" s="214"/>
      <c r="AE687" s="214"/>
      <c r="AF687" s="214"/>
      <c r="AG687" s="214"/>
      <c r="AH687" s="214"/>
      <c r="AI687" s="214"/>
      <c r="AJ687" s="214"/>
      <c r="AK687" s="214"/>
      <c r="AL687" s="214"/>
      <c r="AM687" s="214"/>
      <c r="AN687" s="214"/>
      <c r="AO687" s="214"/>
      <c r="AP687" s="214"/>
      <c r="AQ687" s="214"/>
      <c r="AR687" s="214"/>
      <c r="AS687" s="214"/>
      <c r="AT687" s="214"/>
      <c r="AU687" s="214"/>
      <c r="AV687" s="214"/>
      <c r="AW687" s="214"/>
      <c r="AX687" s="214"/>
      <c r="AY687" s="214"/>
      <c r="AZ687" s="214"/>
      <c r="BA687" s="214"/>
      <c r="BB687" s="214"/>
      <c r="BC687" s="214"/>
      <c r="BD687" s="214"/>
      <c r="BE687" s="214"/>
      <c r="BF687" s="214"/>
      <c r="BG687" s="214"/>
      <c r="BH687" s="214"/>
      <c r="BI687" s="214"/>
      <c r="BJ687" s="214"/>
      <c r="BK687" s="214"/>
      <c r="BL687" s="214"/>
      <c r="BM687" s="215">
        <v>50</v>
      </c>
    </row>
    <row r="688" spans="1:65">
      <c r="A688" s="29"/>
      <c r="B688" s="19">
        <v>1</v>
      </c>
      <c r="C688" s="9">
        <v>6</v>
      </c>
      <c r="D688" s="217">
        <v>73.5</v>
      </c>
      <c r="E688" s="217">
        <v>72</v>
      </c>
      <c r="F688" s="225">
        <v>59</v>
      </c>
      <c r="G688" s="218">
        <v>89</v>
      </c>
      <c r="H688" s="217">
        <v>72</v>
      </c>
      <c r="I688" s="217">
        <v>66</v>
      </c>
      <c r="J688" s="217">
        <v>77</v>
      </c>
      <c r="K688" s="217">
        <v>73.2</v>
      </c>
      <c r="L688" s="217">
        <v>74</v>
      </c>
      <c r="M688" s="217">
        <v>81.2</v>
      </c>
      <c r="N688" s="217">
        <v>74</v>
      </c>
      <c r="O688" s="217">
        <v>76.5</v>
      </c>
      <c r="P688" s="218">
        <v>89</v>
      </c>
      <c r="Q688" s="217">
        <v>70.173121520079732</v>
      </c>
      <c r="R688" s="217">
        <v>79.599999999999994</v>
      </c>
      <c r="S688" s="217">
        <v>73.585561178514169</v>
      </c>
      <c r="T688" s="217">
        <v>76.8</v>
      </c>
      <c r="U688" s="218">
        <v>102.86</v>
      </c>
      <c r="V688" s="217">
        <v>79</v>
      </c>
      <c r="W688" s="213"/>
      <c r="X688" s="214"/>
      <c r="Y688" s="214"/>
      <c r="Z688" s="214"/>
      <c r="AA688" s="214"/>
      <c r="AB688" s="214"/>
      <c r="AC688" s="214"/>
      <c r="AD688" s="214"/>
      <c r="AE688" s="214"/>
      <c r="AF688" s="214"/>
      <c r="AG688" s="214"/>
      <c r="AH688" s="214"/>
      <c r="AI688" s="214"/>
      <c r="AJ688" s="214"/>
      <c r="AK688" s="214"/>
      <c r="AL688" s="214"/>
      <c r="AM688" s="214"/>
      <c r="AN688" s="214"/>
      <c r="AO688" s="214"/>
      <c r="AP688" s="214"/>
      <c r="AQ688" s="214"/>
      <c r="AR688" s="214"/>
      <c r="AS688" s="214"/>
      <c r="AT688" s="214"/>
      <c r="AU688" s="214"/>
      <c r="AV688" s="214"/>
      <c r="AW688" s="214"/>
      <c r="AX688" s="214"/>
      <c r="AY688" s="214"/>
      <c r="AZ688" s="214"/>
      <c r="BA688" s="214"/>
      <c r="BB688" s="214"/>
      <c r="BC688" s="214"/>
      <c r="BD688" s="214"/>
      <c r="BE688" s="214"/>
      <c r="BF688" s="214"/>
      <c r="BG688" s="214"/>
      <c r="BH688" s="214"/>
      <c r="BI688" s="214"/>
      <c r="BJ688" s="214"/>
      <c r="BK688" s="214"/>
      <c r="BL688" s="214"/>
      <c r="BM688" s="219"/>
    </row>
    <row r="689" spans="1:65">
      <c r="A689" s="29"/>
      <c r="B689" s="20" t="s">
        <v>266</v>
      </c>
      <c r="C689" s="12"/>
      <c r="D689" s="220">
        <v>72.850000000000009</v>
      </c>
      <c r="E689" s="220">
        <v>73</v>
      </c>
      <c r="F689" s="220">
        <v>66.833333333333329</v>
      </c>
      <c r="G689" s="220">
        <v>89.666666666666671</v>
      </c>
      <c r="H689" s="220">
        <v>72.666666666666671</v>
      </c>
      <c r="I689" s="220">
        <v>67.5</v>
      </c>
      <c r="J689" s="220">
        <v>78.016666666666666</v>
      </c>
      <c r="K689" s="220">
        <v>72.8</v>
      </c>
      <c r="L689" s="220">
        <v>74.166666666666671</v>
      </c>
      <c r="M689" s="220">
        <v>81.933333333333337</v>
      </c>
      <c r="N689" s="220">
        <v>76.333333333333329</v>
      </c>
      <c r="O689" s="220">
        <v>75.166666666666671</v>
      </c>
      <c r="P689" s="220">
        <v>89.3</v>
      </c>
      <c r="Q689" s="220">
        <v>68.86623593028429</v>
      </c>
      <c r="R689" s="220">
        <v>78.416666666666671</v>
      </c>
      <c r="S689" s="220">
        <v>74.706449573186291</v>
      </c>
      <c r="T689" s="220">
        <v>75.599999999999994</v>
      </c>
      <c r="U689" s="220">
        <v>102.64999999999999</v>
      </c>
      <c r="V689" s="220">
        <v>81.833333333333329</v>
      </c>
      <c r="W689" s="213"/>
      <c r="X689" s="214"/>
      <c r="Y689" s="214"/>
      <c r="Z689" s="214"/>
      <c r="AA689" s="214"/>
      <c r="AB689" s="214"/>
      <c r="AC689" s="214"/>
      <c r="AD689" s="214"/>
      <c r="AE689" s="214"/>
      <c r="AF689" s="214"/>
      <c r="AG689" s="214"/>
      <c r="AH689" s="214"/>
      <c r="AI689" s="214"/>
      <c r="AJ689" s="214"/>
      <c r="AK689" s="214"/>
      <c r="AL689" s="214"/>
      <c r="AM689" s="214"/>
      <c r="AN689" s="214"/>
      <c r="AO689" s="214"/>
      <c r="AP689" s="214"/>
      <c r="AQ689" s="214"/>
      <c r="AR689" s="214"/>
      <c r="AS689" s="214"/>
      <c r="AT689" s="214"/>
      <c r="AU689" s="214"/>
      <c r="AV689" s="214"/>
      <c r="AW689" s="214"/>
      <c r="AX689" s="214"/>
      <c r="AY689" s="214"/>
      <c r="AZ689" s="214"/>
      <c r="BA689" s="214"/>
      <c r="BB689" s="214"/>
      <c r="BC689" s="214"/>
      <c r="BD689" s="214"/>
      <c r="BE689" s="214"/>
      <c r="BF689" s="214"/>
      <c r="BG689" s="214"/>
      <c r="BH689" s="214"/>
      <c r="BI689" s="214"/>
      <c r="BJ689" s="214"/>
      <c r="BK689" s="214"/>
      <c r="BL689" s="214"/>
      <c r="BM689" s="219"/>
    </row>
    <row r="690" spans="1:65">
      <c r="A690" s="29"/>
      <c r="B690" s="3" t="s">
        <v>267</v>
      </c>
      <c r="C690" s="28"/>
      <c r="D690" s="217">
        <v>73</v>
      </c>
      <c r="E690" s="217">
        <v>72.5</v>
      </c>
      <c r="F690" s="217">
        <v>67.5</v>
      </c>
      <c r="G690" s="217">
        <v>89.5</v>
      </c>
      <c r="H690" s="217">
        <v>73</v>
      </c>
      <c r="I690" s="217">
        <v>67.5</v>
      </c>
      <c r="J690" s="217">
        <v>77.95</v>
      </c>
      <c r="K690" s="217">
        <v>72.75</v>
      </c>
      <c r="L690" s="217">
        <v>74</v>
      </c>
      <c r="M690" s="217">
        <v>81.900000000000006</v>
      </c>
      <c r="N690" s="217">
        <v>74.5</v>
      </c>
      <c r="O690" s="217">
        <v>74.800000000000011</v>
      </c>
      <c r="P690" s="217">
        <v>88.75</v>
      </c>
      <c r="Q690" s="217">
        <v>68.889854814242085</v>
      </c>
      <c r="R690" s="217">
        <v>78.349999999999994</v>
      </c>
      <c r="S690" s="217">
        <v>74.712187830820682</v>
      </c>
      <c r="T690" s="217">
        <v>74.8</v>
      </c>
      <c r="U690" s="217">
        <v>102.44499999999999</v>
      </c>
      <c r="V690" s="217">
        <v>82</v>
      </c>
      <c r="W690" s="213"/>
      <c r="X690" s="214"/>
      <c r="Y690" s="214"/>
      <c r="Z690" s="214"/>
      <c r="AA690" s="214"/>
      <c r="AB690" s="214"/>
      <c r="AC690" s="214"/>
      <c r="AD690" s="214"/>
      <c r="AE690" s="214"/>
      <c r="AF690" s="214"/>
      <c r="AG690" s="214"/>
      <c r="AH690" s="214"/>
      <c r="AI690" s="214"/>
      <c r="AJ690" s="214"/>
      <c r="AK690" s="214"/>
      <c r="AL690" s="214"/>
      <c r="AM690" s="214"/>
      <c r="AN690" s="214"/>
      <c r="AO690" s="214"/>
      <c r="AP690" s="214"/>
      <c r="AQ690" s="214"/>
      <c r="AR690" s="214"/>
      <c r="AS690" s="214"/>
      <c r="AT690" s="214"/>
      <c r="AU690" s="214"/>
      <c r="AV690" s="214"/>
      <c r="AW690" s="214"/>
      <c r="AX690" s="214"/>
      <c r="AY690" s="214"/>
      <c r="AZ690" s="214"/>
      <c r="BA690" s="214"/>
      <c r="BB690" s="214"/>
      <c r="BC690" s="214"/>
      <c r="BD690" s="214"/>
      <c r="BE690" s="214"/>
      <c r="BF690" s="214"/>
      <c r="BG690" s="214"/>
      <c r="BH690" s="214"/>
      <c r="BI690" s="214"/>
      <c r="BJ690" s="214"/>
      <c r="BK690" s="214"/>
      <c r="BL690" s="214"/>
      <c r="BM690" s="219"/>
    </row>
    <row r="691" spans="1:65">
      <c r="A691" s="29"/>
      <c r="B691" s="3" t="s">
        <v>268</v>
      </c>
      <c r="C691" s="28"/>
      <c r="D691" s="221">
        <v>0.94180677423768688</v>
      </c>
      <c r="E691" s="221">
        <v>1.2649110640673518</v>
      </c>
      <c r="F691" s="221">
        <v>4.2622372841814737</v>
      </c>
      <c r="G691" s="221">
        <v>1.2110601416389968</v>
      </c>
      <c r="H691" s="221">
        <v>1.0327955589886446</v>
      </c>
      <c r="I691" s="221">
        <v>1.51657508881031</v>
      </c>
      <c r="J691" s="221">
        <v>1.7010780895263624</v>
      </c>
      <c r="K691" s="221">
        <v>0.84380092438916032</v>
      </c>
      <c r="L691" s="221">
        <v>0.40824829046386302</v>
      </c>
      <c r="M691" s="221">
        <v>1.2816655830077797</v>
      </c>
      <c r="N691" s="221">
        <v>4.3204937989385739</v>
      </c>
      <c r="O691" s="221">
        <v>1.0308572484426102</v>
      </c>
      <c r="P691" s="221">
        <v>1.5218409903797425</v>
      </c>
      <c r="Q691" s="221">
        <v>0.89981981471913008</v>
      </c>
      <c r="R691" s="221">
        <v>0.76267074590983408</v>
      </c>
      <c r="S691" s="221">
        <v>1.0074379795659048</v>
      </c>
      <c r="T691" s="221">
        <v>1.5491933384829677</v>
      </c>
      <c r="U691" s="221">
        <v>2.9948422329064353</v>
      </c>
      <c r="V691" s="221">
        <v>2.1369760566432805</v>
      </c>
      <c r="W691" s="222"/>
      <c r="X691" s="223"/>
      <c r="Y691" s="223"/>
      <c r="Z691" s="223"/>
      <c r="AA691" s="223"/>
      <c r="AB691" s="223"/>
      <c r="AC691" s="223"/>
      <c r="AD691" s="223"/>
      <c r="AE691" s="223"/>
      <c r="AF691" s="223"/>
      <c r="AG691" s="223"/>
      <c r="AH691" s="223"/>
      <c r="AI691" s="223"/>
      <c r="AJ691" s="223"/>
      <c r="AK691" s="223"/>
      <c r="AL691" s="223"/>
      <c r="AM691" s="223"/>
      <c r="AN691" s="223"/>
      <c r="AO691" s="223"/>
      <c r="AP691" s="223"/>
      <c r="AQ691" s="223"/>
      <c r="AR691" s="223"/>
      <c r="AS691" s="223"/>
      <c r="AT691" s="223"/>
      <c r="AU691" s="223"/>
      <c r="AV691" s="223"/>
      <c r="AW691" s="223"/>
      <c r="AX691" s="223"/>
      <c r="AY691" s="223"/>
      <c r="AZ691" s="223"/>
      <c r="BA691" s="223"/>
      <c r="BB691" s="223"/>
      <c r="BC691" s="223"/>
      <c r="BD691" s="223"/>
      <c r="BE691" s="223"/>
      <c r="BF691" s="223"/>
      <c r="BG691" s="223"/>
      <c r="BH691" s="223"/>
      <c r="BI691" s="223"/>
      <c r="BJ691" s="223"/>
      <c r="BK691" s="223"/>
      <c r="BL691" s="223"/>
      <c r="BM691" s="224"/>
    </row>
    <row r="692" spans="1:65">
      <c r="A692" s="29"/>
      <c r="B692" s="3" t="s">
        <v>86</v>
      </c>
      <c r="C692" s="28"/>
      <c r="D692" s="13">
        <v>1.2928027100036881E-2</v>
      </c>
      <c r="E692" s="13">
        <v>1.7327548822840436E-2</v>
      </c>
      <c r="F692" s="13">
        <v>6.3774123952840017E-2</v>
      </c>
      <c r="G692" s="13">
        <v>1.3506246932776914E-2</v>
      </c>
      <c r="H692" s="13">
        <v>1.4212782921862082E-2</v>
      </c>
      <c r="I692" s="13">
        <v>2.2467779093486073E-2</v>
      </c>
      <c r="J692" s="13">
        <v>2.1804034473741025E-2</v>
      </c>
      <c r="K692" s="13">
        <v>1.1590672038312643E-2</v>
      </c>
      <c r="L692" s="13">
        <v>5.5044713320970291E-3</v>
      </c>
      <c r="M692" s="13">
        <v>1.5642785797491208E-2</v>
      </c>
      <c r="N692" s="13">
        <v>5.6600355444610138E-2</v>
      </c>
      <c r="O692" s="13">
        <v>1.3714287118970422E-2</v>
      </c>
      <c r="P692" s="13">
        <v>1.7041892389470802E-2</v>
      </c>
      <c r="Q692" s="13">
        <v>1.3066197136577194E-2</v>
      </c>
      <c r="R692" s="13">
        <v>9.7258756120276388E-3</v>
      </c>
      <c r="S692" s="13">
        <v>1.3485287887747451E-2</v>
      </c>
      <c r="T692" s="13">
        <v>2.0491975376758835E-2</v>
      </c>
      <c r="U692" s="13">
        <v>2.9175277475951635E-2</v>
      </c>
      <c r="V692" s="13">
        <v>2.6113760366313001E-2</v>
      </c>
      <c r="W692" s="148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3"/>
    </row>
    <row r="693" spans="1:65">
      <c r="A693" s="29"/>
      <c r="B693" s="3" t="s">
        <v>269</v>
      </c>
      <c r="C693" s="28"/>
      <c r="D693" s="13">
        <v>-2.0934238219014523E-2</v>
      </c>
      <c r="E693" s="13">
        <v>-1.8918316952478698E-2</v>
      </c>
      <c r="F693" s="13">
        <v>-0.1017950801322921</v>
      </c>
      <c r="G693" s="13">
        <v>0.20507293488485501</v>
      </c>
      <c r="H693" s="13">
        <v>-2.3398141989225296E-2</v>
      </c>
      <c r="I693" s="13">
        <v>-9.2835430058798796E-2</v>
      </c>
      <c r="J693" s="13">
        <v>4.8503049850558755E-2</v>
      </c>
      <c r="K693" s="13">
        <v>-2.1606211974526723E-2</v>
      </c>
      <c r="L693" s="13">
        <v>-3.2389293238652694E-3</v>
      </c>
      <c r="M693" s="13">
        <v>0.10114099403233223</v>
      </c>
      <c r="N693" s="13">
        <v>2.5879933414987955E-2</v>
      </c>
      <c r="O693" s="13">
        <v>1.0200545786374748E-2</v>
      </c>
      <c r="P693" s="13">
        <v>0.20014512734443368</v>
      </c>
      <c r="Q693" s="13">
        <v>-7.4473936279027431E-2</v>
      </c>
      <c r="R693" s="13">
        <v>5.3878839894654806E-2</v>
      </c>
      <c r="S693" s="13">
        <v>4.0154696132381762E-3</v>
      </c>
      <c r="T693" s="13">
        <v>1.6024318334145304E-2</v>
      </c>
      <c r="U693" s="13">
        <v>0.37956212006613788</v>
      </c>
      <c r="V693" s="13">
        <v>9.9797046521308053E-2</v>
      </c>
      <c r="W693" s="148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3"/>
    </row>
    <row r="694" spans="1:65">
      <c r="A694" s="29"/>
      <c r="B694" s="45" t="s">
        <v>270</v>
      </c>
      <c r="C694" s="46"/>
      <c r="D694" s="44">
        <v>0.55000000000000004</v>
      </c>
      <c r="E694" s="44">
        <v>0.51</v>
      </c>
      <c r="F694" s="44">
        <v>1.97</v>
      </c>
      <c r="G694" s="44">
        <v>3.43</v>
      </c>
      <c r="H694" s="44">
        <v>0.59</v>
      </c>
      <c r="I694" s="44">
        <v>1.81</v>
      </c>
      <c r="J694" s="44">
        <v>0.67</v>
      </c>
      <c r="K694" s="44">
        <v>0.56000000000000005</v>
      </c>
      <c r="L694" s="44">
        <v>0.24</v>
      </c>
      <c r="M694" s="44">
        <v>1.6</v>
      </c>
      <c r="N694" s="44">
        <v>0.28000000000000003</v>
      </c>
      <c r="O694" s="44">
        <v>0</v>
      </c>
      <c r="P694" s="44">
        <v>3.34</v>
      </c>
      <c r="Q694" s="44">
        <v>1.49</v>
      </c>
      <c r="R694" s="44">
        <v>0.77</v>
      </c>
      <c r="S694" s="44">
        <v>0.11</v>
      </c>
      <c r="T694" s="44">
        <v>0.1</v>
      </c>
      <c r="U694" s="44">
        <v>6.5</v>
      </c>
      <c r="V694" s="44">
        <v>1.58</v>
      </c>
      <c r="W694" s="148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53"/>
    </row>
    <row r="695" spans="1:65">
      <c r="B695" s="30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BM695" s="53"/>
    </row>
    <row r="696" spans="1:65" ht="15">
      <c r="B696" s="8" t="s">
        <v>542</v>
      </c>
      <c r="BM696" s="27" t="s">
        <v>66</v>
      </c>
    </row>
    <row r="697" spans="1:65" ht="15">
      <c r="A697" s="24" t="s">
        <v>40</v>
      </c>
      <c r="B697" s="18" t="s">
        <v>118</v>
      </c>
      <c r="C697" s="15" t="s">
        <v>119</v>
      </c>
      <c r="D697" s="16" t="s">
        <v>238</v>
      </c>
      <c r="E697" s="17" t="s">
        <v>238</v>
      </c>
      <c r="F697" s="17" t="s">
        <v>238</v>
      </c>
      <c r="G697" s="17" t="s">
        <v>238</v>
      </c>
      <c r="H697" s="17" t="s">
        <v>238</v>
      </c>
      <c r="I697" s="17" t="s">
        <v>238</v>
      </c>
      <c r="J697" s="17" t="s">
        <v>238</v>
      </c>
      <c r="K697" s="17" t="s">
        <v>238</v>
      </c>
      <c r="L697" s="17" t="s">
        <v>238</v>
      </c>
      <c r="M697" s="148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7">
        <v>1</v>
      </c>
    </row>
    <row r="698" spans="1:65">
      <c r="A698" s="29"/>
      <c r="B698" s="19" t="s">
        <v>239</v>
      </c>
      <c r="C698" s="9" t="s">
        <v>239</v>
      </c>
      <c r="D698" s="146" t="s">
        <v>241</v>
      </c>
      <c r="E698" s="147" t="s">
        <v>243</v>
      </c>
      <c r="F698" s="147" t="s">
        <v>245</v>
      </c>
      <c r="G698" s="147" t="s">
        <v>246</v>
      </c>
      <c r="H698" s="147" t="s">
        <v>247</v>
      </c>
      <c r="I698" s="147" t="s">
        <v>252</v>
      </c>
      <c r="J698" s="147" t="s">
        <v>256</v>
      </c>
      <c r="K698" s="147" t="s">
        <v>257</v>
      </c>
      <c r="L698" s="147" t="s">
        <v>258</v>
      </c>
      <c r="M698" s="148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7" t="s">
        <v>3</v>
      </c>
    </row>
    <row r="699" spans="1:65">
      <c r="A699" s="29"/>
      <c r="B699" s="19"/>
      <c r="C699" s="9"/>
      <c r="D699" s="10" t="s">
        <v>285</v>
      </c>
      <c r="E699" s="11" t="s">
        <v>286</v>
      </c>
      <c r="F699" s="11" t="s">
        <v>285</v>
      </c>
      <c r="G699" s="11" t="s">
        <v>286</v>
      </c>
      <c r="H699" s="11" t="s">
        <v>286</v>
      </c>
      <c r="I699" s="11" t="s">
        <v>286</v>
      </c>
      <c r="J699" s="11" t="s">
        <v>286</v>
      </c>
      <c r="K699" s="11" t="s">
        <v>286</v>
      </c>
      <c r="L699" s="11" t="s">
        <v>286</v>
      </c>
      <c r="M699" s="148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7">
        <v>2</v>
      </c>
    </row>
    <row r="700" spans="1:65">
      <c r="A700" s="29"/>
      <c r="B700" s="19"/>
      <c r="C700" s="9"/>
      <c r="D700" s="25"/>
      <c r="E700" s="25"/>
      <c r="F700" s="25"/>
      <c r="G700" s="25"/>
      <c r="H700" s="25"/>
      <c r="I700" s="25"/>
      <c r="J700" s="25"/>
      <c r="K700" s="25"/>
      <c r="L700" s="25"/>
      <c r="M700" s="148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7">
        <v>3</v>
      </c>
    </row>
    <row r="701" spans="1:65">
      <c r="A701" s="29"/>
      <c r="B701" s="18">
        <v>1</v>
      </c>
      <c r="C701" s="14">
        <v>1</v>
      </c>
      <c r="D701" s="21">
        <v>1.68</v>
      </c>
      <c r="E701" s="21">
        <v>1.83</v>
      </c>
      <c r="F701" s="21">
        <v>2.08</v>
      </c>
      <c r="G701" s="21">
        <v>1.78626368507611</v>
      </c>
      <c r="H701" s="21">
        <v>1.78</v>
      </c>
      <c r="I701" s="21">
        <v>1.9400000000000002</v>
      </c>
      <c r="J701" s="21">
        <v>1.88</v>
      </c>
      <c r="K701" s="21">
        <v>1.9311036308394327</v>
      </c>
      <c r="L701" s="21">
        <v>2</v>
      </c>
      <c r="M701" s="148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7">
        <v>1</v>
      </c>
    </row>
    <row r="702" spans="1:65">
      <c r="A702" s="29"/>
      <c r="B702" s="19">
        <v>1</v>
      </c>
      <c r="C702" s="9">
        <v>2</v>
      </c>
      <c r="D702" s="11">
        <v>1.56</v>
      </c>
      <c r="E702" s="11">
        <v>1.81</v>
      </c>
      <c r="F702" s="11">
        <v>2.0499999999999998</v>
      </c>
      <c r="G702" s="11">
        <v>1.7811640749420996</v>
      </c>
      <c r="H702" s="11">
        <v>1.67</v>
      </c>
      <c r="I702" s="11">
        <v>1.91</v>
      </c>
      <c r="J702" s="11">
        <v>1.88</v>
      </c>
      <c r="K702" s="11">
        <v>1.9365968071273842</v>
      </c>
      <c r="L702" s="11">
        <v>1.9</v>
      </c>
      <c r="M702" s="148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7" t="e">
        <v>#N/A</v>
      </c>
    </row>
    <row r="703" spans="1:65">
      <c r="A703" s="29"/>
      <c r="B703" s="19">
        <v>1</v>
      </c>
      <c r="C703" s="9">
        <v>3</v>
      </c>
      <c r="D703" s="11">
        <v>1.75</v>
      </c>
      <c r="E703" s="11">
        <v>1.82</v>
      </c>
      <c r="F703" s="11">
        <v>1.92</v>
      </c>
      <c r="G703" s="11">
        <v>1.7587034397357979</v>
      </c>
      <c r="H703" s="11">
        <v>1.66</v>
      </c>
      <c r="I703" s="11">
        <v>1.86</v>
      </c>
      <c r="J703" s="11">
        <v>1.87</v>
      </c>
      <c r="K703" s="11">
        <v>1.8905713007765508</v>
      </c>
      <c r="L703" s="11">
        <v>1.9</v>
      </c>
      <c r="M703" s="148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7">
        <v>16</v>
      </c>
    </row>
    <row r="704" spans="1:65">
      <c r="A704" s="29"/>
      <c r="B704" s="19">
        <v>1</v>
      </c>
      <c r="C704" s="9">
        <v>4</v>
      </c>
      <c r="D704" s="11">
        <v>1.74</v>
      </c>
      <c r="E704" s="11">
        <v>1.63</v>
      </c>
      <c r="F704" s="11">
        <v>1.92</v>
      </c>
      <c r="G704" s="11">
        <v>1.7490623180198852</v>
      </c>
      <c r="H704" s="11">
        <v>1.68</v>
      </c>
      <c r="I704" s="11">
        <v>1.86</v>
      </c>
      <c r="J704" s="11">
        <v>1.88</v>
      </c>
      <c r="K704" s="11">
        <v>1.844207443590085</v>
      </c>
      <c r="L704" s="11">
        <v>1.9</v>
      </c>
      <c r="M704" s="148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7">
        <v>1.8211912917579447</v>
      </c>
    </row>
    <row r="705" spans="1:65">
      <c r="A705" s="29"/>
      <c r="B705" s="19">
        <v>1</v>
      </c>
      <c r="C705" s="9">
        <v>5</v>
      </c>
      <c r="D705" s="11">
        <v>1.71</v>
      </c>
      <c r="E705" s="11">
        <v>1.77</v>
      </c>
      <c r="F705" s="11">
        <v>1.86</v>
      </c>
      <c r="G705" s="11">
        <v>1.7251184333188274</v>
      </c>
      <c r="H705" s="11">
        <v>1.61</v>
      </c>
      <c r="I705" s="11">
        <v>1.87</v>
      </c>
      <c r="J705" s="11">
        <v>1.8</v>
      </c>
      <c r="K705" s="11">
        <v>1.8495047830915028</v>
      </c>
      <c r="L705" s="11">
        <v>2</v>
      </c>
      <c r="M705" s="148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7">
        <v>51</v>
      </c>
    </row>
    <row r="706" spans="1:65">
      <c r="A706" s="29"/>
      <c r="B706" s="19">
        <v>1</v>
      </c>
      <c r="C706" s="9">
        <v>6</v>
      </c>
      <c r="D706" s="11">
        <v>1.64</v>
      </c>
      <c r="E706" s="11">
        <v>1.73</v>
      </c>
      <c r="F706" s="11">
        <v>1.88</v>
      </c>
      <c r="G706" s="11">
        <v>1.79291073000413</v>
      </c>
      <c r="H706" s="11">
        <v>1.56</v>
      </c>
      <c r="I706" s="11">
        <v>1.84</v>
      </c>
      <c r="J706" s="11">
        <v>1.88</v>
      </c>
      <c r="K706" s="11">
        <v>1.8891231084072087</v>
      </c>
      <c r="L706" s="11">
        <v>1.9</v>
      </c>
      <c r="M706" s="148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3"/>
    </row>
    <row r="707" spans="1:65">
      <c r="A707" s="29"/>
      <c r="B707" s="20" t="s">
        <v>266</v>
      </c>
      <c r="C707" s="12"/>
      <c r="D707" s="22">
        <v>1.6800000000000004</v>
      </c>
      <c r="E707" s="22">
        <v>1.7649999999999999</v>
      </c>
      <c r="F707" s="22">
        <v>1.9516666666666669</v>
      </c>
      <c r="G707" s="22">
        <v>1.7655371135161417</v>
      </c>
      <c r="H707" s="22">
        <v>1.6600000000000001</v>
      </c>
      <c r="I707" s="22">
        <v>1.8800000000000001</v>
      </c>
      <c r="J707" s="22">
        <v>1.8650000000000002</v>
      </c>
      <c r="K707" s="22">
        <v>1.8901845123053604</v>
      </c>
      <c r="L707" s="22">
        <v>1.9333333333333333</v>
      </c>
      <c r="M707" s="148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3"/>
    </row>
    <row r="708" spans="1:65">
      <c r="A708" s="29"/>
      <c r="B708" s="3" t="s">
        <v>267</v>
      </c>
      <c r="C708" s="28"/>
      <c r="D708" s="11">
        <v>1.6949999999999998</v>
      </c>
      <c r="E708" s="11">
        <v>1.79</v>
      </c>
      <c r="F708" s="11">
        <v>1.92</v>
      </c>
      <c r="G708" s="11">
        <v>1.7699337573389489</v>
      </c>
      <c r="H708" s="11">
        <v>1.665</v>
      </c>
      <c r="I708" s="11">
        <v>1.8650000000000002</v>
      </c>
      <c r="J708" s="11">
        <v>1.88</v>
      </c>
      <c r="K708" s="11">
        <v>1.8898472045918797</v>
      </c>
      <c r="L708" s="11">
        <v>1.9</v>
      </c>
      <c r="M708" s="148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3"/>
    </row>
    <row r="709" spans="1:65">
      <c r="A709" s="29"/>
      <c r="B709" s="3" t="s">
        <v>268</v>
      </c>
      <c r="C709" s="28"/>
      <c r="D709" s="23">
        <v>7.1274118724821839E-2</v>
      </c>
      <c r="E709" s="23">
        <v>7.5828754440515567E-2</v>
      </c>
      <c r="F709" s="23">
        <v>9.130534851073438E-2</v>
      </c>
      <c r="G709" s="23">
        <v>2.5980358983442579E-2</v>
      </c>
      <c r="H709" s="23">
        <v>7.4027022093286959E-2</v>
      </c>
      <c r="I709" s="23">
        <v>3.741657386773941E-2</v>
      </c>
      <c r="J709" s="23">
        <v>3.2093613071762374E-2</v>
      </c>
      <c r="K709" s="23">
        <v>3.8983285578232912E-2</v>
      </c>
      <c r="L709" s="23">
        <v>5.1639777949432274E-2</v>
      </c>
      <c r="M709" s="227"/>
      <c r="N709" s="228"/>
      <c r="O709" s="228"/>
      <c r="P709" s="228"/>
      <c r="Q709" s="228"/>
      <c r="R709" s="228"/>
      <c r="S709" s="228"/>
      <c r="T709" s="228"/>
      <c r="U709" s="228"/>
      <c r="V709" s="228"/>
      <c r="W709" s="228"/>
      <c r="X709" s="228"/>
      <c r="Y709" s="228"/>
      <c r="Z709" s="228"/>
      <c r="AA709" s="228"/>
      <c r="AB709" s="228"/>
      <c r="AC709" s="228"/>
      <c r="AD709" s="228"/>
      <c r="AE709" s="228"/>
      <c r="AF709" s="228"/>
      <c r="AG709" s="228"/>
      <c r="AH709" s="228"/>
      <c r="AI709" s="228"/>
      <c r="AJ709" s="228"/>
      <c r="AK709" s="228"/>
      <c r="AL709" s="228"/>
      <c r="AM709" s="228"/>
      <c r="AN709" s="228"/>
      <c r="AO709" s="228"/>
      <c r="AP709" s="228"/>
      <c r="AQ709" s="228"/>
      <c r="AR709" s="228"/>
      <c r="AS709" s="228"/>
      <c r="AT709" s="228"/>
      <c r="AU709" s="228"/>
      <c r="AV709" s="228"/>
      <c r="AW709" s="228"/>
      <c r="AX709" s="228"/>
      <c r="AY709" s="228"/>
      <c r="AZ709" s="228"/>
      <c r="BA709" s="228"/>
      <c r="BB709" s="228"/>
      <c r="BC709" s="228"/>
      <c r="BD709" s="228"/>
      <c r="BE709" s="228"/>
      <c r="BF709" s="228"/>
      <c r="BG709" s="228"/>
      <c r="BH709" s="228"/>
      <c r="BI709" s="228"/>
      <c r="BJ709" s="228"/>
      <c r="BK709" s="228"/>
      <c r="BL709" s="228"/>
      <c r="BM709" s="54"/>
    </row>
    <row r="710" spans="1:65">
      <c r="A710" s="29"/>
      <c r="B710" s="3" t="s">
        <v>86</v>
      </c>
      <c r="C710" s="28"/>
      <c r="D710" s="13">
        <v>4.2425070669536796E-2</v>
      </c>
      <c r="E710" s="13">
        <v>4.2962467105107975E-2</v>
      </c>
      <c r="F710" s="13">
        <v>4.6783269945722135E-2</v>
      </c>
      <c r="G710" s="13">
        <v>1.4715272074740812E-2</v>
      </c>
      <c r="H710" s="13">
        <v>4.4594591622462022E-2</v>
      </c>
      <c r="I710" s="13">
        <v>1.9902432908372025E-2</v>
      </c>
      <c r="J710" s="13">
        <v>1.7208371620247919E-2</v>
      </c>
      <c r="K710" s="13">
        <v>2.0624063589795797E-2</v>
      </c>
      <c r="L710" s="13">
        <v>2.6710229973844278E-2</v>
      </c>
      <c r="M710" s="148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3"/>
    </row>
    <row r="711" spans="1:65">
      <c r="A711" s="29"/>
      <c r="B711" s="3" t="s">
        <v>269</v>
      </c>
      <c r="C711" s="28"/>
      <c r="D711" s="13">
        <v>-7.7526887151791901E-2</v>
      </c>
      <c r="E711" s="13">
        <v>-3.0854140370781602E-2</v>
      </c>
      <c r="F711" s="13">
        <v>7.1642872167908322E-2</v>
      </c>
      <c r="G711" s="13">
        <v>-3.0559216098645869E-2</v>
      </c>
      <c r="H711" s="13">
        <v>-8.850870992379456E-2</v>
      </c>
      <c r="I711" s="13">
        <v>3.2291340568232796E-2</v>
      </c>
      <c r="J711" s="13">
        <v>2.4054973489230802E-2</v>
      </c>
      <c r="K711" s="13">
        <v>3.7883566026069904E-2</v>
      </c>
      <c r="L711" s="13">
        <v>6.1576201293572552E-2</v>
      </c>
      <c r="M711" s="148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3"/>
    </row>
    <row r="712" spans="1:65">
      <c r="A712" s="29"/>
      <c r="B712" s="45" t="s">
        <v>270</v>
      </c>
      <c r="C712" s="46"/>
      <c r="D712" s="44">
        <v>1.44</v>
      </c>
      <c r="E712" s="44">
        <v>0.78</v>
      </c>
      <c r="F712" s="44">
        <v>0.67</v>
      </c>
      <c r="G712" s="44">
        <v>0.77</v>
      </c>
      <c r="H712" s="44">
        <v>1.59</v>
      </c>
      <c r="I712" s="44">
        <v>0.12</v>
      </c>
      <c r="J712" s="44">
        <v>0</v>
      </c>
      <c r="K712" s="44">
        <v>0.2</v>
      </c>
      <c r="L712" s="44">
        <v>0.53</v>
      </c>
      <c r="M712" s="148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3"/>
    </row>
    <row r="713" spans="1:65">
      <c r="B713" s="30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BM713" s="53"/>
    </row>
    <row r="714" spans="1:65" ht="15">
      <c r="B714" s="8" t="s">
        <v>543</v>
      </c>
      <c r="BM714" s="27" t="s">
        <v>66</v>
      </c>
    </row>
    <row r="715" spans="1:65" ht="15">
      <c r="A715" s="24" t="s">
        <v>43</v>
      </c>
      <c r="B715" s="18" t="s">
        <v>118</v>
      </c>
      <c r="C715" s="15" t="s">
        <v>119</v>
      </c>
      <c r="D715" s="16" t="s">
        <v>238</v>
      </c>
      <c r="E715" s="17" t="s">
        <v>238</v>
      </c>
      <c r="F715" s="17" t="s">
        <v>238</v>
      </c>
      <c r="G715" s="17" t="s">
        <v>238</v>
      </c>
      <c r="H715" s="17" t="s">
        <v>238</v>
      </c>
      <c r="I715" s="17" t="s">
        <v>238</v>
      </c>
      <c r="J715" s="17" t="s">
        <v>238</v>
      </c>
      <c r="K715" s="17" t="s">
        <v>238</v>
      </c>
      <c r="L715" s="17" t="s">
        <v>238</v>
      </c>
      <c r="M715" s="17" t="s">
        <v>238</v>
      </c>
      <c r="N715" s="17" t="s">
        <v>238</v>
      </c>
      <c r="O715" s="17" t="s">
        <v>238</v>
      </c>
      <c r="P715" s="17" t="s">
        <v>238</v>
      </c>
      <c r="Q715" s="17" t="s">
        <v>238</v>
      </c>
      <c r="R715" s="17" t="s">
        <v>238</v>
      </c>
      <c r="S715" s="17" t="s">
        <v>238</v>
      </c>
      <c r="T715" s="17" t="s">
        <v>238</v>
      </c>
      <c r="U715" s="148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7">
        <v>1</v>
      </c>
    </row>
    <row r="716" spans="1:65">
      <c r="A716" s="29"/>
      <c r="B716" s="19" t="s">
        <v>239</v>
      </c>
      <c r="C716" s="9" t="s">
        <v>239</v>
      </c>
      <c r="D716" s="146" t="s">
        <v>241</v>
      </c>
      <c r="E716" s="147" t="s">
        <v>242</v>
      </c>
      <c r="F716" s="147" t="s">
        <v>243</v>
      </c>
      <c r="G716" s="147" t="s">
        <v>245</v>
      </c>
      <c r="H716" s="147" t="s">
        <v>246</v>
      </c>
      <c r="I716" s="147" t="s">
        <v>247</v>
      </c>
      <c r="J716" s="147" t="s">
        <v>249</v>
      </c>
      <c r="K716" s="147" t="s">
        <v>250</v>
      </c>
      <c r="L716" s="147" t="s">
        <v>251</v>
      </c>
      <c r="M716" s="147" t="s">
        <v>252</v>
      </c>
      <c r="N716" s="147" t="s">
        <v>255</v>
      </c>
      <c r="O716" s="147" t="s">
        <v>256</v>
      </c>
      <c r="P716" s="147" t="s">
        <v>257</v>
      </c>
      <c r="Q716" s="147" t="s">
        <v>258</v>
      </c>
      <c r="R716" s="147" t="s">
        <v>282</v>
      </c>
      <c r="S716" s="147" t="s">
        <v>284</v>
      </c>
      <c r="T716" s="147" t="s">
        <v>259</v>
      </c>
      <c r="U716" s="148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7" t="s">
        <v>3</v>
      </c>
    </row>
    <row r="717" spans="1:65">
      <c r="A717" s="29"/>
      <c r="B717" s="19"/>
      <c r="C717" s="9"/>
      <c r="D717" s="10" t="s">
        <v>285</v>
      </c>
      <c r="E717" s="11" t="s">
        <v>285</v>
      </c>
      <c r="F717" s="11" t="s">
        <v>286</v>
      </c>
      <c r="G717" s="11" t="s">
        <v>285</v>
      </c>
      <c r="H717" s="11" t="s">
        <v>286</v>
      </c>
      <c r="I717" s="11" t="s">
        <v>286</v>
      </c>
      <c r="J717" s="11" t="s">
        <v>285</v>
      </c>
      <c r="K717" s="11" t="s">
        <v>285</v>
      </c>
      <c r="L717" s="11" t="s">
        <v>286</v>
      </c>
      <c r="M717" s="11" t="s">
        <v>286</v>
      </c>
      <c r="N717" s="11" t="s">
        <v>286</v>
      </c>
      <c r="O717" s="11" t="s">
        <v>286</v>
      </c>
      <c r="P717" s="11" t="s">
        <v>286</v>
      </c>
      <c r="Q717" s="11" t="s">
        <v>286</v>
      </c>
      <c r="R717" s="11" t="s">
        <v>121</v>
      </c>
      <c r="S717" s="11" t="s">
        <v>285</v>
      </c>
      <c r="T717" s="11" t="s">
        <v>285</v>
      </c>
      <c r="U717" s="148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7">
        <v>1</v>
      </c>
    </row>
    <row r="718" spans="1:65">
      <c r="A718" s="29"/>
      <c r="B718" s="19"/>
      <c r="C718" s="9"/>
      <c r="D718" s="25"/>
      <c r="E718" s="25"/>
      <c r="F718" s="25"/>
      <c r="G718" s="25"/>
      <c r="H718" s="25"/>
      <c r="I718" s="25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148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7">
        <v>2</v>
      </c>
    </row>
    <row r="719" spans="1:65">
      <c r="A719" s="29"/>
      <c r="B719" s="18">
        <v>1</v>
      </c>
      <c r="C719" s="14">
        <v>1</v>
      </c>
      <c r="D719" s="231">
        <v>21.3</v>
      </c>
      <c r="E719" s="231">
        <v>23.2</v>
      </c>
      <c r="F719" s="231">
        <v>22.5</v>
      </c>
      <c r="G719" s="231">
        <v>23.3</v>
      </c>
      <c r="H719" s="231">
        <v>20.410924999999999</v>
      </c>
      <c r="I719" s="231">
        <v>19.899999999999999</v>
      </c>
      <c r="J719" s="231">
        <v>19.8</v>
      </c>
      <c r="K719" s="231">
        <v>22.2</v>
      </c>
      <c r="L719" s="231">
        <v>20.3</v>
      </c>
      <c r="M719" s="231">
        <v>23.2</v>
      </c>
      <c r="N719" s="231">
        <v>20.8</v>
      </c>
      <c r="O719" s="231">
        <v>20.399999999999999</v>
      </c>
      <c r="P719" s="231">
        <v>23.899721940548353</v>
      </c>
      <c r="Q719" s="231">
        <v>22.9</v>
      </c>
      <c r="R719" s="231">
        <v>22.633867761243291</v>
      </c>
      <c r="S719" s="231">
        <v>18.8</v>
      </c>
      <c r="T719" s="231">
        <v>22.7</v>
      </c>
      <c r="U719" s="222"/>
      <c r="V719" s="223"/>
      <c r="W719" s="223"/>
      <c r="X719" s="223"/>
      <c r="Y719" s="223"/>
      <c r="Z719" s="223"/>
      <c r="AA719" s="223"/>
      <c r="AB719" s="223"/>
      <c r="AC719" s="223"/>
      <c r="AD719" s="223"/>
      <c r="AE719" s="223"/>
      <c r="AF719" s="223"/>
      <c r="AG719" s="223"/>
      <c r="AH719" s="223"/>
      <c r="AI719" s="223"/>
      <c r="AJ719" s="223"/>
      <c r="AK719" s="223"/>
      <c r="AL719" s="223"/>
      <c r="AM719" s="223"/>
      <c r="AN719" s="223"/>
      <c r="AO719" s="223"/>
      <c r="AP719" s="223"/>
      <c r="AQ719" s="223"/>
      <c r="AR719" s="223"/>
      <c r="AS719" s="223"/>
      <c r="AT719" s="223"/>
      <c r="AU719" s="223"/>
      <c r="AV719" s="223"/>
      <c r="AW719" s="223"/>
      <c r="AX719" s="223"/>
      <c r="AY719" s="223"/>
      <c r="AZ719" s="223"/>
      <c r="BA719" s="223"/>
      <c r="BB719" s="223"/>
      <c r="BC719" s="223"/>
      <c r="BD719" s="223"/>
      <c r="BE719" s="223"/>
      <c r="BF719" s="223"/>
      <c r="BG719" s="223"/>
      <c r="BH719" s="223"/>
      <c r="BI719" s="223"/>
      <c r="BJ719" s="223"/>
      <c r="BK719" s="223"/>
      <c r="BL719" s="223"/>
      <c r="BM719" s="233">
        <v>1</v>
      </c>
    </row>
    <row r="720" spans="1:65">
      <c r="A720" s="29"/>
      <c r="B720" s="19">
        <v>1</v>
      </c>
      <c r="C720" s="9">
        <v>2</v>
      </c>
      <c r="D720" s="221">
        <v>19.7</v>
      </c>
      <c r="E720" s="221">
        <v>23.8</v>
      </c>
      <c r="F720" s="221">
        <v>21.8</v>
      </c>
      <c r="G720" s="221">
        <v>23.1</v>
      </c>
      <c r="H720" s="221">
        <v>20.728124999999999</v>
      </c>
      <c r="I720" s="221">
        <v>19.8</v>
      </c>
      <c r="J720" s="221">
        <v>19.600000000000001</v>
      </c>
      <c r="K720" s="221">
        <v>22.6</v>
      </c>
      <c r="L720" s="221">
        <v>20.5</v>
      </c>
      <c r="M720" s="221">
        <v>23.7</v>
      </c>
      <c r="N720" s="221">
        <v>20.100000000000001</v>
      </c>
      <c r="O720" s="221">
        <v>20.7</v>
      </c>
      <c r="P720" s="221">
        <v>24.820639382663501</v>
      </c>
      <c r="Q720" s="221">
        <v>22.9</v>
      </c>
      <c r="R720" s="221">
        <v>21.117201021834202</v>
      </c>
      <c r="S720" s="221">
        <v>19</v>
      </c>
      <c r="T720" s="221">
        <v>21.9</v>
      </c>
      <c r="U720" s="222"/>
      <c r="V720" s="223"/>
      <c r="W720" s="223"/>
      <c r="X720" s="223"/>
      <c r="Y720" s="223"/>
      <c r="Z720" s="223"/>
      <c r="AA720" s="223"/>
      <c r="AB720" s="223"/>
      <c r="AC720" s="223"/>
      <c r="AD720" s="223"/>
      <c r="AE720" s="223"/>
      <c r="AF720" s="223"/>
      <c r="AG720" s="223"/>
      <c r="AH720" s="223"/>
      <c r="AI720" s="223"/>
      <c r="AJ720" s="223"/>
      <c r="AK720" s="223"/>
      <c r="AL720" s="223"/>
      <c r="AM720" s="223"/>
      <c r="AN720" s="223"/>
      <c r="AO720" s="223"/>
      <c r="AP720" s="223"/>
      <c r="AQ720" s="223"/>
      <c r="AR720" s="223"/>
      <c r="AS720" s="223"/>
      <c r="AT720" s="223"/>
      <c r="AU720" s="223"/>
      <c r="AV720" s="223"/>
      <c r="AW720" s="223"/>
      <c r="AX720" s="223"/>
      <c r="AY720" s="223"/>
      <c r="AZ720" s="223"/>
      <c r="BA720" s="223"/>
      <c r="BB720" s="223"/>
      <c r="BC720" s="223"/>
      <c r="BD720" s="223"/>
      <c r="BE720" s="223"/>
      <c r="BF720" s="223"/>
      <c r="BG720" s="223"/>
      <c r="BH720" s="223"/>
      <c r="BI720" s="223"/>
      <c r="BJ720" s="223"/>
      <c r="BK720" s="223"/>
      <c r="BL720" s="223"/>
      <c r="BM720" s="233">
        <v>18</v>
      </c>
    </row>
    <row r="721" spans="1:65">
      <c r="A721" s="29"/>
      <c r="B721" s="19">
        <v>1</v>
      </c>
      <c r="C721" s="9">
        <v>3</v>
      </c>
      <c r="D721" s="221">
        <v>21.4</v>
      </c>
      <c r="E721" s="221">
        <v>24.7</v>
      </c>
      <c r="F721" s="221">
        <v>21.1</v>
      </c>
      <c r="G721" s="221">
        <v>21.6</v>
      </c>
      <c r="H721" s="221">
        <v>20.509250000000002</v>
      </c>
      <c r="I721" s="221">
        <v>19.7</v>
      </c>
      <c r="J721" s="221">
        <v>18.7</v>
      </c>
      <c r="K721" s="221">
        <v>22.3</v>
      </c>
      <c r="L721" s="221">
        <v>20.2</v>
      </c>
      <c r="M721" s="221">
        <v>23.2</v>
      </c>
      <c r="N721" s="221">
        <v>20.9</v>
      </c>
      <c r="O721" s="221">
        <v>20.5</v>
      </c>
      <c r="P721" s="221">
        <v>23.367027228332901</v>
      </c>
      <c r="Q721" s="221">
        <v>23.2</v>
      </c>
      <c r="R721" s="221">
        <v>22.207098861007985</v>
      </c>
      <c r="S721" s="221">
        <v>19.600000000000001</v>
      </c>
      <c r="T721" s="221">
        <v>22.3</v>
      </c>
      <c r="U721" s="222"/>
      <c r="V721" s="223"/>
      <c r="W721" s="223"/>
      <c r="X721" s="223"/>
      <c r="Y721" s="223"/>
      <c r="Z721" s="223"/>
      <c r="AA721" s="223"/>
      <c r="AB721" s="223"/>
      <c r="AC721" s="223"/>
      <c r="AD721" s="223"/>
      <c r="AE721" s="223"/>
      <c r="AF721" s="223"/>
      <c r="AG721" s="223"/>
      <c r="AH721" s="223"/>
      <c r="AI721" s="223"/>
      <c r="AJ721" s="223"/>
      <c r="AK721" s="223"/>
      <c r="AL721" s="223"/>
      <c r="AM721" s="223"/>
      <c r="AN721" s="223"/>
      <c r="AO721" s="223"/>
      <c r="AP721" s="223"/>
      <c r="AQ721" s="223"/>
      <c r="AR721" s="223"/>
      <c r="AS721" s="223"/>
      <c r="AT721" s="223"/>
      <c r="AU721" s="223"/>
      <c r="AV721" s="223"/>
      <c r="AW721" s="223"/>
      <c r="AX721" s="223"/>
      <c r="AY721" s="223"/>
      <c r="AZ721" s="223"/>
      <c r="BA721" s="223"/>
      <c r="BB721" s="223"/>
      <c r="BC721" s="223"/>
      <c r="BD721" s="223"/>
      <c r="BE721" s="223"/>
      <c r="BF721" s="223"/>
      <c r="BG721" s="223"/>
      <c r="BH721" s="223"/>
      <c r="BI721" s="223"/>
      <c r="BJ721" s="223"/>
      <c r="BK721" s="223"/>
      <c r="BL721" s="223"/>
      <c r="BM721" s="233">
        <v>16</v>
      </c>
    </row>
    <row r="722" spans="1:65">
      <c r="A722" s="29"/>
      <c r="B722" s="19">
        <v>1</v>
      </c>
      <c r="C722" s="9">
        <v>4</v>
      </c>
      <c r="D722" s="221">
        <v>20.9</v>
      </c>
      <c r="E722" s="221">
        <v>26</v>
      </c>
      <c r="F722" s="221">
        <v>21.7</v>
      </c>
      <c r="G722" s="221">
        <v>21.4</v>
      </c>
      <c r="H722" s="221">
        <v>20.734892500000001</v>
      </c>
      <c r="I722" s="221">
        <v>18.899999999999999</v>
      </c>
      <c r="J722" s="221">
        <v>18.7</v>
      </c>
      <c r="K722" s="221">
        <v>22.1</v>
      </c>
      <c r="L722" s="221">
        <v>20.2</v>
      </c>
      <c r="M722" s="221">
        <v>22.8</v>
      </c>
      <c r="N722" s="221">
        <v>21.1</v>
      </c>
      <c r="O722" s="221">
        <v>20.5</v>
      </c>
      <c r="P722" s="221">
        <v>22.500570984763932</v>
      </c>
      <c r="Q722" s="221">
        <v>23</v>
      </c>
      <c r="R722" s="221">
        <v>22.556316444406928</v>
      </c>
      <c r="S722" s="221">
        <v>18.8</v>
      </c>
      <c r="T722" s="221">
        <v>22.8</v>
      </c>
      <c r="U722" s="222"/>
      <c r="V722" s="223"/>
      <c r="W722" s="223"/>
      <c r="X722" s="223"/>
      <c r="Y722" s="223"/>
      <c r="Z722" s="223"/>
      <c r="AA722" s="223"/>
      <c r="AB722" s="223"/>
      <c r="AC722" s="223"/>
      <c r="AD722" s="223"/>
      <c r="AE722" s="223"/>
      <c r="AF722" s="223"/>
      <c r="AG722" s="223"/>
      <c r="AH722" s="223"/>
      <c r="AI722" s="223"/>
      <c r="AJ722" s="223"/>
      <c r="AK722" s="223"/>
      <c r="AL722" s="223"/>
      <c r="AM722" s="223"/>
      <c r="AN722" s="223"/>
      <c r="AO722" s="223"/>
      <c r="AP722" s="223"/>
      <c r="AQ722" s="223"/>
      <c r="AR722" s="223"/>
      <c r="AS722" s="223"/>
      <c r="AT722" s="223"/>
      <c r="AU722" s="223"/>
      <c r="AV722" s="223"/>
      <c r="AW722" s="223"/>
      <c r="AX722" s="223"/>
      <c r="AY722" s="223"/>
      <c r="AZ722" s="223"/>
      <c r="BA722" s="223"/>
      <c r="BB722" s="223"/>
      <c r="BC722" s="223"/>
      <c r="BD722" s="223"/>
      <c r="BE722" s="223"/>
      <c r="BF722" s="223"/>
      <c r="BG722" s="223"/>
      <c r="BH722" s="223"/>
      <c r="BI722" s="223"/>
      <c r="BJ722" s="223"/>
      <c r="BK722" s="223"/>
      <c r="BL722" s="223"/>
      <c r="BM722" s="233">
        <v>21.419613188204529</v>
      </c>
    </row>
    <row r="723" spans="1:65">
      <c r="A723" s="29"/>
      <c r="B723" s="19">
        <v>1</v>
      </c>
      <c r="C723" s="9">
        <v>5</v>
      </c>
      <c r="D723" s="221">
        <v>21.5</v>
      </c>
      <c r="E723" s="221">
        <v>24.4</v>
      </c>
      <c r="F723" s="221">
        <v>21.4</v>
      </c>
      <c r="G723" s="221">
        <v>21.4</v>
      </c>
      <c r="H723" s="221">
        <v>20.853325000000002</v>
      </c>
      <c r="I723" s="221">
        <v>19.2</v>
      </c>
      <c r="J723" s="221">
        <v>18.3</v>
      </c>
      <c r="K723" s="221">
        <v>22.1</v>
      </c>
      <c r="L723" s="221">
        <v>20</v>
      </c>
      <c r="M723" s="221">
        <v>23.5</v>
      </c>
      <c r="N723" s="221">
        <v>20.7</v>
      </c>
      <c r="O723" s="221">
        <v>20</v>
      </c>
      <c r="P723" s="221">
        <v>22.584675975777913</v>
      </c>
      <c r="Q723" s="221">
        <v>23.1</v>
      </c>
      <c r="R723" s="221">
        <v>21.604936825290665</v>
      </c>
      <c r="S723" s="221">
        <v>18.5</v>
      </c>
      <c r="T723" s="221">
        <v>21.3</v>
      </c>
      <c r="U723" s="222"/>
      <c r="V723" s="223"/>
      <c r="W723" s="223"/>
      <c r="X723" s="223"/>
      <c r="Y723" s="223"/>
      <c r="Z723" s="223"/>
      <c r="AA723" s="223"/>
      <c r="AB723" s="223"/>
      <c r="AC723" s="223"/>
      <c r="AD723" s="223"/>
      <c r="AE723" s="223"/>
      <c r="AF723" s="223"/>
      <c r="AG723" s="223"/>
      <c r="AH723" s="223"/>
      <c r="AI723" s="223"/>
      <c r="AJ723" s="223"/>
      <c r="AK723" s="223"/>
      <c r="AL723" s="223"/>
      <c r="AM723" s="223"/>
      <c r="AN723" s="223"/>
      <c r="AO723" s="223"/>
      <c r="AP723" s="223"/>
      <c r="AQ723" s="223"/>
      <c r="AR723" s="223"/>
      <c r="AS723" s="223"/>
      <c r="AT723" s="223"/>
      <c r="AU723" s="223"/>
      <c r="AV723" s="223"/>
      <c r="AW723" s="223"/>
      <c r="AX723" s="223"/>
      <c r="AY723" s="223"/>
      <c r="AZ723" s="223"/>
      <c r="BA723" s="223"/>
      <c r="BB723" s="223"/>
      <c r="BC723" s="223"/>
      <c r="BD723" s="223"/>
      <c r="BE723" s="223"/>
      <c r="BF723" s="223"/>
      <c r="BG723" s="223"/>
      <c r="BH723" s="223"/>
      <c r="BI723" s="223"/>
      <c r="BJ723" s="223"/>
      <c r="BK723" s="223"/>
      <c r="BL723" s="223"/>
      <c r="BM723" s="233">
        <v>52</v>
      </c>
    </row>
    <row r="724" spans="1:65">
      <c r="A724" s="29"/>
      <c r="B724" s="19">
        <v>1</v>
      </c>
      <c r="C724" s="9">
        <v>6</v>
      </c>
      <c r="D724" s="221">
        <v>20.5</v>
      </c>
      <c r="E724" s="221">
        <v>23.7</v>
      </c>
      <c r="F724" s="221">
        <v>21.2</v>
      </c>
      <c r="G724" s="221">
        <v>21.5</v>
      </c>
      <c r="H724" s="221">
        <v>20.787324999999999</v>
      </c>
      <c r="I724" s="221">
        <v>18.8</v>
      </c>
      <c r="J724" s="221">
        <v>18.600000000000001</v>
      </c>
      <c r="K724" s="221">
        <v>22</v>
      </c>
      <c r="L724" s="221">
        <v>20.2</v>
      </c>
      <c r="M724" s="221">
        <v>23.4</v>
      </c>
      <c r="N724" s="221">
        <v>20.9</v>
      </c>
      <c r="O724" s="221">
        <v>20.100000000000001</v>
      </c>
      <c r="P724" s="221">
        <v>22.595086758908739</v>
      </c>
      <c r="Q724" s="221">
        <v>22.9</v>
      </c>
      <c r="R724" s="221">
        <v>21.689559512083736</v>
      </c>
      <c r="S724" s="221">
        <v>19</v>
      </c>
      <c r="T724" s="221">
        <v>22.2</v>
      </c>
      <c r="U724" s="222"/>
      <c r="V724" s="223"/>
      <c r="W724" s="223"/>
      <c r="X724" s="223"/>
      <c r="Y724" s="223"/>
      <c r="Z724" s="223"/>
      <c r="AA724" s="223"/>
      <c r="AB724" s="223"/>
      <c r="AC724" s="223"/>
      <c r="AD724" s="223"/>
      <c r="AE724" s="223"/>
      <c r="AF724" s="223"/>
      <c r="AG724" s="223"/>
      <c r="AH724" s="223"/>
      <c r="AI724" s="223"/>
      <c r="AJ724" s="223"/>
      <c r="AK724" s="223"/>
      <c r="AL724" s="223"/>
      <c r="AM724" s="223"/>
      <c r="AN724" s="223"/>
      <c r="AO724" s="223"/>
      <c r="AP724" s="223"/>
      <c r="AQ724" s="223"/>
      <c r="AR724" s="223"/>
      <c r="AS724" s="223"/>
      <c r="AT724" s="223"/>
      <c r="AU724" s="223"/>
      <c r="AV724" s="223"/>
      <c r="AW724" s="223"/>
      <c r="AX724" s="223"/>
      <c r="AY724" s="223"/>
      <c r="AZ724" s="223"/>
      <c r="BA724" s="223"/>
      <c r="BB724" s="223"/>
      <c r="BC724" s="223"/>
      <c r="BD724" s="223"/>
      <c r="BE724" s="223"/>
      <c r="BF724" s="223"/>
      <c r="BG724" s="223"/>
      <c r="BH724" s="223"/>
      <c r="BI724" s="223"/>
      <c r="BJ724" s="223"/>
      <c r="BK724" s="223"/>
      <c r="BL724" s="223"/>
      <c r="BM724" s="224"/>
    </row>
    <row r="725" spans="1:65">
      <c r="A725" s="29"/>
      <c r="B725" s="20" t="s">
        <v>266</v>
      </c>
      <c r="C725" s="12"/>
      <c r="D725" s="235">
        <v>20.883333333333333</v>
      </c>
      <c r="E725" s="235">
        <v>24.299999999999997</v>
      </c>
      <c r="F725" s="235">
        <v>21.616666666666664</v>
      </c>
      <c r="G725" s="235">
        <v>22.05</v>
      </c>
      <c r="H725" s="235">
        <v>20.670640416666668</v>
      </c>
      <c r="I725" s="235">
        <v>19.383333333333336</v>
      </c>
      <c r="J725" s="235">
        <v>18.950000000000003</v>
      </c>
      <c r="K725" s="235">
        <v>22.216666666666665</v>
      </c>
      <c r="L725" s="235">
        <v>20.233333333333334</v>
      </c>
      <c r="M725" s="235">
        <v>23.299999999999997</v>
      </c>
      <c r="N725" s="235">
        <v>20.75</v>
      </c>
      <c r="O725" s="235">
        <v>20.366666666666664</v>
      </c>
      <c r="P725" s="235">
        <v>23.294620378499221</v>
      </c>
      <c r="Q725" s="235">
        <v>23</v>
      </c>
      <c r="R725" s="235">
        <v>21.968163404311138</v>
      </c>
      <c r="S725" s="235">
        <v>18.95</v>
      </c>
      <c r="T725" s="235">
        <v>22.2</v>
      </c>
      <c r="U725" s="222"/>
      <c r="V725" s="223"/>
      <c r="W725" s="223"/>
      <c r="X725" s="223"/>
      <c r="Y725" s="223"/>
      <c r="Z725" s="223"/>
      <c r="AA725" s="223"/>
      <c r="AB725" s="223"/>
      <c r="AC725" s="223"/>
      <c r="AD725" s="223"/>
      <c r="AE725" s="223"/>
      <c r="AF725" s="223"/>
      <c r="AG725" s="223"/>
      <c r="AH725" s="223"/>
      <c r="AI725" s="223"/>
      <c r="AJ725" s="223"/>
      <c r="AK725" s="223"/>
      <c r="AL725" s="223"/>
      <c r="AM725" s="223"/>
      <c r="AN725" s="223"/>
      <c r="AO725" s="223"/>
      <c r="AP725" s="223"/>
      <c r="AQ725" s="223"/>
      <c r="AR725" s="223"/>
      <c r="AS725" s="223"/>
      <c r="AT725" s="223"/>
      <c r="AU725" s="223"/>
      <c r="AV725" s="223"/>
      <c r="AW725" s="223"/>
      <c r="AX725" s="223"/>
      <c r="AY725" s="223"/>
      <c r="AZ725" s="223"/>
      <c r="BA725" s="223"/>
      <c r="BB725" s="223"/>
      <c r="BC725" s="223"/>
      <c r="BD725" s="223"/>
      <c r="BE725" s="223"/>
      <c r="BF725" s="223"/>
      <c r="BG725" s="223"/>
      <c r="BH725" s="223"/>
      <c r="BI725" s="223"/>
      <c r="BJ725" s="223"/>
      <c r="BK725" s="223"/>
      <c r="BL725" s="223"/>
      <c r="BM725" s="224"/>
    </row>
    <row r="726" spans="1:65">
      <c r="A726" s="29"/>
      <c r="B726" s="3" t="s">
        <v>267</v>
      </c>
      <c r="C726" s="28"/>
      <c r="D726" s="221">
        <v>21.1</v>
      </c>
      <c r="E726" s="221">
        <v>24.1</v>
      </c>
      <c r="F726" s="221">
        <v>21.549999999999997</v>
      </c>
      <c r="G726" s="221">
        <v>21.55</v>
      </c>
      <c r="H726" s="221">
        <v>20.73150875</v>
      </c>
      <c r="I726" s="221">
        <v>19.45</v>
      </c>
      <c r="J726" s="221">
        <v>18.7</v>
      </c>
      <c r="K726" s="221">
        <v>22.15</v>
      </c>
      <c r="L726" s="221">
        <v>20.2</v>
      </c>
      <c r="M726" s="221">
        <v>23.299999999999997</v>
      </c>
      <c r="N726" s="221">
        <v>20.85</v>
      </c>
      <c r="O726" s="221">
        <v>20.45</v>
      </c>
      <c r="P726" s="221">
        <v>22.981056993620818</v>
      </c>
      <c r="Q726" s="221">
        <v>22.95</v>
      </c>
      <c r="R726" s="221">
        <v>21.948329186545863</v>
      </c>
      <c r="S726" s="221">
        <v>18.899999999999999</v>
      </c>
      <c r="T726" s="221">
        <v>22.25</v>
      </c>
      <c r="U726" s="222"/>
      <c r="V726" s="223"/>
      <c r="W726" s="223"/>
      <c r="X726" s="223"/>
      <c r="Y726" s="223"/>
      <c r="Z726" s="223"/>
      <c r="AA726" s="223"/>
      <c r="AB726" s="223"/>
      <c r="AC726" s="223"/>
      <c r="AD726" s="223"/>
      <c r="AE726" s="223"/>
      <c r="AF726" s="223"/>
      <c r="AG726" s="223"/>
      <c r="AH726" s="223"/>
      <c r="AI726" s="223"/>
      <c r="AJ726" s="223"/>
      <c r="AK726" s="223"/>
      <c r="AL726" s="223"/>
      <c r="AM726" s="223"/>
      <c r="AN726" s="223"/>
      <c r="AO726" s="223"/>
      <c r="AP726" s="223"/>
      <c r="AQ726" s="223"/>
      <c r="AR726" s="223"/>
      <c r="AS726" s="223"/>
      <c r="AT726" s="223"/>
      <c r="AU726" s="223"/>
      <c r="AV726" s="223"/>
      <c r="AW726" s="223"/>
      <c r="AX726" s="223"/>
      <c r="AY726" s="223"/>
      <c r="AZ726" s="223"/>
      <c r="BA726" s="223"/>
      <c r="BB726" s="223"/>
      <c r="BC726" s="223"/>
      <c r="BD726" s="223"/>
      <c r="BE726" s="223"/>
      <c r="BF726" s="223"/>
      <c r="BG726" s="223"/>
      <c r="BH726" s="223"/>
      <c r="BI726" s="223"/>
      <c r="BJ726" s="223"/>
      <c r="BK726" s="223"/>
      <c r="BL726" s="223"/>
      <c r="BM726" s="224"/>
    </row>
    <row r="727" spans="1:65">
      <c r="A727" s="29"/>
      <c r="B727" s="3" t="s">
        <v>268</v>
      </c>
      <c r="C727" s="28"/>
      <c r="D727" s="23">
        <v>0.68823445617512258</v>
      </c>
      <c r="E727" s="23">
        <v>0.98792712281827766</v>
      </c>
      <c r="F727" s="23">
        <v>0.51153364177409355</v>
      </c>
      <c r="G727" s="23">
        <v>0.89610267268879495</v>
      </c>
      <c r="H727" s="23">
        <v>0.17200041904321559</v>
      </c>
      <c r="I727" s="23">
        <v>0.479235502302017</v>
      </c>
      <c r="J727" s="23">
        <v>0.60249481325568299</v>
      </c>
      <c r="K727" s="23">
        <v>0.21369760566432833</v>
      </c>
      <c r="L727" s="23">
        <v>0.16329931618554536</v>
      </c>
      <c r="M727" s="23">
        <v>0.30983866769659291</v>
      </c>
      <c r="N727" s="23">
        <v>0.34496376621320629</v>
      </c>
      <c r="O727" s="23">
        <v>0.26583202716502463</v>
      </c>
      <c r="P727" s="23">
        <v>0.9299470342930003</v>
      </c>
      <c r="Q727" s="23">
        <v>0.12649110640673586</v>
      </c>
      <c r="R727" s="23">
        <v>0.59663508021927436</v>
      </c>
      <c r="S727" s="23">
        <v>0.36742346141747712</v>
      </c>
      <c r="T727" s="23">
        <v>0.55136195008360878</v>
      </c>
      <c r="U727" s="148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3"/>
    </row>
    <row r="728" spans="1:65">
      <c r="A728" s="29"/>
      <c r="B728" s="3" t="s">
        <v>86</v>
      </c>
      <c r="C728" s="28"/>
      <c r="D728" s="13">
        <v>3.2956159114531008E-2</v>
      </c>
      <c r="E728" s="13">
        <v>4.0655437153015547E-2</v>
      </c>
      <c r="F728" s="13">
        <v>2.3663853898570252E-2</v>
      </c>
      <c r="G728" s="13">
        <v>4.0639576992689115E-2</v>
      </c>
      <c r="H728" s="13">
        <v>8.3210009741416738E-3</v>
      </c>
      <c r="I728" s="13">
        <v>2.4724101580499584E-2</v>
      </c>
      <c r="J728" s="13">
        <v>3.1793921543835507E-2</v>
      </c>
      <c r="K728" s="13">
        <v>9.6187969541333095E-3</v>
      </c>
      <c r="L728" s="13">
        <v>8.0708064012625386E-3</v>
      </c>
      <c r="M728" s="13">
        <v>1.3297796896849482E-2</v>
      </c>
      <c r="N728" s="13">
        <v>1.6624759817503918E-2</v>
      </c>
      <c r="O728" s="13">
        <v>1.3052309026105957E-2</v>
      </c>
      <c r="P728" s="13">
        <v>3.9921107070340377E-2</v>
      </c>
      <c r="Q728" s="13">
        <v>5.4996133220319935E-3</v>
      </c>
      <c r="R728" s="13">
        <v>2.7159078764963474E-2</v>
      </c>
      <c r="S728" s="13">
        <v>1.9389100866357631E-2</v>
      </c>
      <c r="T728" s="13">
        <v>2.4836123877640035E-2</v>
      </c>
      <c r="U728" s="148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3"/>
    </row>
    <row r="729" spans="1:65">
      <c r="A729" s="29"/>
      <c r="B729" s="3" t="s">
        <v>269</v>
      </c>
      <c r="C729" s="28"/>
      <c r="D729" s="13">
        <v>-2.5036859917083709E-2</v>
      </c>
      <c r="E729" s="13">
        <v>0.1344742683486766</v>
      </c>
      <c r="F729" s="13">
        <v>9.1996749302012404E-3</v>
      </c>
      <c r="G729" s="13">
        <v>2.943035461268817E-2</v>
      </c>
      <c r="H729" s="13">
        <v>-3.4966680535123307E-2</v>
      </c>
      <c r="I729" s="13">
        <v>-9.5066135741075919E-2</v>
      </c>
      <c r="J729" s="13">
        <v>-0.11529681542356263</v>
      </c>
      <c r="K729" s="13">
        <v>3.7211385259798391E-2</v>
      </c>
      <c r="L729" s="13">
        <v>-5.538287944081377E-2</v>
      </c>
      <c r="M729" s="13">
        <v>8.7788084466015048E-2</v>
      </c>
      <c r="N729" s="13">
        <v>-3.1261684434771952E-2</v>
      </c>
      <c r="O729" s="13">
        <v>-4.9158054923125749E-2</v>
      </c>
      <c r="P729" s="13">
        <v>8.7536930467410734E-2</v>
      </c>
      <c r="Q729" s="13">
        <v>7.3782229301216695E-2</v>
      </c>
      <c r="R729" s="13">
        <v>2.5609716258026882E-2</v>
      </c>
      <c r="S729" s="13">
        <v>-0.11529681542356285</v>
      </c>
      <c r="T729" s="13">
        <v>3.6433282195087235E-2</v>
      </c>
      <c r="U729" s="148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3"/>
    </row>
    <row r="730" spans="1:65">
      <c r="A730" s="29"/>
      <c r="B730" s="45" t="s">
        <v>270</v>
      </c>
      <c r="C730" s="46"/>
      <c r="D730" s="44">
        <v>0.4</v>
      </c>
      <c r="E730" s="44">
        <v>1.45</v>
      </c>
      <c r="F730" s="44">
        <v>0</v>
      </c>
      <c r="G730" s="44">
        <v>0.23</v>
      </c>
      <c r="H730" s="44">
        <v>0.51</v>
      </c>
      <c r="I730" s="44">
        <v>1.2</v>
      </c>
      <c r="J730" s="44">
        <v>1.44</v>
      </c>
      <c r="K730" s="44">
        <v>0.32</v>
      </c>
      <c r="L730" s="44">
        <v>0.75</v>
      </c>
      <c r="M730" s="44">
        <v>0.91</v>
      </c>
      <c r="N730" s="44">
        <v>0.47</v>
      </c>
      <c r="O730" s="44">
        <v>0.67</v>
      </c>
      <c r="P730" s="44">
        <v>0.91</v>
      </c>
      <c r="Q730" s="44">
        <v>0.75</v>
      </c>
      <c r="R730" s="44">
        <v>0.19</v>
      </c>
      <c r="S730" s="44">
        <v>1.44</v>
      </c>
      <c r="T730" s="44">
        <v>0.31</v>
      </c>
      <c r="U730" s="148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3"/>
    </row>
    <row r="731" spans="1:65">
      <c r="B731" s="30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BM731" s="53"/>
    </row>
    <row r="732" spans="1:65" ht="15">
      <c r="B732" s="8" t="s">
        <v>544</v>
      </c>
      <c r="BM732" s="27" t="s">
        <v>66</v>
      </c>
    </row>
    <row r="733" spans="1:65" ht="15">
      <c r="A733" s="24" t="s">
        <v>59</v>
      </c>
      <c r="B733" s="18" t="s">
        <v>118</v>
      </c>
      <c r="C733" s="15" t="s">
        <v>119</v>
      </c>
      <c r="D733" s="16" t="s">
        <v>238</v>
      </c>
      <c r="E733" s="17" t="s">
        <v>238</v>
      </c>
      <c r="F733" s="17" t="s">
        <v>238</v>
      </c>
      <c r="G733" s="17" t="s">
        <v>238</v>
      </c>
      <c r="H733" s="17" t="s">
        <v>238</v>
      </c>
      <c r="I733" s="17" t="s">
        <v>238</v>
      </c>
      <c r="J733" s="17" t="s">
        <v>238</v>
      </c>
      <c r="K733" s="17" t="s">
        <v>238</v>
      </c>
      <c r="L733" s="17" t="s">
        <v>238</v>
      </c>
      <c r="M733" s="17" t="s">
        <v>238</v>
      </c>
      <c r="N733" s="17" t="s">
        <v>238</v>
      </c>
      <c r="O733" s="17" t="s">
        <v>238</v>
      </c>
      <c r="P733" s="148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7">
        <v>1</v>
      </c>
    </row>
    <row r="734" spans="1:65">
      <c r="A734" s="29"/>
      <c r="B734" s="19" t="s">
        <v>239</v>
      </c>
      <c r="C734" s="9" t="s">
        <v>239</v>
      </c>
      <c r="D734" s="146" t="s">
        <v>241</v>
      </c>
      <c r="E734" s="147" t="s">
        <v>242</v>
      </c>
      <c r="F734" s="147" t="s">
        <v>243</v>
      </c>
      <c r="G734" s="147" t="s">
        <v>245</v>
      </c>
      <c r="H734" s="147" t="s">
        <v>247</v>
      </c>
      <c r="I734" s="147" t="s">
        <v>250</v>
      </c>
      <c r="J734" s="147" t="s">
        <v>251</v>
      </c>
      <c r="K734" s="147" t="s">
        <v>252</v>
      </c>
      <c r="L734" s="147" t="s">
        <v>256</v>
      </c>
      <c r="M734" s="147" t="s">
        <v>257</v>
      </c>
      <c r="N734" s="147" t="s">
        <v>282</v>
      </c>
      <c r="O734" s="147" t="s">
        <v>284</v>
      </c>
      <c r="P734" s="148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7" t="s">
        <v>3</v>
      </c>
    </row>
    <row r="735" spans="1:65">
      <c r="A735" s="29"/>
      <c r="B735" s="19"/>
      <c r="C735" s="9"/>
      <c r="D735" s="10" t="s">
        <v>285</v>
      </c>
      <c r="E735" s="11" t="s">
        <v>285</v>
      </c>
      <c r="F735" s="11" t="s">
        <v>286</v>
      </c>
      <c r="G735" s="11" t="s">
        <v>285</v>
      </c>
      <c r="H735" s="11" t="s">
        <v>286</v>
      </c>
      <c r="I735" s="11" t="s">
        <v>285</v>
      </c>
      <c r="J735" s="11" t="s">
        <v>286</v>
      </c>
      <c r="K735" s="11" t="s">
        <v>286</v>
      </c>
      <c r="L735" s="11" t="s">
        <v>286</v>
      </c>
      <c r="M735" s="11" t="s">
        <v>286</v>
      </c>
      <c r="N735" s="11" t="s">
        <v>121</v>
      </c>
      <c r="O735" s="11" t="s">
        <v>285</v>
      </c>
      <c r="P735" s="148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7">
        <v>3</v>
      </c>
    </row>
    <row r="736" spans="1:65">
      <c r="A736" s="29"/>
      <c r="B736" s="19"/>
      <c r="C736" s="9"/>
      <c r="D736" s="25"/>
      <c r="E736" s="25"/>
      <c r="F736" s="25"/>
      <c r="G736" s="25"/>
      <c r="H736" s="25"/>
      <c r="I736" s="25"/>
      <c r="J736" s="25"/>
      <c r="K736" s="25"/>
      <c r="L736" s="25"/>
      <c r="M736" s="25"/>
      <c r="N736" s="25"/>
      <c r="O736" s="25"/>
      <c r="P736" s="148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7">
        <v>3</v>
      </c>
    </row>
    <row r="737" spans="1:65">
      <c r="A737" s="29"/>
      <c r="B737" s="18">
        <v>1</v>
      </c>
      <c r="C737" s="14">
        <v>1</v>
      </c>
      <c r="D737" s="226">
        <v>2.8000000000000001E-2</v>
      </c>
      <c r="E737" s="226">
        <v>2.9000000000000001E-2</v>
      </c>
      <c r="F737" s="226">
        <v>0.04</v>
      </c>
      <c r="G737" s="226">
        <v>2.8000000000000001E-2</v>
      </c>
      <c r="H737" s="226">
        <v>0.02</v>
      </c>
      <c r="I737" s="226">
        <v>3.2000000000000001E-2</v>
      </c>
      <c r="J737" s="236" t="s">
        <v>295</v>
      </c>
      <c r="K737" s="236" t="s">
        <v>111</v>
      </c>
      <c r="L737" s="236">
        <v>1.7999999999999999E-2</v>
      </c>
      <c r="M737" s="236">
        <v>3.9694100066288554E-2</v>
      </c>
      <c r="N737" s="236" t="s">
        <v>295</v>
      </c>
      <c r="O737" s="226">
        <v>2.8000000000000001E-2</v>
      </c>
      <c r="P737" s="227"/>
      <c r="Q737" s="228"/>
      <c r="R737" s="228"/>
      <c r="S737" s="228"/>
      <c r="T737" s="228"/>
      <c r="U737" s="228"/>
      <c r="V737" s="228"/>
      <c r="W737" s="228"/>
      <c r="X737" s="228"/>
      <c r="Y737" s="228"/>
      <c r="Z737" s="228"/>
      <c r="AA737" s="228"/>
      <c r="AB737" s="228"/>
      <c r="AC737" s="228"/>
      <c r="AD737" s="228"/>
      <c r="AE737" s="228"/>
      <c r="AF737" s="228"/>
      <c r="AG737" s="228"/>
      <c r="AH737" s="228"/>
      <c r="AI737" s="228"/>
      <c r="AJ737" s="228"/>
      <c r="AK737" s="228"/>
      <c r="AL737" s="228"/>
      <c r="AM737" s="228"/>
      <c r="AN737" s="228"/>
      <c r="AO737" s="228"/>
      <c r="AP737" s="228"/>
      <c r="AQ737" s="228"/>
      <c r="AR737" s="228"/>
      <c r="AS737" s="228"/>
      <c r="AT737" s="228"/>
      <c r="AU737" s="228"/>
      <c r="AV737" s="228"/>
      <c r="AW737" s="228"/>
      <c r="AX737" s="228"/>
      <c r="AY737" s="228"/>
      <c r="AZ737" s="228"/>
      <c r="BA737" s="228"/>
      <c r="BB737" s="228"/>
      <c r="BC737" s="228"/>
      <c r="BD737" s="228"/>
      <c r="BE737" s="228"/>
      <c r="BF737" s="228"/>
      <c r="BG737" s="228"/>
      <c r="BH737" s="228"/>
      <c r="BI737" s="228"/>
      <c r="BJ737" s="228"/>
      <c r="BK737" s="228"/>
      <c r="BL737" s="228"/>
      <c r="BM737" s="229">
        <v>1</v>
      </c>
    </row>
    <row r="738" spans="1:65">
      <c r="A738" s="29"/>
      <c r="B738" s="19">
        <v>1</v>
      </c>
      <c r="C738" s="9">
        <v>2</v>
      </c>
      <c r="D738" s="23">
        <v>3.1E-2</v>
      </c>
      <c r="E738" s="23">
        <v>3.3000000000000002E-2</v>
      </c>
      <c r="F738" s="23">
        <v>0.03</v>
      </c>
      <c r="G738" s="23">
        <v>2.9000000000000001E-2</v>
      </c>
      <c r="H738" s="23">
        <v>0.02</v>
      </c>
      <c r="I738" s="23">
        <v>0.03</v>
      </c>
      <c r="J738" s="238" t="s">
        <v>295</v>
      </c>
      <c r="K738" s="238" t="s">
        <v>111</v>
      </c>
      <c r="L738" s="238">
        <v>1.6E-2</v>
      </c>
      <c r="M738" s="238">
        <v>4.337280219777935E-2</v>
      </c>
      <c r="N738" s="238" t="s">
        <v>295</v>
      </c>
      <c r="O738" s="23">
        <v>2.9000000000000001E-2</v>
      </c>
      <c r="P738" s="227"/>
      <c r="Q738" s="228"/>
      <c r="R738" s="228"/>
      <c r="S738" s="228"/>
      <c r="T738" s="228"/>
      <c r="U738" s="228"/>
      <c r="V738" s="228"/>
      <c r="W738" s="228"/>
      <c r="X738" s="228"/>
      <c r="Y738" s="228"/>
      <c r="Z738" s="228"/>
      <c r="AA738" s="228"/>
      <c r="AB738" s="228"/>
      <c r="AC738" s="228"/>
      <c r="AD738" s="228"/>
      <c r="AE738" s="228"/>
      <c r="AF738" s="228"/>
      <c r="AG738" s="228"/>
      <c r="AH738" s="228"/>
      <c r="AI738" s="228"/>
      <c r="AJ738" s="228"/>
      <c r="AK738" s="228"/>
      <c r="AL738" s="228"/>
      <c r="AM738" s="228"/>
      <c r="AN738" s="228"/>
      <c r="AO738" s="228"/>
      <c r="AP738" s="228"/>
      <c r="AQ738" s="228"/>
      <c r="AR738" s="228"/>
      <c r="AS738" s="228"/>
      <c r="AT738" s="228"/>
      <c r="AU738" s="228"/>
      <c r="AV738" s="228"/>
      <c r="AW738" s="228"/>
      <c r="AX738" s="228"/>
      <c r="AY738" s="228"/>
      <c r="AZ738" s="228"/>
      <c r="BA738" s="228"/>
      <c r="BB738" s="228"/>
      <c r="BC738" s="228"/>
      <c r="BD738" s="228"/>
      <c r="BE738" s="228"/>
      <c r="BF738" s="228"/>
      <c r="BG738" s="228"/>
      <c r="BH738" s="228"/>
      <c r="BI738" s="228"/>
      <c r="BJ738" s="228"/>
      <c r="BK738" s="228"/>
      <c r="BL738" s="228"/>
      <c r="BM738" s="229">
        <v>14</v>
      </c>
    </row>
    <row r="739" spans="1:65">
      <c r="A739" s="29"/>
      <c r="B739" s="19">
        <v>1</v>
      </c>
      <c r="C739" s="9">
        <v>3</v>
      </c>
      <c r="D739" s="23">
        <v>2.8000000000000001E-2</v>
      </c>
      <c r="E739" s="23">
        <v>3.5000000000000003E-2</v>
      </c>
      <c r="F739" s="23">
        <v>0.03</v>
      </c>
      <c r="G739" s="23">
        <v>2.4E-2</v>
      </c>
      <c r="H739" s="23">
        <v>0.02</v>
      </c>
      <c r="I739" s="23">
        <v>3.3000000000000002E-2</v>
      </c>
      <c r="J739" s="238" t="s">
        <v>295</v>
      </c>
      <c r="K739" s="238" t="s">
        <v>111</v>
      </c>
      <c r="L739" s="238">
        <v>1.7999999999999999E-2</v>
      </c>
      <c r="M739" s="238">
        <v>4.2364235642192896E-2</v>
      </c>
      <c r="N739" s="238" t="s">
        <v>295</v>
      </c>
      <c r="O739" s="23">
        <v>3.1E-2</v>
      </c>
      <c r="P739" s="227"/>
      <c r="Q739" s="228"/>
      <c r="R739" s="228"/>
      <c r="S739" s="228"/>
      <c r="T739" s="228"/>
      <c r="U739" s="228"/>
      <c r="V739" s="228"/>
      <c r="W739" s="228"/>
      <c r="X739" s="228"/>
      <c r="Y739" s="228"/>
      <c r="Z739" s="228"/>
      <c r="AA739" s="228"/>
      <c r="AB739" s="228"/>
      <c r="AC739" s="228"/>
      <c r="AD739" s="228"/>
      <c r="AE739" s="228"/>
      <c r="AF739" s="228"/>
      <c r="AG739" s="228"/>
      <c r="AH739" s="228"/>
      <c r="AI739" s="228"/>
      <c r="AJ739" s="228"/>
      <c r="AK739" s="228"/>
      <c r="AL739" s="228"/>
      <c r="AM739" s="228"/>
      <c r="AN739" s="228"/>
      <c r="AO739" s="228"/>
      <c r="AP739" s="228"/>
      <c r="AQ739" s="228"/>
      <c r="AR739" s="228"/>
      <c r="AS739" s="228"/>
      <c r="AT739" s="228"/>
      <c r="AU739" s="228"/>
      <c r="AV739" s="228"/>
      <c r="AW739" s="228"/>
      <c r="AX739" s="228"/>
      <c r="AY739" s="228"/>
      <c r="AZ739" s="228"/>
      <c r="BA739" s="228"/>
      <c r="BB739" s="228"/>
      <c r="BC739" s="228"/>
      <c r="BD739" s="228"/>
      <c r="BE739" s="228"/>
      <c r="BF739" s="228"/>
      <c r="BG739" s="228"/>
      <c r="BH739" s="228"/>
      <c r="BI739" s="228"/>
      <c r="BJ739" s="228"/>
      <c r="BK739" s="228"/>
      <c r="BL739" s="228"/>
      <c r="BM739" s="229">
        <v>16</v>
      </c>
    </row>
    <row r="740" spans="1:65">
      <c r="A740" s="29"/>
      <c r="B740" s="19">
        <v>1</v>
      </c>
      <c r="C740" s="9">
        <v>4</v>
      </c>
      <c r="D740" s="23">
        <v>0.03</v>
      </c>
      <c r="E740" s="23">
        <v>3.2000000000000001E-2</v>
      </c>
      <c r="F740" s="23">
        <v>0.04</v>
      </c>
      <c r="G740" s="23">
        <v>2.5999999999999999E-2</v>
      </c>
      <c r="H740" s="23">
        <v>0.02</v>
      </c>
      <c r="I740" s="23">
        <v>3.5999999999999997E-2</v>
      </c>
      <c r="J740" s="238" t="s">
        <v>295</v>
      </c>
      <c r="K740" s="238" t="s">
        <v>111</v>
      </c>
      <c r="L740" s="238">
        <v>1.9E-2</v>
      </c>
      <c r="M740" s="238">
        <v>4.0359009129036401E-2</v>
      </c>
      <c r="N740" s="238" t="s">
        <v>295</v>
      </c>
      <c r="O740" s="23">
        <v>3.1E-2</v>
      </c>
      <c r="P740" s="227"/>
      <c r="Q740" s="228"/>
      <c r="R740" s="228"/>
      <c r="S740" s="228"/>
      <c r="T740" s="228"/>
      <c r="U740" s="228"/>
      <c r="V740" s="228"/>
      <c r="W740" s="228"/>
      <c r="X740" s="228"/>
      <c r="Y740" s="228"/>
      <c r="Z740" s="228"/>
      <c r="AA740" s="228"/>
      <c r="AB740" s="228"/>
      <c r="AC740" s="228"/>
      <c r="AD740" s="228"/>
      <c r="AE740" s="228"/>
      <c r="AF740" s="228"/>
      <c r="AG740" s="228"/>
      <c r="AH740" s="228"/>
      <c r="AI740" s="228"/>
      <c r="AJ740" s="228"/>
      <c r="AK740" s="228"/>
      <c r="AL740" s="228"/>
      <c r="AM740" s="228"/>
      <c r="AN740" s="228"/>
      <c r="AO740" s="228"/>
      <c r="AP740" s="228"/>
      <c r="AQ740" s="228"/>
      <c r="AR740" s="228"/>
      <c r="AS740" s="228"/>
      <c r="AT740" s="228"/>
      <c r="AU740" s="228"/>
      <c r="AV740" s="228"/>
      <c r="AW740" s="228"/>
      <c r="AX740" s="228"/>
      <c r="AY740" s="228"/>
      <c r="AZ740" s="228"/>
      <c r="BA740" s="228"/>
      <c r="BB740" s="228"/>
      <c r="BC740" s="228"/>
      <c r="BD740" s="228"/>
      <c r="BE740" s="228"/>
      <c r="BF740" s="228"/>
      <c r="BG740" s="228"/>
      <c r="BH740" s="228"/>
      <c r="BI740" s="228"/>
      <c r="BJ740" s="228"/>
      <c r="BK740" s="228"/>
      <c r="BL740" s="228"/>
      <c r="BM740" s="229">
        <v>2.9452380952380952E-2</v>
      </c>
    </row>
    <row r="741" spans="1:65">
      <c r="A741" s="29"/>
      <c r="B741" s="19">
        <v>1</v>
      </c>
      <c r="C741" s="9">
        <v>5</v>
      </c>
      <c r="D741" s="23">
        <v>0.03</v>
      </c>
      <c r="E741" s="23">
        <v>3.2000000000000001E-2</v>
      </c>
      <c r="F741" s="23">
        <v>0.04</v>
      </c>
      <c r="G741" s="23">
        <v>2.5999999999999999E-2</v>
      </c>
      <c r="H741" s="23">
        <v>0.02</v>
      </c>
      <c r="I741" s="23">
        <v>3.3000000000000002E-2</v>
      </c>
      <c r="J741" s="238" t="s">
        <v>295</v>
      </c>
      <c r="K741" s="238" t="s">
        <v>111</v>
      </c>
      <c r="L741" s="239">
        <v>1.2999999999999999E-2</v>
      </c>
      <c r="M741" s="238">
        <v>3.8972647427796499E-2</v>
      </c>
      <c r="N741" s="238" t="s">
        <v>295</v>
      </c>
      <c r="O741" s="23">
        <v>2.9000000000000001E-2</v>
      </c>
      <c r="P741" s="227"/>
      <c r="Q741" s="228"/>
      <c r="R741" s="228"/>
      <c r="S741" s="228"/>
      <c r="T741" s="228"/>
      <c r="U741" s="228"/>
      <c r="V741" s="228"/>
      <c r="W741" s="228"/>
      <c r="X741" s="228"/>
      <c r="Y741" s="228"/>
      <c r="Z741" s="228"/>
      <c r="AA741" s="228"/>
      <c r="AB741" s="228"/>
      <c r="AC741" s="228"/>
      <c r="AD741" s="228"/>
      <c r="AE741" s="228"/>
      <c r="AF741" s="228"/>
      <c r="AG741" s="228"/>
      <c r="AH741" s="228"/>
      <c r="AI741" s="228"/>
      <c r="AJ741" s="228"/>
      <c r="AK741" s="228"/>
      <c r="AL741" s="228"/>
      <c r="AM741" s="228"/>
      <c r="AN741" s="228"/>
      <c r="AO741" s="228"/>
      <c r="AP741" s="228"/>
      <c r="AQ741" s="228"/>
      <c r="AR741" s="228"/>
      <c r="AS741" s="228"/>
      <c r="AT741" s="228"/>
      <c r="AU741" s="228"/>
      <c r="AV741" s="228"/>
      <c r="AW741" s="228"/>
      <c r="AX741" s="228"/>
      <c r="AY741" s="228"/>
      <c r="AZ741" s="228"/>
      <c r="BA741" s="228"/>
      <c r="BB741" s="228"/>
      <c r="BC741" s="228"/>
      <c r="BD741" s="228"/>
      <c r="BE741" s="228"/>
      <c r="BF741" s="228"/>
      <c r="BG741" s="228"/>
      <c r="BH741" s="228"/>
      <c r="BI741" s="228"/>
      <c r="BJ741" s="228"/>
      <c r="BK741" s="228"/>
      <c r="BL741" s="228"/>
      <c r="BM741" s="229">
        <v>53</v>
      </c>
    </row>
    <row r="742" spans="1:65">
      <c r="A742" s="29"/>
      <c r="B742" s="19">
        <v>1</v>
      </c>
      <c r="C742" s="9">
        <v>6</v>
      </c>
      <c r="D742" s="23">
        <v>0.03</v>
      </c>
      <c r="E742" s="23">
        <v>3.2000000000000001E-2</v>
      </c>
      <c r="F742" s="239">
        <v>0.05</v>
      </c>
      <c r="G742" s="23">
        <v>2.5999999999999999E-2</v>
      </c>
      <c r="H742" s="23">
        <v>0.02</v>
      </c>
      <c r="I742" s="23">
        <v>2.9000000000000001E-2</v>
      </c>
      <c r="J742" s="238" t="s">
        <v>295</v>
      </c>
      <c r="K742" s="238" t="s">
        <v>111</v>
      </c>
      <c r="L742" s="238">
        <v>1.7999999999999999E-2</v>
      </c>
      <c r="M742" s="238">
        <v>4.1967712718561756E-2</v>
      </c>
      <c r="N742" s="238" t="s">
        <v>295</v>
      </c>
      <c r="O742" s="23">
        <v>3.1E-2</v>
      </c>
      <c r="P742" s="227"/>
      <c r="Q742" s="228"/>
      <c r="R742" s="228"/>
      <c r="S742" s="228"/>
      <c r="T742" s="228"/>
      <c r="U742" s="228"/>
      <c r="V742" s="228"/>
      <c r="W742" s="228"/>
      <c r="X742" s="228"/>
      <c r="Y742" s="228"/>
      <c r="Z742" s="228"/>
      <c r="AA742" s="228"/>
      <c r="AB742" s="228"/>
      <c r="AC742" s="228"/>
      <c r="AD742" s="228"/>
      <c r="AE742" s="228"/>
      <c r="AF742" s="228"/>
      <c r="AG742" s="228"/>
      <c r="AH742" s="228"/>
      <c r="AI742" s="228"/>
      <c r="AJ742" s="228"/>
      <c r="AK742" s="228"/>
      <c r="AL742" s="228"/>
      <c r="AM742" s="228"/>
      <c r="AN742" s="228"/>
      <c r="AO742" s="228"/>
      <c r="AP742" s="228"/>
      <c r="AQ742" s="228"/>
      <c r="AR742" s="228"/>
      <c r="AS742" s="228"/>
      <c r="AT742" s="228"/>
      <c r="AU742" s="228"/>
      <c r="AV742" s="228"/>
      <c r="AW742" s="228"/>
      <c r="AX742" s="228"/>
      <c r="AY742" s="228"/>
      <c r="AZ742" s="228"/>
      <c r="BA742" s="228"/>
      <c r="BB742" s="228"/>
      <c r="BC742" s="228"/>
      <c r="BD742" s="228"/>
      <c r="BE742" s="228"/>
      <c r="BF742" s="228"/>
      <c r="BG742" s="228"/>
      <c r="BH742" s="228"/>
      <c r="BI742" s="228"/>
      <c r="BJ742" s="228"/>
      <c r="BK742" s="228"/>
      <c r="BL742" s="228"/>
      <c r="BM742" s="54"/>
    </row>
    <row r="743" spans="1:65">
      <c r="A743" s="29"/>
      <c r="B743" s="20" t="s">
        <v>266</v>
      </c>
      <c r="C743" s="12"/>
      <c r="D743" s="230">
        <v>2.9499999999999998E-2</v>
      </c>
      <c r="E743" s="230">
        <v>3.216666666666667E-2</v>
      </c>
      <c r="F743" s="230">
        <v>3.8333333333333337E-2</v>
      </c>
      <c r="G743" s="230">
        <v>2.6499999999999999E-2</v>
      </c>
      <c r="H743" s="230">
        <v>0.02</v>
      </c>
      <c r="I743" s="230">
        <v>3.216666666666667E-2</v>
      </c>
      <c r="J743" s="230" t="s">
        <v>661</v>
      </c>
      <c r="K743" s="230" t="s">
        <v>661</v>
      </c>
      <c r="L743" s="230">
        <v>1.7000000000000001E-2</v>
      </c>
      <c r="M743" s="230">
        <v>4.1121751196942578E-2</v>
      </c>
      <c r="N743" s="230" t="s">
        <v>661</v>
      </c>
      <c r="O743" s="230">
        <v>2.9833333333333333E-2</v>
      </c>
      <c r="P743" s="227"/>
      <c r="Q743" s="228"/>
      <c r="R743" s="228"/>
      <c r="S743" s="228"/>
      <c r="T743" s="228"/>
      <c r="U743" s="228"/>
      <c r="V743" s="228"/>
      <c r="W743" s="228"/>
      <c r="X743" s="228"/>
      <c r="Y743" s="228"/>
      <c r="Z743" s="228"/>
      <c r="AA743" s="228"/>
      <c r="AB743" s="228"/>
      <c r="AC743" s="228"/>
      <c r="AD743" s="228"/>
      <c r="AE743" s="228"/>
      <c r="AF743" s="228"/>
      <c r="AG743" s="228"/>
      <c r="AH743" s="228"/>
      <c r="AI743" s="228"/>
      <c r="AJ743" s="228"/>
      <c r="AK743" s="228"/>
      <c r="AL743" s="228"/>
      <c r="AM743" s="228"/>
      <c r="AN743" s="228"/>
      <c r="AO743" s="228"/>
      <c r="AP743" s="228"/>
      <c r="AQ743" s="228"/>
      <c r="AR743" s="228"/>
      <c r="AS743" s="228"/>
      <c r="AT743" s="228"/>
      <c r="AU743" s="228"/>
      <c r="AV743" s="228"/>
      <c r="AW743" s="228"/>
      <c r="AX743" s="228"/>
      <c r="AY743" s="228"/>
      <c r="AZ743" s="228"/>
      <c r="BA743" s="228"/>
      <c r="BB743" s="228"/>
      <c r="BC743" s="228"/>
      <c r="BD743" s="228"/>
      <c r="BE743" s="228"/>
      <c r="BF743" s="228"/>
      <c r="BG743" s="228"/>
      <c r="BH743" s="228"/>
      <c r="BI743" s="228"/>
      <c r="BJ743" s="228"/>
      <c r="BK743" s="228"/>
      <c r="BL743" s="228"/>
      <c r="BM743" s="54"/>
    </row>
    <row r="744" spans="1:65">
      <c r="A744" s="29"/>
      <c r="B744" s="3" t="s">
        <v>267</v>
      </c>
      <c r="C744" s="28"/>
      <c r="D744" s="23">
        <v>0.03</v>
      </c>
      <c r="E744" s="23">
        <v>3.2000000000000001E-2</v>
      </c>
      <c r="F744" s="23">
        <v>0.04</v>
      </c>
      <c r="G744" s="23">
        <v>2.5999999999999999E-2</v>
      </c>
      <c r="H744" s="23">
        <v>0.02</v>
      </c>
      <c r="I744" s="23">
        <v>3.2500000000000001E-2</v>
      </c>
      <c r="J744" s="23" t="s">
        <v>661</v>
      </c>
      <c r="K744" s="23" t="s">
        <v>661</v>
      </c>
      <c r="L744" s="23">
        <v>1.7999999999999999E-2</v>
      </c>
      <c r="M744" s="23">
        <v>4.1163360923799075E-2</v>
      </c>
      <c r="N744" s="23" t="s">
        <v>661</v>
      </c>
      <c r="O744" s="23">
        <v>0.03</v>
      </c>
      <c r="P744" s="227"/>
      <c r="Q744" s="228"/>
      <c r="R744" s="228"/>
      <c r="S744" s="228"/>
      <c r="T744" s="228"/>
      <c r="U744" s="228"/>
      <c r="V744" s="228"/>
      <c r="W744" s="228"/>
      <c r="X744" s="228"/>
      <c r="Y744" s="228"/>
      <c r="Z744" s="228"/>
      <c r="AA744" s="228"/>
      <c r="AB744" s="228"/>
      <c r="AC744" s="228"/>
      <c r="AD744" s="228"/>
      <c r="AE744" s="228"/>
      <c r="AF744" s="228"/>
      <c r="AG744" s="228"/>
      <c r="AH744" s="228"/>
      <c r="AI744" s="228"/>
      <c r="AJ744" s="228"/>
      <c r="AK744" s="228"/>
      <c r="AL744" s="228"/>
      <c r="AM744" s="228"/>
      <c r="AN744" s="228"/>
      <c r="AO744" s="228"/>
      <c r="AP744" s="228"/>
      <c r="AQ744" s="228"/>
      <c r="AR744" s="228"/>
      <c r="AS744" s="228"/>
      <c r="AT744" s="228"/>
      <c r="AU744" s="228"/>
      <c r="AV744" s="228"/>
      <c r="AW744" s="228"/>
      <c r="AX744" s="228"/>
      <c r="AY744" s="228"/>
      <c r="AZ744" s="228"/>
      <c r="BA744" s="228"/>
      <c r="BB744" s="228"/>
      <c r="BC744" s="228"/>
      <c r="BD744" s="228"/>
      <c r="BE744" s="228"/>
      <c r="BF744" s="228"/>
      <c r="BG744" s="228"/>
      <c r="BH744" s="228"/>
      <c r="BI744" s="228"/>
      <c r="BJ744" s="228"/>
      <c r="BK744" s="228"/>
      <c r="BL744" s="228"/>
      <c r="BM744" s="54"/>
    </row>
    <row r="745" spans="1:65">
      <c r="A745" s="29"/>
      <c r="B745" s="3" t="s">
        <v>268</v>
      </c>
      <c r="C745" s="28"/>
      <c r="D745" s="23">
        <v>1.2247448713915883E-3</v>
      </c>
      <c r="E745" s="23">
        <v>1.9407902170679521E-3</v>
      </c>
      <c r="F745" s="23">
        <v>7.527726527090787E-3</v>
      </c>
      <c r="G745" s="23">
        <v>1.7606816861659015E-3</v>
      </c>
      <c r="H745" s="23">
        <v>0</v>
      </c>
      <c r="I745" s="23">
        <v>2.4832774042918893E-3</v>
      </c>
      <c r="J745" s="23" t="s">
        <v>661</v>
      </c>
      <c r="K745" s="23" t="s">
        <v>661</v>
      </c>
      <c r="L745" s="23">
        <v>2.190890230020664E-3</v>
      </c>
      <c r="M745" s="23">
        <v>1.7067664939696262E-3</v>
      </c>
      <c r="N745" s="23" t="s">
        <v>661</v>
      </c>
      <c r="O745" s="23">
        <v>1.329160135825125E-3</v>
      </c>
      <c r="P745" s="227"/>
      <c r="Q745" s="228"/>
      <c r="R745" s="228"/>
      <c r="S745" s="228"/>
      <c r="T745" s="228"/>
      <c r="U745" s="228"/>
      <c r="V745" s="228"/>
      <c r="W745" s="228"/>
      <c r="X745" s="228"/>
      <c r="Y745" s="228"/>
      <c r="Z745" s="228"/>
      <c r="AA745" s="228"/>
      <c r="AB745" s="228"/>
      <c r="AC745" s="228"/>
      <c r="AD745" s="228"/>
      <c r="AE745" s="228"/>
      <c r="AF745" s="228"/>
      <c r="AG745" s="228"/>
      <c r="AH745" s="228"/>
      <c r="AI745" s="228"/>
      <c r="AJ745" s="228"/>
      <c r="AK745" s="228"/>
      <c r="AL745" s="228"/>
      <c r="AM745" s="228"/>
      <c r="AN745" s="228"/>
      <c r="AO745" s="228"/>
      <c r="AP745" s="228"/>
      <c r="AQ745" s="228"/>
      <c r="AR745" s="228"/>
      <c r="AS745" s="228"/>
      <c r="AT745" s="228"/>
      <c r="AU745" s="228"/>
      <c r="AV745" s="228"/>
      <c r="AW745" s="228"/>
      <c r="AX745" s="228"/>
      <c r="AY745" s="228"/>
      <c r="AZ745" s="228"/>
      <c r="BA745" s="228"/>
      <c r="BB745" s="228"/>
      <c r="BC745" s="228"/>
      <c r="BD745" s="228"/>
      <c r="BE745" s="228"/>
      <c r="BF745" s="228"/>
      <c r="BG745" s="228"/>
      <c r="BH745" s="228"/>
      <c r="BI745" s="228"/>
      <c r="BJ745" s="228"/>
      <c r="BK745" s="228"/>
      <c r="BL745" s="228"/>
      <c r="BM745" s="54"/>
    </row>
    <row r="746" spans="1:65">
      <c r="A746" s="29"/>
      <c r="B746" s="3" t="s">
        <v>86</v>
      </c>
      <c r="C746" s="28"/>
      <c r="D746" s="13">
        <v>4.1516775301409771E-2</v>
      </c>
      <c r="E746" s="13">
        <v>6.0335447162734257E-2</v>
      </c>
      <c r="F746" s="13">
        <v>0.19637547461975965</v>
      </c>
      <c r="G746" s="13">
        <v>6.6440818345883071E-2</v>
      </c>
      <c r="H746" s="13">
        <v>0</v>
      </c>
      <c r="I746" s="13">
        <v>7.7200333812183081E-2</v>
      </c>
      <c r="J746" s="13" t="s">
        <v>661</v>
      </c>
      <c r="K746" s="13" t="s">
        <v>661</v>
      </c>
      <c r="L746" s="13">
        <v>0.12887589588356846</v>
      </c>
      <c r="M746" s="13">
        <v>4.150519966417493E-2</v>
      </c>
      <c r="N746" s="13" t="s">
        <v>661</v>
      </c>
      <c r="O746" s="13">
        <v>4.455285371480866E-2</v>
      </c>
      <c r="P746" s="148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3"/>
    </row>
    <row r="747" spans="1:65">
      <c r="A747" s="29"/>
      <c r="B747" s="3" t="s">
        <v>269</v>
      </c>
      <c r="C747" s="28"/>
      <c r="D747" s="13">
        <v>1.6168148746968924E-3</v>
      </c>
      <c r="E747" s="13">
        <v>9.2158447857720427E-2</v>
      </c>
      <c r="F747" s="13">
        <v>0.30153597413096223</v>
      </c>
      <c r="G747" s="13">
        <v>-0.10024252223120456</v>
      </c>
      <c r="H747" s="13">
        <v>-0.32093775262732416</v>
      </c>
      <c r="I747" s="13">
        <v>9.2158447857720427E-2</v>
      </c>
      <c r="J747" s="13" t="s">
        <v>661</v>
      </c>
      <c r="K747" s="13" t="s">
        <v>661</v>
      </c>
      <c r="L747" s="13">
        <v>-0.4227970897332255</v>
      </c>
      <c r="M747" s="13">
        <v>0.3962114391847924</v>
      </c>
      <c r="N747" s="13" t="s">
        <v>661</v>
      </c>
      <c r="O747" s="13">
        <v>1.2934518997574695E-2</v>
      </c>
      <c r="P747" s="148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3"/>
    </row>
    <row r="748" spans="1:65">
      <c r="A748" s="29"/>
      <c r="B748" s="45" t="s">
        <v>270</v>
      </c>
      <c r="C748" s="46"/>
      <c r="D748" s="44">
        <v>0.02</v>
      </c>
      <c r="E748" s="44">
        <v>0.36</v>
      </c>
      <c r="F748" s="44">
        <v>1.25</v>
      </c>
      <c r="G748" s="44">
        <v>0.46</v>
      </c>
      <c r="H748" s="44">
        <v>1.4</v>
      </c>
      <c r="I748" s="44">
        <v>0.36</v>
      </c>
      <c r="J748" s="44">
        <v>0.67</v>
      </c>
      <c r="K748" s="44">
        <v>2.94</v>
      </c>
      <c r="L748" s="44">
        <v>1.83</v>
      </c>
      <c r="M748" s="44">
        <v>1.66</v>
      </c>
      <c r="N748" s="44">
        <v>0.67</v>
      </c>
      <c r="O748" s="44">
        <v>0.02</v>
      </c>
      <c r="P748" s="148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3"/>
    </row>
    <row r="749" spans="1:65">
      <c r="B749" s="30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BM749" s="53"/>
    </row>
    <row r="750" spans="1:65" ht="15">
      <c r="B750" s="8" t="s">
        <v>545</v>
      </c>
      <c r="BM750" s="27" t="s">
        <v>66</v>
      </c>
    </row>
    <row r="751" spans="1:65" ht="15">
      <c r="A751" s="24" t="s">
        <v>60</v>
      </c>
      <c r="B751" s="18" t="s">
        <v>118</v>
      </c>
      <c r="C751" s="15" t="s">
        <v>119</v>
      </c>
      <c r="D751" s="16" t="s">
        <v>238</v>
      </c>
      <c r="E751" s="17" t="s">
        <v>238</v>
      </c>
      <c r="F751" s="17" t="s">
        <v>238</v>
      </c>
      <c r="G751" s="17" t="s">
        <v>238</v>
      </c>
      <c r="H751" s="17" t="s">
        <v>238</v>
      </c>
      <c r="I751" s="17" t="s">
        <v>238</v>
      </c>
      <c r="J751" s="17" t="s">
        <v>238</v>
      </c>
      <c r="K751" s="17" t="s">
        <v>238</v>
      </c>
      <c r="L751" s="17" t="s">
        <v>238</v>
      </c>
      <c r="M751" s="17" t="s">
        <v>238</v>
      </c>
      <c r="N751" s="17" t="s">
        <v>238</v>
      </c>
      <c r="O751" s="17" t="s">
        <v>238</v>
      </c>
      <c r="P751" s="17" t="s">
        <v>238</v>
      </c>
      <c r="Q751" s="17" t="s">
        <v>238</v>
      </c>
      <c r="R751" s="17" t="s">
        <v>238</v>
      </c>
      <c r="S751" s="17" t="s">
        <v>238</v>
      </c>
      <c r="T751" s="17" t="s">
        <v>238</v>
      </c>
      <c r="U751" s="17" t="s">
        <v>238</v>
      </c>
      <c r="V751" s="17" t="s">
        <v>238</v>
      </c>
      <c r="W751" s="17" t="s">
        <v>238</v>
      </c>
      <c r="X751" s="148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7">
        <v>1</v>
      </c>
    </row>
    <row r="752" spans="1:65">
      <c r="A752" s="29"/>
      <c r="B752" s="19" t="s">
        <v>239</v>
      </c>
      <c r="C752" s="9" t="s">
        <v>239</v>
      </c>
      <c r="D752" s="146" t="s">
        <v>241</v>
      </c>
      <c r="E752" s="147" t="s">
        <v>242</v>
      </c>
      <c r="F752" s="147" t="s">
        <v>243</v>
      </c>
      <c r="G752" s="147" t="s">
        <v>244</v>
      </c>
      <c r="H752" s="147" t="s">
        <v>245</v>
      </c>
      <c r="I752" s="147" t="s">
        <v>246</v>
      </c>
      <c r="J752" s="147" t="s">
        <v>247</v>
      </c>
      <c r="K752" s="147" t="s">
        <v>248</v>
      </c>
      <c r="L752" s="147" t="s">
        <v>249</v>
      </c>
      <c r="M752" s="147" t="s">
        <v>250</v>
      </c>
      <c r="N752" s="147" t="s">
        <v>251</v>
      </c>
      <c r="O752" s="147" t="s">
        <v>252</v>
      </c>
      <c r="P752" s="147" t="s">
        <v>253</v>
      </c>
      <c r="Q752" s="147" t="s">
        <v>255</v>
      </c>
      <c r="R752" s="147" t="s">
        <v>256</v>
      </c>
      <c r="S752" s="147" t="s">
        <v>257</v>
      </c>
      <c r="T752" s="147" t="s">
        <v>258</v>
      </c>
      <c r="U752" s="147" t="s">
        <v>282</v>
      </c>
      <c r="V752" s="147" t="s">
        <v>284</v>
      </c>
      <c r="W752" s="147" t="s">
        <v>259</v>
      </c>
      <c r="X752" s="148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7" t="s">
        <v>1</v>
      </c>
    </row>
    <row r="753" spans="1:65">
      <c r="A753" s="29"/>
      <c r="B753" s="19"/>
      <c r="C753" s="9"/>
      <c r="D753" s="10" t="s">
        <v>285</v>
      </c>
      <c r="E753" s="11" t="s">
        <v>122</v>
      </c>
      <c r="F753" s="11" t="s">
        <v>121</v>
      </c>
      <c r="G753" s="11" t="s">
        <v>121</v>
      </c>
      <c r="H753" s="11" t="s">
        <v>285</v>
      </c>
      <c r="I753" s="11" t="s">
        <v>121</v>
      </c>
      <c r="J753" s="11" t="s">
        <v>121</v>
      </c>
      <c r="K753" s="11" t="s">
        <v>121</v>
      </c>
      <c r="L753" s="11" t="s">
        <v>285</v>
      </c>
      <c r="M753" s="11" t="s">
        <v>121</v>
      </c>
      <c r="N753" s="11" t="s">
        <v>121</v>
      </c>
      <c r="O753" s="11" t="s">
        <v>121</v>
      </c>
      <c r="P753" s="11" t="s">
        <v>121</v>
      </c>
      <c r="Q753" s="11" t="s">
        <v>285</v>
      </c>
      <c r="R753" s="11" t="s">
        <v>286</v>
      </c>
      <c r="S753" s="11" t="s">
        <v>286</v>
      </c>
      <c r="T753" s="11" t="s">
        <v>121</v>
      </c>
      <c r="U753" s="11" t="s">
        <v>121</v>
      </c>
      <c r="V753" s="11" t="s">
        <v>285</v>
      </c>
      <c r="W753" s="11" t="s">
        <v>121</v>
      </c>
      <c r="X753" s="148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7">
        <v>2</v>
      </c>
    </row>
    <row r="754" spans="1:65">
      <c r="A754" s="29"/>
      <c r="B754" s="19"/>
      <c r="C754" s="9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148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7">
        <v>3</v>
      </c>
    </row>
    <row r="755" spans="1:65">
      <c r="A755" s="29"/>
      <c r="B755" s="18">
        <v>1</v>
      </c>
      <c r="C755" s="14">
        <v>1</v>
      </c>
      <c r="D755" s="21" t="s">
        <v>301</v>
      </c>
      <c r="E755" s="21">
        <v>20</v>
      </c>
      <c r="F755" s="21">
        <v>23.17</v>
      </c>
      <c r="G755" s="21" t="s">
        <v>302</v>
      </c>
      <c r="H755" s="143">
        <v>16.598600000000001</v>
      </c>
      <c r="I755" s="21">
        <v>23.191591499999998</v>
      </c>
      <c r="J755" s="21" t="s">
        <v>302</v>
      </c>
      <c r="K755" s="21" t="s">
        <v>302</v>
      </c>
      <c r="L755" s="21">
        <v>22.592728999999999</v>
      </c>
      <c r="M755" s="21" t="s">
        <v>302</v>
      </c>
      <c r="N755" s="21">
        <v>22.6</v>
      </c>
      <c r="O755" s="21" t="s">
        <v>302</v>
      </c>
      <c r="P755" s="21" t="s">
        <v>302</v>
      </c>
      <c r="Q755" s="21" t="s">
        <v>302</v>
      </c>
      <c r="R755" s="21" t="s">
        <v>302</v>
      </c>
      <c r="S755" s="21">
        <v>20.248009386185103</v>
      </c>
      <c r="T755" s="143">
        <v>16</v>
      </c>
      <c r="U755" s="21">
        <v>21.443654564554137</v>
      </c>
      <c r="V755" s="21">
        <v>23.8</v>
      </c>
      <c r="W755" s="21">
        <v>23.3</v>
      </c>
      <c r="X755" s="148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7">
        <v>1</v>
      </c>
    </row>
    <row r="756" spans="1:65">
      <c r="A756" s="29"/>
      <c r="B756" s="19">
        <v>1</v>
      </c>
      <c r="C756" s="9">
        <v>2</v>
      </c>
      <c r="D756" s="11" t="s">
        <v>301</v>
      </c>
      <c r="E756" s="11">
        <v>20.399999999999999</v>
      </c>
      <c r="F756" s="11">
        <v>23.18</v>
      </c>
      <c r="G756" s="11" t="s">
        <v>302</v>
      </c>
      <c r="H756" s="144">
        <v>16.378300000000003</v>
      </c>
      <c r="I756" s="11">
        <v>23.406791500000001</v>
      </c>
      <c r="J756" s="11" t="s">
        <v>302</v>
      </c>
      <c r="K756" s="11" t="s">
        <v>302</v>
      </c>
      <c r="L756" s="11">
        <v>22.205217999999999</v>
      </c>
      <c r="M756" s="11" t="s">
        <v>302</v>
      </c>
      <c r="N756" s="11">
        <v>23.200000000000003</v>
      </c>
      <c r="O756" s="11" t="s">
        <v>302</v>
      </c>
      <c r="P756" s="11" t="s">
        <v>302</v>
      </c>
      <c r="Q756" s="11" t="s">
        <v>302</v>
      </c>
      <c r="R756" s="11" t="s">
        <v>302</v>
      </c>
      <c r="S756" s="11">
        <v>20.688576159094801</v>
      </c>
      <c r="T756" s="144">
        <v>15.5</v>
      </c>
      <c r="U756" s="11">
        <v>21.248045802115065</v>
      </c>
      <c r="V756" s="11">
        <v>23.4</v>
      </c>
      <c r="W756" s="11">
        <v>22.9</v>
      </c>
      <c r="X756" s="148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7" t="e">
        <v>#N/A</v>
      </c>
    </row>
    <row r="757" spans="1:65">
      <c r="A757" s="29"/>
      <c r="B757" s="19">
        <v>1</v>
      </c>
      <c r="C757" s="9">
        <v>3</v>
      </c>
      <c r="D757" s="11" t="s">
        <v>301</v>
      </c>
      <c r="E757" s="11">
        <v>19.899999999999999</v>
      </c>
      <c r="F757" s="11">
        <v>22.93</v>
      </c>
      <c r="G757" s="11" t="s">
        <v>302</v>
      </c>
      <c r="H757" s="144">
        <v>15.847700000000001</v>
      </c>
      <c r="I757" s="11">
        <v>23.122871499999999</v>
      </c>
      <c r="J757" s="11" t="s">
        <v>302</v>
      </c>
      <c r="K757" s="11" t="s">
        <v>302</v>
      </c>
      <c r="L757" s="11">
        <v>22.275939000000001</v>
      </c>
      <c r="M757" s="11" t="s">
        <v>302</v>
      </c>
      <c r="N757" s="11">
        <v>22.6</v>
      </c>
      <c r="O757" s="11" t="s">
        <v>302</v>
      </c>
      <c r="P757" s="11" t="s">
        <v>302</v>
      </c>
      <c r="Q757" s="11" t="s">
        <v>302</v>
      </c>
      <c r="R757" s="11" t="s">
        <v>302</v>
      </c>
      <c r="S757" s="11">
        <v>20.508738693400048</v>
      </c>
      <c r="T757" s="144">
        <v>15.9</v>
      </c>
      <c r="U757" s="11">
        <v>21.294160036981875</v>
      </c>
      <c r="V757" s="11">
        <v>22.6</v>
      </c>
      <c r="W757" s="11">
        <v>23.9</v>
      </c>
      <c r="X757" s="148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7">
        <v>16</v>
      </c>
    </row>
    <row r="758" spans="1:65">
      <c r="A758" s="29"/>
      <c r="B758" s="19">
        <v>1</v>
      </c>
      <c r="C758" s="9">
        <v>4</v>
      </c>
      <c r="D758" s="11" t="s">
        <v>301</v>
      </c>
      <c r="E758" s="11">
        <v>20.3</v>
      </c>
      <c r="F758" s="11">
        <v>22.84</v>
      </c>
      <c r="G758" s="11" t="s">
        <v>302</v>
      </c>
      <c r="H758" s="144">
        <v>16.1311</v>
      </c>
      <c r="I758" s="11">
        <v>23.131631500000001</v>
      </c>
      <c r="J758" s="11" t="s">
        <v>302</v>
      </c>
      <c r="K758" s="11" t="s">
        <v>302</v>
      </c>
      <c r="L758" s="11">
        <v>20.675778000000001</v>
      </c>
      <c r="M758" s="11" t="s">
        <v>302</v>
      </c>
      <c r="N758" s="11">
        <v>22.7</v>
      </c>
      <c r="O758" s="11" t="s">
        <v>302</v>
      </c>
      <c r="P758" s="11" t="s">
        <v>302</v>
      </c>
      <c r="Q758" s="11" t="s">
        <v>302</v>
      </c>
      <c r="R758" s="11" t="s">
        <v>302</v>
      </c>
      <c r="S758" s="11">
        <v>20.50442118762675</v>
      </c>
      <c r="T758" s="144">
        <v>15.9</v>
      </c>
      <c r="U758" s="11">
        <v>21.228994636606647</v>
      </c>
      <c r="V758" s="11">
        <v>23.2</v>
      </c>
      <c r="W758" s="11">
        <v>23.8</v>
      </c>
      <c r="X758" s="148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7">
        <v>22.141715275878774</v>
      </c>
    </row>
    <row r="759" spans="1:65">
      <c r="A759" s="29"/>
      <c r="B759" s="19">
        <v>1</v>
      </c>
      <c r="C759" s="9">
        <v>5</v>
      </c>
      <c r="D759" s="11" t="s">
        <v>301</v>
      </c>
      <c r="E759" s="11">
        <v>20.100000000000001</v>
      </c>
      <c r="F759" s="11">
        <v>22.04</v>
      </c>
      <c r="G759" s="11" t="s">
        <v>302</v>
      </c>
      <c r="H759" s="144">
        <v>16.255700000000001</v>
      </c>
      <c r="I759" s="11">
        <v>23.225111499999997</v>
      </c>
      <c r="J759" s="11" t="s">
        <v>302</v>
      </c>
      <c r="K759" s="11" t="s">
        <v>302</v>
      </c>
      <c r="L759" s="11">
        <v>22.883506000000001</v>
      </c>
      <c r="M759" s="11" t="s">
        <v>302</v>
      </c>
      <c r="N759" s="11">
        <v>22.400000000000002</v>
      </c>
      <c r="O759" s="11" t="s">
        <v>302</v>
      </c>
      <c r="P759" s="11" t="s">
        <v>302</v>
      </c>
      <c r="Q759" s="11" t="s">
        <v>302</v>
      </c>
      <c r="R759" s="11" t="s">
        <v>302</v>
      </c>
      <c r="S759" s="11">
        <v>20.347939274226</v>
      </c>
      <c r="T759" s="144">
        <v>16</v>
      </c>
      <c r="U759" s="11">
        <v>21.492245833964866</v>
      </c>
      <c r="V759" s="11">
        <v>22.1</v>
      </c>
      <c r="W759" s="11">
        <v>23.5</v>
      </c>
      <c r="X759" s="148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7">
        <v>54</v>
      </c>
    </row>
    <row r="760" spans="1:65">
      <c r="A760" s="29"/>
      <c r="B760" s="19">
        <v>1</v>
      </c>
      <c r="C760" s="9">
        <v>6</v>
      </c>
      <c r="D760" s="11" t="s">
        <v>301</v>
      </c>
      <c r="E760" s="11">
        <v>20.2</v>
      </c>
      <c r="F760" s="11">
        <v>22.73</v>
      </c>
      <c r="G760" s="11" t="s">
        <v>302</v>
      </c>
      <c r="H760" s="144">
        <v>16.5075</v>
      </c>
      <c r="I760" s="11">
        <v>23.102151500000002</v>
      </c>
      <c r="J760" s="11" t="s">
        <v>302</v>
      </c>
      <c r="K760" s="11" t="s">
        <v>302</v>
      </c>
      <c r="L760" s="11">
        <v>22.598137999999999</v>
      </c>
      <c r="M760" s="11" t="s">
        <v>302</v>
      </c>
      <c r="N760" s="11">
        <v>22.400000000000002</v>
      </c>
      <c r="O760" s="11" t="s">
        <v>302</v>
      </c>
      <c r="P760" s="11" t="s">
        <v>302</v>
      </c>
      <c r="Q760" s="11" t="s">
        <v>302</v>
      </c>
      <c r="R760" s="11" t="s">
        <v>302</v>
      </c>
      <c r="S760" s="11">
        <v>20.281852565120996</v>
      </c>
      <c r="T760" s="144">
        <v>15.9</v>
      </c>
      <c r="U760" s="11">
        <v>21.364529757577476</v>
      </c>
      <c r="V760" s="11">
        <v>23</v>
      </c>
      <c r="W760" s="11">
        <v>23.4</v>
      </c>
      <c r="X760" s="148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3"/>
    </row>
    <row r="761" spans="1:65">
      <c r="A761" s="29"/>
      <c r="B761" s="20" t="s">
        <v>266</v>
      </c>
      <c r="C761" s="12"/>
      <c r="D761" s="22" t="s">
        <v>661</v>
      </c>
      <c r="E761" s="22">
        <v>20.149999999999999</v>
      </c>
      <c r="F761" s="22">
        <v>22.814999999999998</v>
      </c>
      <c r="G761" s="22" t="s">
        <v>661</v>
      </c>
      <c r="H761" s="22">
        <v>16.286483333333337</v>
      </c>
      <c r="I761" s="22">
        <v>23.1966915</v>
      </c>
      <c r="J761" s="22" t="s">
        <v>661</v>
      </c>
      <c r="K761" s="22" t="s">
        <v>661</v>
      </c>
      <c r="L761" s="22">
        <v>22.205217999999999</v>
      </c>
      <c r="M761" s="22" t="s">
        <v>661</v>
      </c>
      <c r="N761" s="22">
        <v>22.650000000000002</v>
      </c>
      <c r="O761" s="22" t="s">
        <v>661</v>
      </c>
      <c r="P761" s="22" t="s">
        <v>661</v>
      </c>
      <c r="Q761" s="22" t="s">
        <v>661</v>
      </c>
      <c r="R761" s="22" t="s">
        <v>661</v>
      </c>
      <c r="S761" s="22">
        <v>20.429922877608949</v>
      </c>
      <c r="T761" s="22">
        <v>15.866666666666667</v>
      </c>
      <c r="U761" s="22">
        <v>21.345271771966679</v>
      </c>
      <c r="V761" s="22">
        <v>23.016666666666669</v>
      </c>
      <c r="W761" s="22">
        <v>23.466666666666665</v>
      </c>
      <c r="X761" s="148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3"/>
    </row>
    <row r="762" spans="1:65">
      <c r="A762" s="29"/>
      <c r="B762" s="3" t="s">
        <v>267</v>
      </c>
      <c r="C762" s="28"/>
      <c r="D762" s="11" t="s">
        <v>661</v>
      </c>
      <c r="E762" s="11">
        <v>20.149999999999999</v>
      </c>
      <c r="F762" s="11">
        <v>22.884999999999998</v>
      </c>
      <c r="G762" s="11" t="s">
        <v>661</v>
      </c>
      <c r="H762" s="11">
        <v>16.317</v>
      </c>
      <c r="I762" s="11">
        <v>23.161611499999999</v>
      </c>
      <c r="J762" s="11" t="s">
        <v>661</v>
      </c>
      <c r="K762" s="11" t="s">
        <v>661</v>
      </c>
      <c r="L762" s="11">
        <v>22.434334</v>
      </c>
      <c r="M762" s="11" t="s">
        <v>661</v>
      </c>
      <c r="N762" s="11">
        <v>22.6</v>
      </c>
      <c r="O762" s="11" t="s">
        <v>661</v>
      </c>
      <c r="P762" s="11" t="s">
        <v>661</v>
      </c>
      <c r="Q762" s="11" t="s">
        <v>661</v>
      </c>
      <c r="R762" s="11" t="s">
        <v>661</v>
      </c>
      <c r="S762" s="11">
        <v>20.426180230926377</v>
      </c>
      <c r="T762" s="11">
        <v>15.9</v>
      </c>
      <c r="U762" s="11">
        <v>21.329344897279675</v>
      </c>
      <c r="V762" s="11">
        <v>23.1</v>
      </c>
      <c r="W762" s="11">
        <v>23.45</v>
      </c>
      <c r="X762" s="148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3"/>
    </row>
    <row r="763" spans="1:65">
      <c r="A763" s="29"/>
      <c r="B763" s="3" t="s">
        <v>268</v>
      </c>
      <c r="C763" s="28"/>
      <c r="D763" s="23" t="s">
        <v>661</v>
      </c>
      <c r="E763" s="23">
        <v>0.18708286933869706</v>
      </c>
      <c r="F763" s="23">
        <v>0.41974992555091706</v>
      </c>
      <c r="G763" s="23" t="s">
        <v>661</v>
      </c>
      <c r="H763" s="23">
        <v>0.27288015257007364</v>
      </c>
      <c r="I763" s="23">
        <v>0.11277918602295363</v>
      </c>
      <c r="J763" s="23" t="s">
        <v>661</v>
      </c>
      <c r="K763" s="23" t="s">
        <v>661</v>
      </c>
      <c r="L763" s="23">
        <v>0.78851933215438608</v>
      </c>
      <c r="M763" s="23" t="s">
        <v>661</v>
      </c>
      <c r="N763" s="23">
        <v>0.29495762407505272</v>
      </c>
      <c r="O763" s="23" t="s">
        <v>661</v>
      </c>
      <c r="P763" s="23" t="s">
        <v>661</v>
      </c>
      <c r="Q763" s="23" t="s">
        <v>661</v>
      </c>
      <c r="R763" s="23" t="s">
        <v>661</v>
      </c>
      <c r="S763" s="23">
        <v>0.16757213256605075</v>
      </c>
      <c r="T763" s="23">
        <v>0.18618986725025255</v>
      </c>
      <c r="U763" s="23">
        <v>0.10699260690498039</v>
      </c>
      <c r="V763" s="23">
        <v>0.60138728508895645</v>
      </c>
      <c r="W763" s="23">
        <v>0.36147844564602577</v>
      </c>
      <c r="X763" s="227"/>
      <c r="Y763" s="228"/>
      <c r="Z763" s="228"/>
      <c r="AA763" s="228"/>
      <c r="AB763" s="228"/>
      <c r="AC763" s="228"/>
      <c r="AD763" s="228"/>
      <c r="AE763" s="228"/>
      <c r="AF763" s="228"/>
      <c r="AG763" s="228"/>
      <c r="AH763" s="228"/>
      <c r="AI763" s="228"/>
      <c r="AJ763" s="228"/>
      <c r="AK763" s="228"/>
      <c r="AL763" s="228"/>
      <c r="AM763" s="228"/>
      <c r="AN763" s="228"/>
      <c r="AO763" s="228"/>
      <c r="AP763" s="228"/>
      <c r="AQ763" s="228"/>
      <c r="AR763" s="228"/>
      <c r="AS763" s="228"/>
      <c r="AT763" s="228"/>
      <c r="AU763" s="228"/>
      <c r="AV763" s="228"/>
      <c r="AW763" s="228"/>
      <c r="AX763" s="228"/>
      <c r="AY763" s="228"/>
      <c r="AZ763" s="228"/>
      <c r="BA763" s="228"/>
      <c r="BB763" s="228"/>
      <c r="BC763" s="228"/>
      <c r="BD763" s="228"/>
      <c r="BE763" s="228"/>
      <c r="BF763" s="228"/>
      <c r="BG763" s="228"/>
      <c r="BH763" s="228"/>
      <c r="BI763" s="228"/>
      <c r="BJ763" s="228"/>
      <c r="BK763" s="228"/>
      <c r="BL763" s="228"/>
      <c r="BM763" s="54"/>
    </row>
    <row r="764" spans="1:65">
      <c r="A764" s="29"/>
      <c r="B764" s="3" t="s">
        <v>86</v>
      </c>
      <c r="C764" s="28"/>
      <c r="D764" s="13" t="s">
        <v>661</v>
      </c>
      <c r="E764" s="13">
        <v>9.2845096446003503E-3</v>
      </c>
      <c r="F764" s="13">
        <v>1.8397980519435333E-2</v>
      </c>
      <c r="G764" s="13" t="s">
        <v>661</v>
      </c>
      <c r="H764" s="13">
        <v>1.6755007633328267E-2</v>
      </c>
      <c r="I764" s="13">
        <v>4.8618651510261117E-3</v>
      </c>
      <c r="J764" s="13" t="s">
        <v>661</v>
      </c>
      <c r="K764" s="13" t="s">
        <v>661</v>
      </c>
      <c r="L764" s="13">
        <v>3.5510542258778373E-2</v>
      </c>
      <c r="M764" s="13" t="s">
        <v>661</v>
      </c>
      <c r="N764" s="13">
        <v>1.3022411658942723E-2</v>
      </c>
      <c r="O764" s="13" t="s">
        <v>661</v>
      </c>
      <c r="P764" s="13" t="s">
        <v>661</v>
      </c>
      <c r="Q764" s="13" t="s">
        <v>661</v>
      </c>
      <c r="R764" s="13" t="s">
        <v>661</v>
      </c>
      <c r="S764" s="13">
        <v>8.2022890428876082E-3</v>
      </c>
      <c r="T764" s="13">
        <v>1.1734655498965496E-2</v>
      </c>
      <c r="U764" s="13">
        <v>5.0124733968248958E-3</v>
      </c>
      <c r="V764" s="13">
        <v>2.6128339685255166E-2</v>
      </c>
      <c r="W764" s="13">
        <v>1.5403911036052235E-2</v>
      </c>
      <c r="X764" s="148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3"/>
    </row>
    <row r="765" spans="1:65">
      <c r="A765" s="29"/>
      <c r="B765" s="3" t="s">
        <v>269</v>
      </c>
      <c r="C765" s="28"/>
      <c r="D765" s="13" t="s">
        <v>661</v>
      </c>
      <c r="E765" s="13">
        <v>-8.9953070530563339E-2</v>
      </c>
      <c r="F765" s="13">
        <v>3.0407974979910435E-2</v>
      </c>
      <c r="G765" s="13" t="s">
        <v>661</v>
      </c>
      <c r="H765" s="13">
        <v>-0.26444346653324269</v>
      </c>
      <c r="I765" s="13">
        <v>4.7646544586837924E-2</v>
      </c>
      <c r="J765" s="13" t="s">
        <v>661</v>
      </c>
      <c r="K765" s="13" t="s">
        <v>661</v>
      </c>
      <c r="L765" s="13">
        <v>2.8680128585343301E-3</v>
      </c>
      <c r="M765" s="13" t="s">
        <v>661</v>
      </c>
      <c r="N765" s="13">
        <v>2.2955977790706905E-2</v>
      </c>
      <c r="O765" s="13" t="s">
        <v>661</v>
      </c>
      <c r="P765" s="13" t="s">
        <v>661</v>
      </c>
      <c r="Q765" s="13" t="s">
        <v>661</v>
      </c>
      <c r="R765" s="13" t="s">
        <v>661</v>
      </c>
      <c r="S765" s="13">
        <v>-7.7310740244892151E-2</v>
      </c>
      <c r="T765" s="13">
        <v>-0.28340390665433934</v>
      </c>
      <c r="U765" s="13">
        <v>-3.5970271227348971E-2</v>
      </c>
      <c r="V765" s="13">
        <v>3.9515971544493267E-2</v>
      </c>
      <c r="W765" s="13">
        <v>5.98396002423216E-2</v>
      </c>
      <c r="X765" s="148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3"/>
    </row>
    <row r="766" spans="1:65">
      <c r="A766" s="29"/>
      <c r="B766" s="45" t="s">
        <v>270</v>
      </c>
      <c r="C766" s="46"/>
      <c r="D766" s="44" t="s">
        <v>271</v>
      </c>
      <c r="E766" s="44">
        <v>1.4</v>
      </c>
      <c r="F766" s="44">
        <v>0.41</v>
      </c>
      <c r="G766" s="44" t="s">
        <v>271</v>
      </c>
      <c r="H766" s="44">
        <v>4.03</v>
      </c>
      <c r="I766" s="44">
        <v>0.67</v>
      </c>
      <c r="J766" s="44" t="s">
        <v>271</v>
      </c>
      <c r="K766" s="44" t="s">
        <v>271</v>
      </c>
      <c r="L766" s="44">
        <v>0</v>
      </c>
      <c r="M766" s="44" t="s">
        <v>271</v>
      </c>
      <c r="N766" s="44">
        <v>0.3</v>
      </c>
      <c r="O766" s="44" t="s">
        <v>271</v>
      </c>
      <c r="P766" s="44" t="s">
        <v>271</v>
      </c>
      <c r="Q766" s="44" t="s">
        <v>271</v>
      </c>
      <c r="R766" s="44" t="s">
        <v>271</v>
      </c>
      <c r="S766" s="44">
        <v>1.21</v>
      </c>
      <c r="T766" s="44">
        <v>4.3099999999999996</v>
      </c>
      <c r="U766" s="44">
        <v>0.57999999999999996</v>
      </c>
      <c r="V766" s="44">
        <v>0.55000000000000004</v>
      </c>
      <c r="W766" s="44">
        <v>0.86</v>
      </c>
      <c r="X766" s="148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3"/>
    </row>
    <row r="767" spans="1:65">
      <c r="B767" s="30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BM767" s="53"/>
    </row>
    <row r="768" spans="1:65" ht="15">
      <c r="B768" s="8" t="s">
        <v>546</v>
      </c>
      <c r="BM768" s="27" t="s">
        <v>66</v>
      </c>
    </row>
    <row r="769" spans="1:65" ht="15">
      <c r="A769" s="24" t="s">
        <v>6</v>
      </c>
      <c r="B769" s="18" t="s">
        <v>118</v>
      </c>
      <c r="C769" s="15" t="s">
        <v>119</v>
      </c>
      <c r="D769" s="16" t="s">
        <v>238</v>
      </c>
      <c r="E769" s="17" t="s">
        <v>238</v>
      </c>
      <c r="F769" s="17" t="s">
        <v>238</v>
      </c>
      <c r="G769" s="17" t="s">
        <v>238</v>
      </c>
      <c r="H769" s="17" t="s">
        <v>238</v>
      </c>
      <c r="I769" s="17" t="s">
        <v>238</v>
      </c>
      <c r="J769" s="17" t="s">
        <v>238</v>
      </c>
      <c r="K769" s="17" t="s">
        <v>238</v>
      </c>
      <c r="L769" s="17" t="s">
        <v>238</v>
      </c>
      <c r="M769" s="17" t="s">
        <v>238</v>
      </c>
      <c r="N769" s="17" t="s">
        <v>238</v>
      </c>
      <c r="O769" s="17" t="s">
        <v>238</v>
      </c>
      <c r="P769" s="17" t="s">
        <v>238</v>
      </c>
      <c r="Q769" s="17" t="s">
        <v>238</v>
      </c>
      <c r="R769" s="17" t="s">
        <v>238</v>
      </c>
      <c r="S769" s="17" t="s">
        <v>238</v>
      </c>
      <c r="T769" s="17" t="s">
        <v>238</v>
      </c>
      <c r="U769" s="17" t="s">
        <v>238</v>
      </c>
      <c r="V769" s="17" t="s">
        <v>238</v>
      </c>
      <c r="W769" s="148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7">
        <v>1</v>
      </c>
    </row>
    <row r="770" spans="1:65">
      <c r="A770" s="29"/>
      <c r="B770" s="19" t="s">
        <v>239</v>
      </c>
      <c r="C770" s="9" t="s">
        <v>239</v>
      </c>
      <c r="D770" s="146" t="s">
        <v>241</v>
      </c>
      <c r="E770" s="147" t="s">
        <v>242</v>
      </c>
      <c r="F770" s="147" t="s">
        <v>243</v>
      </c>
      <c r="G770" s="147" t="s">
        <v>244</v>
      </c>
      <c r="H770" s="147" t="s">
        <v>245</v>
      </c>
      <c r="I770" s="147" t="s">
        <v>246</v>
      </c>
      <c r="J770" s="147" t="s">
        <v>247</v>
      </c>
      <c r="K770" s="147" t="s">
        <v>248</v>
      </c>
      <c r="L770" s="147" t="s">
        <v>249</v>
      </c>
      <c r="M770" s="147" t="s">
        <v>250</v>
      </c>
      <c r="N770" s="147" t="s">
        <v>251</v>
      </c>
      <c r="O770" s="147" t="s">
        <v>252</v>
      </c>
      <c r="P770" s="147" t="s">
        <v>253</v>
      </c>
      <c r="Q770" s="147" t="s">
        <v>255</v>
      </c>
      <c r="R770" s="147" t="s">
        <v>256</v>
      </c>
      <c r="S770" s="147" t="s">
        <v>257</v>
      </c>
      <c r="T770" s="147" t="s">
        <v>282</v>
      </c>
      <c r="U770" s="147" t="s">
        <v>284</v>
      </c>
      <c r="V770" s="147" t="s">
        <v>259</v>
      </c>
      <c r="W770" s="148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7" t="s">
        <v>3</v>
      </c>
    </row>
    <row r="771" spans="1:65">
      <c r="A771" s="29"/>
      <c r="B771" s="19"/>
      <c r="C771" s="9"/>
      <c r="D771" s="10" t="s">
        <v>285</v>
      </c>
      <c r="E771" s="11" t="s">
        <v>285</v>
      </c>
      <c r="F771" s="11" t="s">
        <v>286</v>
      </c>
      <c r="G771" s="11" t="s">
        <v>121</v>
      </c>
      <c r="H771" s="11" t="s">
        <v>285</v>
      </c>
      <c r="I771" s="11" t="s">
        <v>286</v>
      </c>
      <c r="J771" s="11" t="s">
        <v>286</v>
      </c>
      <c r="K771" s="11" t="s">
        <v>121</v>
      </c>
      <c r="L771" s="11" t="s">
        <v>285</v>
      </c>
      <c r="M771" s="11" t="s">
        <v>285</v>
      </c>
      <c r="N771" s="11" t="s">
        <v>286</v>
      </c>
      <c r="O771" s="11" t="s">
        <v>286</v>
      </c>
      <c r="P771" s="11" t="s">
        <v>121</v>
      </c>
      <c r="Q771" s="11" t="s">
        <v>286</v>
      </c>
      <c r="R771" s="11" t="s">
        <v>286</v>
      </c>
      <c r="S771" s="11" t="s">
        <v>286</v>
      </c>
      <c r="T771" s="11" t="s">
        <v>121</v>
      </c>
      <c r="U771" s="11" t="s">
        <v>285</v>
      </c>
      <c r="V771" s="11" t="s">
        <v>285</v>
      </c>
      <c r="W771" s="148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7">
        <v>2</v>
      </c>
    </row>
    <row r="772" spans="1:65">
      <c r="A772" s="29"/>
      <c r="B772" s="19"/>
      <c r="C772" s="9"/>
      <c r="D772" s="25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148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7">
        <v>3</v>
      </c>
    </row>
    <row r="773" spans="1:65">
      <c r="A773" s="29"/>
      <c r="B773" s="18">
        <v>1</v>
      </c>
      <c r="C773" s="14">
        <v>1</v>
      </c>
      <c r="D773" s="21">
        <v>1.5</v>
      </c>
      <c r="E773" s="21">
        <v>1.58</v>
      </c>
      <c r="F773" s="21">
        <v>1.7</v>
      </c>
      <c r="G773" s="143" t="s">
        <v>110</v>
      </c>
      <c r="H773" s="21">
        <v>1.53</v>
      </c>
      <c r="I773" s="143">
        <v>2.3507899999999999</v>
      </c>
      <c r="J773" s="143">
        <v>2.79</v>
      </c>
      <c r="K773" s="143">
        <v>10</v>
      </c>
      <c r="L773" s="21">
        <v>1.47</v>
      </c>
      <c r="M773" s="21">
        <v>1.6</v>
      </c>
      <c r="N773" s="21">
        <v>1.5</v>
      </c>
      <c r="O773" s="21">
        <v>1.4</v>
      </c>
      <c r="P773" s="143" t="s">
        <v>110</v>
      </c>
      <c r="Q773" s="21">
        <v>1.6</v>
      </c>
      <c r="R773" s="21">
        <v>1.46</v>
      </c>
      <c r="S773" s="21">
        <v>1.4114634771895356</v>
      </c>
      <c r="T773" s="143">
        <v>2.2802332579755009</v>
      </c>
      <c r="U773" s="21">
        <v>1.74</v>
      </c>
      <c r="V773" s="21">
        <v>1.61</v>
      </c>
      <c r="W773" s="148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7">
        <v>1</v>
      </c>
    </row>
    <row r="774" spans="1:65">
      <c r="A774" s="29"/>
      <c r="B774" s="19">
        <v>1</v>
      </c>
      <c r="C774" s="9">
        <v>2</v>
      </c>
      <c r="D774" s="11">
        <v>1.5</v>
      </c>
      <c r="E774" s="11">
        <v>1.72</v>
      </c>
      <c r="F774" s="11">
        <v>1.7</v>
      </c>
      <c r="G774" s="144" t="s">
        <v>110</v>
      </c>
      <c r="H774" s="11">
        <v>1.51</v>
      </c>
      <c r="I774" s="144">
        <v>2.3744700000000001</v>
      </c>
      <c r="J774" s="144">
        <v>2.89</v>
      </c>
      <c r="K774" s="144">
        <v>13</v>
      </c>
      <c r="L774" s="11">
        <v>1.7</v>
      </c>
      <c r="M774" s="11">
        <v>1.62</v>
      </c>
      <c r="N774" s="11">
        <v>1.5</v>
      </c>
      <c r="O774" s="11">
        <v>1.32</v>
      </c>
      <c r="P774" s="144" t="s">
        <v>110</v>
      </c>
      <c r="Q774" s="11">
        <v>1.57</v>
      </c>
      <c r="R774" s="11">
        <v>1.51</v>
      </c>
      <c r="S774" s="11">
        <v>1.4410485283485404</v>
      </c>
      <c r="T774" s="144">
        <v>2.4227486104508364</v>
      </c>
      <c r="U774" s="11">
        <v>1.76</v>
      </c>
      <c r="V774" s="11">
        <v>1.58</v>
      </c>
      <c r="W774" s="148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7">
        <v>19</v>
      </c>
    </row>
    <row r="775" spans="1:65">
      <c r="A775" s="29"/>
      <c r="B775" s="19">
        <v>1</v>
      </c>
      <c r="C775" s="9">
        <v>3</v>
      </c>
      <c r="D775" s="11">
        <v>1.5</v>
      </c>
      <c r="E775" s="11">
        <v>1.69</v>
      </c>
      <c r="F775" s="11">
        <v>1.7</v>
      </c>
      <c r="G775" s="144" t="s">
        <v>110</v>
      </c>
      <c r="H775" s="11">
        <v>1.44</v>
      </c>
      <c r="I775" s="144">
        <v>2.3279100000000001</v>
      </c>
      <c r="J775" s="144">
        <v>2.83</v>
      </c>
      <c r="K775" s="144">
        <v>9</v>
      </c>
      <c r="L775" s="11">
        <v>1.4</v>
      </c>
      <c r="M775" s="11">
        <v>1.6</v>
      </c>
      <c r="N775" s="11">
        <v>1.5</v>
      </c>
      <c r="O775" s="11">
        <v>1.3</v>
      </c>
      <c r="P775" s="144" t="s">
        <v>110</v>
      </c>
      <c r="Q775" s="11">
        <v>1.6</v>
      </c>
      <c r="R775" s="11">
        <v>1.38</v>
      </c>
      <c r="S775" s="11">
        <v>1.4006661020780584</v>
      </c>
      <c r="T775" s="144">
        <v>2.4568554548916675</v>
      </c>
      <c r="U775" s="11">
        <v>1.76</v>
      </c>
      <c r="V775" s="11">
        <v>1.54</v>
      </c>
      <c r="W775" s="148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7">
        <v>16</v>
      </c>
    </row>
    <row r="776" spans="1:65">
      <c r="A776" s="29"/>
      <c r="B776" s="19">
        <v>1</v>
      </c>
      <c r="C776" s="9">
        <v>4</v>
      </c>
      <c r="D776" s="11">
        <v>1.5</v>
      </c>
      <c r="E776" s="11">
        <v>1.76</v>
      </c>
      <c r="F776" s="11">
        <v>1.4</v>
      </c>
      <c r="G776" s="144" t="s">
        <v>110</v>
      </c>
      <c r="H776" s="11">
        <v>1.4</v>
      </c>
      <c r="I776" s="144">
        <v>2.3737499999999998</v>
      </c>
      <c r="J776" s="144">
        <v>2.54</v>
      </c>
      <c r="K776" s="144">
        <v>10</v>
      </c>
      <c r="L776" s="11">
        <v>1.44</v>
      </c>
      <c r="M776" s="11">
        <v>1.63</v>
      </c>
      <c r="N776" s="11">
        <v>1.5</v>
      </c>
      <c r="O776" s="11">
        <v>1.42</v>
      </c>
      <c r="P776" s="144" t="s">
        <v>110</v>
      </c>
      <c r="Q776" s="11">
        <v>1.6</v>
      </c>
      <c r="R776" s="11">
        <v>1.37</v>
      </c>
      <c r="S776" s="11">
        <v>1.3726290546475122</v>
      </c>
      <c r="T776" s="144">
        <v>2.4295588550976475</v>
      </c>
      <c r="U776" s="11">
        <v>1.68</v>
      </c>
      <c r="V776" s="11">
        <v>1.59</v>
      </c>
      <c r="W776" s="148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7">
        <v>1.5204070717126714</v>
      </c>
    </row>
    <row r="777" spans="1:65">
      <c r="A777" s="29"/>
      <c r="B777" s="19">
        <v>1</v>
      </c>
      <c r="C777" s="9">
        <v>5</v>
      </c>
      <c r="D777" s="11">
        <v>1.5</v>
      </c>
      <c r="E777" s="11">
        <v>1.67</v>
      </c>
      <c r="F777" s="11">
        <v>1.5</v>
      </c>
      <c r="G777" s="144" t="s">
        <v>110</v>
      </c>
      <c r="H777" s="11">
        <v>1.38</v>
      </c>
      <c r="I777" s="144">
        <v>2.48583</v>
      </c>
      <c r="J777" s="144">
        <v>2.36</v>
      </c>
      <c r="K777" s="144">
        <v>13</v>
      </c>
      <c r="L777" s="11">
        <v>1.39</v>
      </c>
      <c r="M777" s="11">
        <v>1.5</v>
      </c>
      <c r="N777" s="11">
        <v>1.5</v>
      </c>
      <c r="O777" s="11">
        <v>1.26</v>
      </c>
      <c r="P777" s="144" t="s">
        <v>110</v>
      </c>
      <c r="Q777" s="11">
        <v>1.62</v>
      </c>
      <c r="R777" s="11">
        <v>1.36</v>
      </c>
      <c r="S777" s="11">
        <v>1.3491041814085287</v>
      </c>
      <c r="T777" s="144">
        <v>2.1185484053250234</v>
      </c>
      <c r="U777" s="11">
        <v>1.64</v>
      </c>
      <c r="V777" s="11">
        <v>1.49</v>
      </c>
      <c r="W777" s="148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7">
        <v>55</v>
      </c>
    </row>
    <row r="778" spans="1:65">
      <c r="A778" s="29"/>
      <c r="B778" s="19">
        <v>1</v>
      </c>
      <c r="C778" s="9">
        <v>6</v>
      </c>
      <c r="D778" s="11">
        <v>1.5</v>
      </c>
      <c r="E778" s="11">
        <v>1.67</v>
      </c>
      <c r="F778" s="11">
        <v>1.4</v>
      </c>
      <c r="G778" s="144" t="s">
        <v>110</v>
      </c>
      <c r="H778" s="11">
        <v>1.37</v>
      </c>
      <c r="I778" s="144">
        <v>2.2181500000000001</v>
      </c>
      <c r="J778" s="144">
        <v>2.38</v>
      </c>
      <c r="K778" s="144">
        <v>11</v>
      </c>
      <c r="L778" s="11">
        <v>1.42</v>
      </c>
      <c r="M778" s="11">
        <v>1.74</v>
      </c>
      <c r="N778" s="11">
        <v>1.5</v>
      </c>
      <c r="O778" s="11">
        <v>1.26</v>
      </c>
      <c r="P778" s="144" t="s">
        <v>110</v>
      </c>
      <c r="Q778" s="11">
        <v>1.62</v>
      </c>
      <c r="R778" s="11">
        <v>1.38</v>
      </c>
      <c r="S778" s="11">
        <v>1.3468402499161813</v>
      </c>
      <c r="T778" s="144">
        <v>2.0587734725243787</v>
      </c>
      <c r="U778" s="11">
        <v>1.7</v>
      </c>
      <c r="V778" s="11">
        <v>1.52</v>
      </c>
      <c r="W778" s="148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3"/>
    </row>
    <row r="779" spans="1:65">
      <c r="A779" s="29"/>
      <c r="B779" s="20" t="s">
        <v>266</v>
      </c>
      <c r="C779" s="12"/>
      <c r="D779" s="22">
        <v>1.5</v>
      </c>
      <c r="E779" s="22">
        <v>1.6816666666666666</v>
      </c>
      <c r="F779" s="22">
        <v>1.5666666666666667</v>
      </c>
      <c r="G779" s="22" t="s">
        <v>661</v>
      </c>
      <c r="H779" s="22">
        <v>1.4383333333333335</v>
      </c>
      <c r="I779" s="22">
        <v>2.3551500000000001</v>
      </c>
      <c r="J779" s="22">
        <v>2.6316666666666664</v>
      </c>
      <c r="K779" s="22">
        <v>11</v>
      </c>
      <c r="L779" s="22">
        <v>1.47</v>
      </c>
      <c r="M779" s="22">
        <v>1.615</v>
      </c>
      <c r="N779" s="22">
        <v>1.5</v>
      </c>
      <c r="O779" s="22">
        <v>1.3266666666666664</v>
      </c>
      <c r="P779" s="22" t="s">
        <v>661</v>
      </c>
      <c r="Q779" s="22">
        <v>1.6016666666666666</v>
      </c>
      <c r="R779" s="22">
        <v>1.4100000000000001</v>
      </c>
      <c r="S779" s="22">
        <v>1.3869585989313926</v>
      </c>
      <c r="T779" s="22">
        <v>2.2944530093775093</v>
      </c>
      <c r="U779" s="22">
        <v>1.7133333333333332</v>
      </c>
      <c r="V779" s="22">
        <v>1.5549999999999999</v>
      </c>
      <c r="W779" s="148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3"/>
    </row>
    <row r="780" spans="1:65">
      <c r="A780" s="29"/>
      <c r="B780" s="3" t="s">
        <v>267</v>
      </c>
      <c r="C780" s="28"/>
      <c r="D780" s="11">
        <v>1.5</v>
      </c>
      <c r="E780" s="11">
        <v>1.68</v>
      </c>
      <c r="F780" s="11">
        <v>1.6</v>
      </c>
      <c r="G780" s="11" t="s">
        <v>661</v>
      </c>
      <c r="H780" s="11">
        <v>1.42</v>
      </c>
      <c r="I780" s="11">
        <v>2.3622699999999996</v>
      </c>
      <c r="J780" s="11">
        <v>2.665</v>
      </c>
      <c r="K780" s="11">
        <v>10.5</v>
      </c>
      <c r="L780" s="11">
        <v>1.43</v>
      </c>
      <c r="M780" s="11">
        <v>1.61</v>
      </c>
      <c r="N780" s="11">
        <v>1.5</v>
      </c>
      <c r="O780" s="11">
        <v>1.31</v>
      </c>
      <c r="P780" s="11" t="s">
        <v>661</v>
      </c>
      <c r="Q780" s="11">
        <v>1.6</v>
      </c>
      <c r="R780" s="11">
        <v>1.38</v>
      </c>
      <c r="S780" s="11">
        <v>1.3866475783627852</v>
      </c>
      <c r="T780" s="11">
        <v>2.3514909342131687</v>
      </c>
      <c r="U780" s="11">
        <v>1.72</v>
      </c>
      <c r="V780" s="11">
        <v>1.56</v>
      </c>
      <c r="W780" s="148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3"/>
    </row>
    <row r="781" spans="1:65">
      <c r="A781" s="29"/>
      <c r="B781" s="3" t="s">
        <v>268</v>
      </c>
      <c r="C781" s="28"/>
      <c r="D781" s="23">
        <v>0</v>
      </c>
      <c r="E781" s="23">
        <v>6.0470378423379025E-2</v>
      </c>
      <c r="F781" s="23">
        <v>0.15055453054181622</v>
      </c>
      <c r="G781" s="23" t="s">
        <v>661</v>
      </c>
      <c r="H781" s="23">
        <v>6.7946057035465052E-2</v>
      </c>
      <c r="I781" s="23">
        <v>8.6401981458760505E-2</v>
      </c>
      <c r="J781" s="23">
        <v>0.23523746867084486</v>
      </c>
      <c r="K781" s="23">
        <v>1.6733200530681511</v>
      </c>
      <c r="L781" s="23">
        <v>0.11627553482998908</v>
      </c>
      <c r="M781" s="23">
        <v>7.6876524375130262E-2</v>
      </c>
      <c r="N781" s="23">
        <v>0</v>
      </c>
      <c r="O781" s="23">
        <v>6.88960569747403E-2</v>
      </c>
      <c r="P781" s="23" t="s">
        <v>661</v>
      </c>
      <c r="Q781" s="23">
        <v>1.8348478592697195E-2</v>
      </c>
      <c r="R781" s="23">
        <v>6.0663003552412394E-2</v>
      </c>
      <c r="S781" s="23">
        <v>3.7314554421564741E-2</v>
      </c>
      <c r="T781" s="23">
        <v>0.17191706154980785</v>
      </c>
      <c r="U781" s="23">
        <v>4.8442405665559914E-2</v>
      </c>
      <c r="V781" s="23">
        <v>4.5934736311423446E-2</v>
      </c>
      <c r="W781" s="227"/>
      <c r="X781" s="228"/>
      <c r="Y781" s="228"/>
      <c r="Z781" s="228"/>
      <c r="AA781" s="228"/>
      <c r="AB781" s="228"/>
      <c r="AC781" s="228"/>
      <c r="AD781" s="228"/>
      <c r="AE781" s="228"/>
      <c r="AF781" s="228"/>
      <c r="AG781" s="228"/>
      <c r="AH781" s="228"/>
      <c r="AI781" s="228"/>
      <c r="AJ781" s="228"/>
      <c r="AK781" s="228"/>
      <c r="AL781" s="228"/>
      <c r="AM781" s="228"/>
      <c r="AN781" s="228"/>
      <c r="AO781" s="228"/>
      <c r="AP781" s="228"/>
      <c r="AQ781" s="228"/>
      <c r="AR781" s="228"/>
      <c r="AS781" s="228"/>
      <c r="AT781" s="228"/>
      <c r="AU781" s="228"/>
      <c r="AV781" s="228"/>
      <c r="AW781" s="228"/>
      <c r="AX781" s="228"/>
      <c r="AY781" s="228"/>
      <c r="AZ781" s="228"/>
      <c r="BA781" s="228"/>
      <c r="BB781" s="228"/>
      <c r="BC781" s="228"/>
      <c r="BD781" s="228"/>
      <c r="BE781" s="228"/>
      <c r="BF781" s="228"/>
      <c r="BG781" s="228"/>
      <c r="BH781" s="228"/>
      <c r="BI781" s="228"/>
      <c r="BJ781" s="228"/>
      <c r="BK781" s="228"/>
      <c r="BL781" s="228"/>
      <c r="BM781" s="54"/>
    </row>
    <row r="782" spans="1:65">
      <c r="A782" s="29"/>
      <c r="B782" s="3" t="s">
        <v>86</v>
      </c>
      <c r="C782" s="28"/>
      <c r="D782" s="13">
        <v>0</v>
      </c>
      <c r="E782" s="13">
        <v>3.5958599657113392E-2</v>
      </c>
      <c r="F782" s="13">
        <v>9.609863651605291E-2</v>
      </c>
      <c r="G782" s="13" t="s">
        <v>661</v>
      </c>
      <c r="H782" s="13">
        <v>4.723943710461069E-2</v>
      </c>
      <c r="I782" s="13">
        <v>3.6686402759382841E-2</v>
      </c>
      <c r="J782" s="13">
        <v>8.9387258519637067E-2</v>
      </c>
      <c r="K782" s="13">
        <v>0.15212000482437738</v>
      </c>
      <c r="L782" s="13">
        <v>7.9099003285706862E-2</v>
      </c>
      <c r="M782" s="13">
        <v>4.7601563080576011E-2</v>
      </c>
      <c r="N782" s="13">
        <v>0</v>
      </c>
      <c r="O782" s="13">
        <v>5.1931701237241439E-2</v>
      </c>
      <c r="P782" s="13" t="s">
        <v>661</v>
      </c>
      <c r="Q782" s="13">
        <v>1.1455865926762038E-2</v>
      </c>
      <c r="R782" s="13">
        <v>4.3023406774760561E-2</v>
      </c>
      <c r="S782" s="13">
        <v>2.6903870418565064E-2</v>
      </c>
      <c r="T782" s="13">
        <v>7.4927253182861808E-2</v>
      </c>
      <c r="U782" s="13">
        <v>2.8273777625813182E-2</v>
      </c>
      <c r="V782" s="13">
        <v>2.9540023351397715E-2</v>
      </c>
      <c r="W782" s="148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3"/>
    </row>
    <row r="783" spans="1:65">
      <c r="A783" s="29"/>
      <c r="B783" s="3" t="s">
        <v>269</v>
      </c>
      <c r="C783" s="28"/>
      <c r="D783" s="13">
        <v>-1.34221104941874E-2</v>
      </c>
      <c r="E783" s="13">
        <v>0.10606343390151651</v>
      </c>
      <c r="F783" s="13">
        <v>3.0425795706070957E-2</v>
      </c>
      <c r="G783" s="13" t="s">
        <v>661</v>
      </c>
      <c r="H783" s="13">
        <v>-5.398142372942627E-2</v>
      </c>
      <c r="I783" s="13">
        <v>0.54902594431307628</v>
      </c>
      <c r="J783" s="13">
        <v>0.73089609725519766</v>
      </c>
      <c r="K783" s="13">
        <v>6.2349045230426254</v>
      </c>
      <c r="L783" s="13">
        <v>-3.3153668284303661E-2</v>
      </c>
      <c r="M783" s="13">
        <v>6.2215527701258155E-2</v>
      </c>
      <c r="N783" s="13">
        <v>-1.34221104941874E-2</v>
      </c>
      <c r="O783" s="13">
        <v>-0.12742666661485924</v>
      </c>
      <c r="P783" s="13" t="s">
        <v>661</v>
      </c>
      <c r="Q783" s="13">
        <v>5.3445946461206484E-2</v>
      </c>
      <c r="R783" s="13">
        <v>-7.2616783864536072E-2</v>
      </c>
      <c r="S783" s="13">
        <v>-8.7771541756218596E-2</v>
      </c>
      <c r="T783" s="13">
        <v>0.50910440504128229</v>
      </c>
      <c r="U783" s="13">
        <v>0.12689118934663912</v>
      </c>
      <c r="V783" s="13">
        <v>2.2752412121025634E-2</v>
      </c>
      <c r="W783" s="148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3"/>
    </row>
    <row r="784" spans="1:65">
      <c r="A784" s="29"/>
      <c r="B784" s="45" t="s">
        <v>270</v>
      </c>
      <c r="C784" s="46"/>
      <c r="D784" s="44">
        <v>0.42</v>
      </c>
      <c r="E784" s="44">
        <v>0.33</v>
      </c>
      <c r="F784" s="44">
        <v>0.14000000000000001</v>
      </c>
      <c r="G784" s="44">
        <v>3.71</v>
      </c>
      <c r="H784" s="44">
        <v>0.67</v>
      </c>
      <c r="I784" s="44">
        <v>3.11</v>
      </c>
      <c r="J784" s="44">
        <v>4.25</v>
      </c>
      <c r="K784" s="44">
        <v>38.799999999999997</v>
      </c>
      <c r="L784" s="44">
        <v>0.54</v>
      </c>
      <c r="M784" s="44">
        <v>0.06</v>
      </c>
      <c r="N784" s="44">
        <v>0.42</v>
      </c>
      <c r="O784" s="44">
        <v>1.1399999999999999</v>
      </c>
      <c r="P784" s="44">
        <v>3.71</v>
      </c>
      <c r="Q784" s="44">
        <v>0</v>
      </c>
      <c r="R784" s="44">
        <v>0.79</v>
      </c>
      <c r="S784" s="44">
        <v>0.89</v>
      </c>
      <c r="T784" s="44">
        <v>2.86</v>
      </c>
      <c r="U784" s="44">
        <v>0.46</v>
      </c>
      <c r="V784" s="44">
        <v>0.19</v>
      </c>
      <c r="W784" s="148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3"/>
    </row>
    <row r="785" spans="1:65">
      <c r="B785" s="30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BM785" s="53"/>
    </row>
    <row r="786" spans="1:65" ht="15">
      <c r="B786" s="8" t="s">
        <v>547</v>
      </c>
      <c r="BM786" s="27" t="s">
        <v>66</v>
      </c>
    </row>
    <row r="787" spans="1:65" ht="15">
      <c r="A787" s="24" t="s">
        <v>9</v>
      </c>
      <c r="B787" s="18" t="s">
        <v>118</v>
      </c>
      <c r="C787" s="15" t="s">
        <v>119</v>
      </c>
      <c r="D787" s="16" t="s">
        <v>238</v>
      </c>
      <c r="E787" s="17" t="s">
        <v>238</v>
      </c>
      <c r="F787" s="17" t="s">
        <v>238</v>
      </c>
      <c r="G787" s="17" t="s">
        <v>238</v>
      </c>
      <c r="H787" s="17" t="s">
        <v>238</v>
      </c>
      <c r="I787" s="17" t="s">
        <v>238</v>
      </c>
      <c r="J787" s="17" t="s">
        <v>238</v>
      </c>
      <c r="K787" s="17" t="s">
        <v>238</v>
      </c>
      <c r="L787" s="17" t="s">
        <v>238</v>
      </c>
      <c r="M787" s="17" t="s">
        <v>238</v>
      </c>
      <c r="N787" s="17" t="s">
        <v>238</v>
      </c>
      <c r="O787" s="17" t="s">
        <v>238</v>
      </c>
      <c r="P787" s="17" t="s">
        <v>238</v>
      </c>
      <c r="Q787" s="17" t="s">
        <v>238</v>
      </c>
      <c r="R787" s="17" t="s">
        <v>238</v>
      </c>
      <c r="S787" s="17" t="s">
        <v>238</v>
      </c>
      <c r="T787" s="17" t="s">
        <v>238</v>
      </c>
      <c r="U787" s="17" t="s">
        <v>238</v>
      </c>
      <c r="V787" s="17" t="s">
        <v>238</v>
      </c>
      <c r="W787" s="17" t="s">
        <v>238</v>
      </c>
      <c r="X787" s="148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7">
        <v>1</v>
      </c>
    </row>
    <row r="788" spans="1:65">
      <c r="A788" s="29"/>
      <c r="B788" s="19" t="s">
        <v>239</v>
      </c>
      <c r="C788" s="9" t="s">
        <v>239</v>
      </c>
      <c r="D788" s="146" t="s">
        <v>241</v>
      </c>
      <c r="E788" s="147" t="s">
        <v>242</v>
      </c>
      <c r="F788" s="147" t="s">
        <v>243</v>
      </c>
      <c r="G788" s="147" t="s">
        <v>244</v>
      </c>
      <c r="H788" s="147" t="s">
        <v>245</v>
      </c>
      <c r="I788" s="147" t="s">
        <v>246</v>
      </c>
      <c r="J788" s="147" t="s">
        <v>247</v>
      </c>
      <c r="K788" s="147" t="s">
        <v>248</v>
      </c>
      <c r="L788" s="147" t="s">
        <v>249</v>
      </c>
      <c r="M788" s="147" t="s">
        <v>250</v>
      </c>
      <c r="N788" s="147" t="s">
        <v>251</v>
      </c>
      <c r="O788" s="147" t="s">
        <v>252</v>
      </c>
      <c r="P788" s="147" t="s">
        <v>253</v>
      </c>
      <c r="Q788" s="147" t="s">
        <v>255</v>
      </c>
      <c r="R788" s="147" t="s">
        <v>256</v>
      </c>
      <c r="S788" s="147" t="s">
        <v>257</v>
      </c>
      <c r="T788" s="147" t="s">
        <v>258</v>
      </c>
      <c r="U788" s="147" t="s">
        <v>282</v>
      </c>
      <c r="V788" s="147" t="s">
        <v>284</v>
      </c>
      <c r="W788" s="147" t="s">
        <v>259</v>
      </c>
      <c r="X788" s="148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7" t="s">
        <v>3</v>
      </c>
    </row>
    <row r="789" spans="1:65">
      <c r="A789" s="29"/>
      <c r="B789" s="19"/>
      <c r="C789" s="9"/>
      <c r="D789" s="10" t="s">
        <v>285</v>
      </c>
      <c r="E789" s="11" t="s">
        <v>285</v>
      </c>
      <c r="F789" s="11" t="s">
        <v>121</v>
      </c>
      <c r="G789" s="11" t="s">
        <v>121</v>
      </c>
      <c r="H789" s="11" t="s">
        <v>285</v>
      </c>
      <c r="I789" s="11" t="s">
        <v>286</v>
      </c>
      <c r="J789" s="11" t="s">
        <v>286</v>
      </c>
      <c r="K789" s="11" t="s">
        <v>121</v>
      </c>
      <c r="L789" s="11" t="s">
        <v>285</v>
      </c>
      <c r="M789" s="11" t="s">
        <v>285</v>
      </c>
      <c r="N789" s="11" t="s">
        <v>121</v>
      </c>
      <c r="O789" s="11" t="s">
        <v>121</v>
      </c>
      <c r="P789" s="11" t="s">
        <v>121</v>
      </c>
      <c r="Q789" s="11" t="s">
        <v>286</v>
      </c>
      <c r="R789" s="11" t="s">
        <v>286</v>
      </c>
      <c r="S789" s="11" t="s">
        <v>286</v>
      </c>
      <c r="T789" s="11" t="s">
        <v>286</v>
      </c>
      <c r="U789" s="11" t="s">
        <v>121</v>
      </c>
      <c r="V789" s="11" t="s">
        <v>285</v>
      </c>
      <c r="W789" s="11" t="s">
        <v>285</v>
      </c>
      <c r="X789" s="148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7">
        <v>2</v>
      </c>
    </row>
    <row r="790" spans="1:65">
      <c r="A790" s="29"/>
      <c r="B790" s="19"/>
      <c r="C790" s="9"/>
      <c r="D790" s="25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148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7">
        <v>3</v>
      </c>
    </row>
    <row r="791" spans="1:65">
      <c r="A791" s="29"/>
      <c r="B791" s="18">
        <v>1</v>
      </c>
      <c r="C791" s="14">
        <v>1</v>
      </c>
      <c r="D791" s="21">
        <v>5.6</v>
      </c>
      <c r="E791" s="21">
        <v>5.8</v>
      </c>
      <c r="F791" s="143" t="s">
        <v>219</v>
      </c>
      <c r="G791" s="143">
        <v>3</v>
      </c>
      <c r="H791" s="21">
        <v>4.67</v>
      </c>
      <c r="I791" s="21">
        <v>5.0125808685946502</v>
      </c>
      <c r="J791" s="143">
        <v>3.8</v>
      </c>
      <c r="K791" s="143">
        <v>6</v>
      </c>
      <c r="L791" s="21">
        <v>4.9000000000000004</v>
      </c>
      <c r="M791" s="21">
        <v>5.8</v>
      </c>
      <c r="N791" s="143">
        <v>5</v>
      </c>
      <c r="O791" s="21">
        <v>4.9000000000000004</v>
      </c>
      <c r="P791" s="143">
        <v>5</v>
      </c>
      <c r="Q791" s="21">
        <v>4.8</v>
      </c>
      <c r="R791" s="21">
        <v>5.6</v>
      </c>
      <c r="S791" s="21">
        <v>5.2212972226033916</v>
      </c>
      <c r="T791" s="143">
        <v>6.4</v>
      </c>
      <c r="U791" s="21">
        <v>5.5144297145903467</v>
      </c>
      <c r="V791" s="21">
        <v>5</v>
      </c>
      <c r="W791" s="21">
        <v>5.8</v>
      </c>
      <c r="X791" s="148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7">
        <v>1</v>
      </c>
    </row>
    <row r="792" spans="1:65">
      <c r="A792" s="29"/>
      <c r="B792" s="19">
        <v>1</v>
      </c>
      <c r="C792" s="9">
        <v>2</v>
      </c>
      <c r="D792" s="11">
        <v>5.4</v>
      </c>
      <c r="E792" s="11">
        <v>6</v>
      </c>
      <c r="F792" s="144" t="s">
        <v>219</v>
      </c>
      <c r="G792" s="144">
        <v>3</v>
      </c>
      <c r="H792" s="11">
        <v>4.7</v>
      </c>
      <c r="I792" s="11">
        <v>4.9541765945973104</v>
      </c>
      <c r="J792" s="144">
        <v>4</v>
      </c>
      <c r="K792" s="144">
        <v>6</v>
      </c>
      <c r="L792" s="11">
        <v>4.8</v>
      </c>
      <c r="M792" s="11">
        <v>5.9</v>
      </c>
      <c r="N792" s="144">
        <v>5</v>
      </c>
      <c r="O792" s="11">
        <v>4.9000000000000004</v>
      </c>
      <c r="P792" s="144">
        <v>5</v>
      </c>
      <c r="Q792" s="11">
        <v>4.8</v>
      </c>
      <c r="R792" s="11">
        <v>5.6</v>
      </c>
      <c r="S792" s="11">
        <v>5.2052990287483833</v>
      </c>
      <c r="T792" s="144">
        <v>6.4</v>
      </c>
      <c r="U792" s="11">
        <v>4.8104767809524551</v>
      </c>
      <c r="V792" s="11">
        <v>5.2</v>
      </c>
      <c r="W792" s="11">
        <v>5.6</v>
      </c>
      <c r="X792" s="148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7">
        <v>20</v>
      </c>
    </row>
    <row r="793" spans="1:65">
      <c r="A793" s="29"/>
      <c r="B793" s="19">
        <v>1</v>
      </c>
      <c r="C793" s="9">
        <v>3</v>
      </c>
      <c r="D793" s="11">
        <v>5.2</v>
      </c>
      <c r="E793" s="11">
        <v>6</v>
      </c>
      <c r="F793" s="144" t="s">
        <v>219</v>
      </c>
      <c r="G793" s="144">
        <v>3</v>
      </c>
      <c r="H793" s="11">
        <v>4.55</v>
      </c>
      <c r="I793" s="11">
        <v>5.0827230843512501</v>
      </c>
      <c r="J793" s="144">
        <v>3.7</v>
      </c>
      <c r="K793" s="144">
        <v>6</v>
      </c>
      <c r="L793" s="11">
        <v>4.7</v>
      </c>
      <c r="M793" s="11">
        <v>5.6</v>
      </c>
      <c r="N793" s="144">
        <v>5</v>
      </c>
      <c r="O793" s="11">
        <v>4.8</v>
      </c>
      <c r="P793" s="144">
        <v>6</v>
      </c>
      <c r="Q793" s="11">
        <v>4.8</v>
      </c>
      <c r="R793" s="11">
        <v>5.5</v>
      </c>
      <c r="S793" s="11">
        <v>5.2025610746862698</v>
      </c>
      <c r="T793" s="144">
        <v>6.6</v>
      </c>
      <c r="U793" s="11">
        <v>5.3239631475857703</v>
      </c>
      <c r="V793" s="11">
        <v>5.2</v>
      </c>
      <c r="W793" s="11">
        <v>5.6</v>
      </c>
      <c r="X793" s="148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7">
        <v>16</v>
      </c>
    </row>
    <row r="794" spans="1:65">
      <c r="A794" s="29"/>
      <c r="B794" s="19">
        <v>1</v>
      </c>
      <c r="C794" s="9">
        <v>4</v>
      </c>
      <c r="D794" s="11">
        <v>5.3</v>
      </c>
      <c r="E794" s="11">
        <v>6.3</v>
      </c>
      <c r="F794" s="144" t="s">
        <v>219</v>
      </c>
      <c r="G794" s="144">
        <v>3</v>
      </c>
      <c r="H794" s="11">
        <v>4.53</v>
      </c>
      <c r="I794" s="11">
        <v>4.8699462401866098</v>
      </c>
      <c r="J794" s="144">
        <v>3.6</v>
      </c>
      <c r="K794" s="144">
        <v>6</v>
      </c>
      <c r="L794" s="11">
        <v>4.8</v>
      </c>
      <c r="M794" s="11">
        <v>5.8</v>
      </c>
      <c r="N794" s="144">
        <v>5</v>
      </c>
      <c r="O794" s="11">
        <v>4.9000000000000004</v>
      </c>
      <c r="P794" s="144">
        <v>6</v>
      </c>
      <c r="Q794" s="11">
        <v>4.9000000000000004</v>
      </c>
      <c r="R794" s="11">
        <v>5.6</v>
      </c>
      <c r="S794" s="11">
        <v>5.0012474120519359</v>
      </c>
      <c r="T794" s="144">
        <v>6.6</v>
      </c>
      <c r="U794" s="11">
        <v>5.0903238524529977</v>
      </c>
      <c r="V794" s="11">
        <v>5.2</v>
      </c>
      <c r="W794" s="11">
        <v>5.8</v>
      </c>
      <c r="X794" s="148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7">
        <v>5.2099054825106501</v>
      </c>
    </row>
    <row r="795" spans="1:65">
      <c r="A795" s="29"/>
      <c r="B795" s="19">
        <v>1</v>
      </c>
      <c r="C795" s="9">
        <v>5</v>
      </c>
      <c r="D795" s="11">
        <v>5.3</v>
      </c>
      <c r="E795" s="11">
        <v>6</v>
      </c>
      <c r="F795" s="144" t="s">
        <v>219</v>
      </c>
      <c r="G795" s="144">
        <v>3</v>
      </c>
      <c r="H795" s="11">
        <v>4.6100000000000003</v>
      </c>
      <c r="I795" s="11">
        <v>4.8890387682159053</v>
      </c>
      <c r="J795" s="144">
        <v>3.4</v>
      </c>
      <c r="K795" s="144">
        <v>6</v>
      </c>
      <c r="L795" s="11">
        <v>4.5999999999999996</v>
      </c>
      <c r="M795" s="11">
        <v>5.9</v>
      </c>
      <c r="N795" s="144">
        <v>5</v>
      </c>
      <c r="O795" s="11">
        <v>4.8</v>
      </c>
      <c r="P795" s="144">
        <v>6</v>
      </c>
      <c r="Q795" s="11">
        <v>4.9000000000000004</v>
      </c>
      <c r="R795" s="11">
        <v>5.6</v>
      </c>
      <c r="S795" s="11">
        <v>5.047083907805523</v>
      </c>
      <c r="T795" s="144">
        <v>6.7</v>
      </c>
      <c r="U795" s="11">
        <v>5.4379939844943621</v>
      </c>
      <c r="V795" s="11">
        <v>4.9000000000000004</v>
      </c>
      <c r="W795" s="11">
        <v>5.4</v>
      </c>
      <c r="X795" s="148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7">
        <v>56</v>
      </c>
    </row>
    <row r="796" spans="1:65">
      <c r="A796" s="29"/>
      <c r="B796" s="19">
        <v>1</v>
      </c>
      <c r="C796" s="9">
        <v>6</v>
      </c>
      <c r="D796" s="11">
        <v>5.3</v>
      </c>
      <c r="E796" s="11">
        <v>6</v>
      </c>
      <c r="F796" s="144" t="s">
        <v>219</v>
      </c>
      <c r="G796" s="144">
        <v>3</v>
      </c>
      <c r="H796" s="11">
        <v>4.59</v>
      </c>
      <c r="I796" s="11">
        <v>4.7783462502194674</v>
      </c>
      <c r="J796" s="144">
        <v>3.4</v>
      </c>
      <c r="K796" s="144">
        <v>6</v>
      </c>
      <c r="L796" s="11">
        <v>4.7</v>
      </c>
      <c r="M796" s="11">
        <v>5.9</v>
      </c>
      <c r="N796" s="144">
        <v>5</v>
      </c>
      <c r="O796" s="11">
        <v>4.5999999999999996</v>
      </c>
      <c r="P796" s="144">
        <v>5</v>
      </c>
      <c r="Q796" s="11">
        <v>4.9000000000000004</v>
      </c>
      <c r="R796" s="11">
        <v>5.4</v>
      </c>
      <c r="S796" s="11">
        <v>4.9900651332846211</v>
      </c>
      <c r="T796" s="144">
        <v>6.7</v>
      </c>
      <c r="U796" s="11">
        <v>4.9910745704095447</v>
      </c>
      <c r="V796" s="11">
        <v>5.3</v>
      </c>
      <c r="W796" s="11">
        <v>5.4</v>
      </c>
      <c r="X796" s="148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3"/>
    </row>
    <row r="797" spans="1:65">
      <c r="A797" s="29"/>
      <c r="B797" s="20" t="s">
        <v>266</v>
      </c>
      <c r="C797" s="12"/>
      <c r="D797" s="22">
        <v>5.3500000000000005</v>
      </c>
      <c r="E797" s="22">
        <v>6.0166666666666666</v>
      </c>
      <c r="F797" s="22" t="s">
        <v>661</v>
      </c>
      <c r="G797" s="22">
        <v>3</v>
      </c>
      <c r="H797" s="22">
        <v>4.6083333333333334</v>
      </c>
      <c r="I797" s="22">
        <v>4.9311353010275321</v>
      </c>
      <c r="J797" s="22">
        <v>3.65</v>
      </c>
      <c r="K797" s="22">
        <v>6</v>
      </c>
      <c r="L797" s="22">
        <v>4.7499999999999991</v>
      </c>
      <c r="M797" s="22">
        <v>5.8166666666666664</v>
      </c>
      <c r="N797" s="22">
        <v>5</v>
      </c>
      <c r="O797" s="22">
        <v>4.8166666666666664</v>
      </c>
      <c r="P797" s="22">
        <v>5.5</v>
      </c>
      <c r="Q797" s="22">
        <v>4.8499999999999988</v>
      </c>
      <c r="R797" s="22">
        <v>5.55</v>
      </c>
      <c r="S797" s="22">
        <v>5.1112589631966872</v>
      </c>
      <c r="T797" s="22">
        <v>6.5666666666666673</v>
      </c>
      <c r="U797" s="22">
        <v>5.1947103417475793</v>
      </c>
      <c r="V797" s="22">
        <v>5.1333333333333337</v>
      </c>
      <c r="W797" s="22">
        <v>5.6000000000000005</v>
      </c>
      <c r="X797" s="148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3"/>
    </row>
    <row r="798" spans="1:65">
      <c r="A798" s="29"/>
      <c r="B798" s="3" t="s">
        <v>267</v>
      </c>
      <c r="C798" s="28"/>
      <c r="D798" s="11">
        <v>5.3</v>
      </c>
      <c r="E798" s="11">
        <v>6</v>
      </c>
      <c r="F798" s="11" t="s">
        <v>661</v>
      </c>
      <c r="G798" s="11">
        <v>3</v>
      </c>
      <c r="H798" s="11">
        <v>4.5999999999999996</v>
      </c>
      <c r="I798" s="11">
        <v>4.9216076814066074</v>
      </c>
      <c r="J798" s="11">
        <v>3.6500000000000004</v>
      </c>
      <c r="K798" s="11">
        <v>6</v>
      </c>
      <c r="L798" s="11">
        <v>4.75</v>
      </c>
      <c r="M798" s="11">
        <v>5.85</v>
      </c>
      <c r="N798" s="11">
        <v>5</v>
      </c>
      <c r="O798" s="11">
        <v>4.8499999999999996</v>
      </c>
      <c r="P798" s="11">
        <v>5.5</v>
      </c>
      <c r="Q798" s="11">
        <v>4.8499999999999996</v>
      </c>
      <c r="R798" s="11">
        <v>5.6</v>
      </c>
      <c r="S798" s="11">
        <v>5.1248224912458964</v>
      </c>
      <c r="T798" s="11">
        <v>6.6</v>
      </c>
      <c r="U798" s="11">
        <v>5.2071435000193844</v>
      </c>
      <c r="V798" s="11">
        <v>5.2</v>
      </c>
      <c r="W798" s="11">
        <v>5.6</v>
      </c>
      <c r="X798" s="148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3"/>
    </row>
    <row r="799" spans="1:65">
      <c r="A799" s="29"/>
      <c r="B799" s="3" t="s">
        <v>268</v>
      </c>
      <c r="C799" s="28"/>
      <c r="D799" s="23">
        <v>0.13784048752090211</v>
      </c>
      <c r="E799" s="23">
        <v>0.16020819787597218</v>
      </c>
      <c r="F799" s="23" t="s">
        <v>661</v>
      </c>
      <c r="G799" s="23">
        <v>0</v>
      </c>
      <c r="H799" s="23">
        <v>6.6458006791256297E-2</v>
      </c>
      <c r="I799" s="23">
        <v>0.108631350011754</v>
      </c>
      <c r="J799" s="23">
        <v>0.23452078799117149</v>
      </c>
      <c r="K799" s="23">
        <v>0</v>
      </c>
      <c r="L799" s="23">
        <v>0.1048808848170153</v>
      </c>
      <c r="M799" s="23">
        <v>0.11690451944500151</v>
      </c>
      <c r="N799" s="23">
        <v>0</v>
      </c>
      <c r="O799" s="23">
        <v>0.11690451944500151</v>
      </c>
      <c r="P799" s="23">
        <v>0.54772255750516607</v>
      </c>
      <c r="Q799" s="23">
        <v>5.4772255750516904E-2</v>
      </c>
      <c r="R799" s="23">
        <v>8.3666002653407262E-2</v>
      </c>
      <c r="S799" s="23">
        <v>0.10972415554759918</v>
      </c>
      <c r="T799" s="23">
        <v>0.13662601021279452</v>
      </c>
      <c r="U799" s="23">
        <v>0.27499570606580254</v>
      </c>
      <c r="V799" s="23">
        <v>0.15055453054181611</v>
      </c>
      <c r="W799" s="23">
        <v>0.17888543819998293</v>
      </c>
      <c r="X799" s="227"/>
      <c r="Y799" s="228"/>
      <c r="Z799" s="228"/>
      <c r="AA799" s="228"/>
      <c r="AB799" s="228"/>
      <c r="AC799" s="228"/>
      <c r="AD799" s="228"/>
      <c r="AE799" s="228"/>
      <c r="AF799" s="228"/>
      <c r="AG799" s="228"/>
      <c r="AH799" s="228"/>
      <c r="AI799" s="228"/>
      <c r="AJ799" s="228"/>
      <c r="AK799" s="228"/>
      <c r="AL799" s="228"/>
      <c r="AM799" s="228"/>
      <c r="AN799" s="228"/>
      <c r="AO799" s="228"/>
      <c r="AP799" s="228"/>
      <c r="AQ799" s="228"/>
      <c r="AR799" s="228"/>
      <c r="AS799" s="228"/>
      <c r="AT799" s="228"/>
      <c r="AU799" s="228"/>
      <c r="AV799" s="228"/>
      <c r="AW799" s="228"/>
      <c r="AX799" s="228"/>
      <c r="AY799" s="228"/>
      <c r="AZ799" s="228"/>
      <c r="BA799" s="228"/>
      <c r="BB799" s="228"/>
      <c r="BC799" s="228"/>
      <c r="BD799" s="228"/>
      <c r="BE799" s="228"/>
      <c r="BF799" s="228"/>
      <c r="BG799" s="228"/>
      <c r="BH799" s="228"/>
      <c r="BI799" s="228"/>
      <c r="BJ799" s="228"/>
      <c r="BK799" s="228"/>
      <c r="BL799" s="228"/>
      <c r="BM799" s="54"/>
    </row>
    <row r="800" spans="1:65">
      <c r="A800" s="29"/>
      <c r="B800" s="3" t="s">
        <v>86</v>
      </c>
      <c r="C800" s="28"/>
      <c r="D800" s="13">
        <v>2.5764577106710672E-2</v>
      </c>
      <c r="E800" s="13">
        <v>2.6627401309025849E-2</v>
      </c>
      <c r="F800" s="13" t="s">
        <v>661</v>
      </c>
      <c r="G800" s="13">
        <v>0</v>
      </c>
      <c r="H800" s="13">
        <v>1.4421267296475146E-2</v>
      </c>
      <c r="I800" s="13">
        <v>2.2029683506984244E-2</v>
      </c>
      <c r="J800" s="13">
        <v>6.4252270682512741E-2</v>
      </c>
      <c r="K800" s="13">
        <v>0</v>
      </c>
      <c r="L800" s="13">
        <v>2.2080186277266382E-2</v>
      </c>
      <c r="M800" s="13">
        <v>2.0098198185387078E-2</v>
      </c>
      <c r="N800" s="13">
        <v>0</v>
      </c>
      <c r="O800" s="13">
        <v>2.4270834486851526E-2</v>
      </c>
      <c r="P800" s="13">
        <v>9.9585919546393828E-2</v>
      </c>
      <c r="Q800" s="13">
        <v>1.1293248608354003E-2</v>
      </c>
      <c r="R800" s="13">
        <v>1.5074955433046353E-2</v>
      </c>
      <c r="S800" s="13">
        <v>2.1467148570960964E-2</v>
      </c>
      <c r="T800" s="13">
        <v>2.0805991402963631E-2</v>
      </c>
      <c r="U800" s="13">
        <v>5.2937640017343066E-2</v>
      </c>
      <c r="V800" s="13">
        <v>2.9328804651003137E-2</v>
      </c>
      <c r="W800" s="13">
        <v>3.1943828249996947E-2</v>
      </c>
      <c r="X800" s="148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3"/>
    </row>
    <row r="801" spans="1:65">
      <c r="A801" s="29"/>
      <c r="B801" s="3" t="s">
        <v>269</v>
      </c>
      <c r="C801" s="28"/>
      <c r="D801" s="13">
        <v>2.6890030531194764E-2</v>
      </c>
      <c r="E801" s="13">
        <v>0.15485140505221584</v>
      </c>
      <c r="F801" s="13" t="s">
        <v>661</v>
      </c>
      <c r="G801" s="13">
        <v>-0.42417381465540482</v>
      </c>
      <c r="H801" s="13">
        <v>-0.11546699862344134</v>
      </c>
      <c r="I801" s="13">
        <v>-5.350772339708143E-2</v>
      </c>
      <c r="J801" s="13">
        <v>-0.29941147449740924</v>
      </c>
      <c r="K801" s="13">
        <v>0.15165237068919035</v>
      </c>
      <c r="L801" s="13">
        <v>-8.8275206537724582E-2</v>
      </c>
      <c r="M801" s="13">
        <v>0.11646299269590932</v>
      </c>
      <c r="N801" s="13">
        <v>-4.0289691092341373E-2</v>
      </c>
      <c r="O801" s="13">
        <v>-7.5479069085622297E-2</v>
      </c>
      <c r="P801" s="13">
        <v>5.5681339798424379E-2</v>
      </c>
      <c r="Q801" s="13">
        <v>-6.9081000359571432E-2</v>
      </c>
      <c r="R801" s="13">
        <v>6.5278442887501065E-2</v>
      </c>
      <c r="S801" s="13">
        <v>-1.8934416304693724E-2</v>
      </c>
      <c r="T801" s="13">
        <v>0.26041953903205828</v>
      </c>
      <c r="U801" s="13">
        <v>-2.9165866471244639E-3</v>
      </c>
      <c r="V801" s="13">
        <v>-1.4697416188137136E-2</v>
      </c>
      <c r="W801" s="13">
        <v>7.4875545976577751E-2</v>
      </c>
      <c r="X801" s="148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3"/>
    </row>
    <row r="802" spans="1:65">
      <c r="A802" s="29"/>
      <c r="B802" s="45" t="s">
        <v>270</v>
      </c>
      <c r="C802" s="46"/>
      <c r="D802" s="44">
        <v>0.31</v>
      </c>
      <c r="E802" s="44">
        <v>1.44</v>
      </c>
      <c r="F802" s="44">
        <v>8.15</v>
      </c>
      <c r="G802" s="44" t="s">
        <v>271</v>
      </c>
      <c r="H802" s="44">
        <v>0.94</v>
      </c>
      <c r="I802" s="44">
        <v>0.39</v>
      </c>
      <c r="J802" s="44">
        <v>2.5499999999999998</v>
      </c>
      <c r="K802" s="44" t="s">
        <v>271</v>
      </c>
      <c r="L802" s="44">
        <v>0.7</v>
      </c>
      <c r="M802" s="44">
        <v>1.1000000000000001</v>
      </c>
      <c r="N802" s="44" t="s">
        <v>271</v>
      </c>
      <c r="O802" s="44">
        <v>0.59</v>
      </c>
      <c r="P802" s="44" t="s">
        <v>271</v>
      </c>
      <c r="Q802" s="44">
        <v>0.53</v>
      </c>
      <c r="R802" s="44">
        <v>0.65</v>
      </c>
      <c r="S802" s="44">
        <v>0.09</v>
      </c>
      <c r="T802" s="44">
        <v>2.36</v>
      </c>
      <c r="U802" s="44">
        <v>0.05</v>
      </c>
      <c r="V802" s="44">
        <v>0.05</v>
      </c>
      <c r="W802" s="44">
        <v>0.73</v>
      </c>
      <c r="X802" s="148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3"/>
    </row>
    <row r="803" spans="1:65">
      <c r="B803" s="30" t="s">
        <v>303</v>
      </c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BM803" s="53"/>
    </row>
    <row r="804" spans="1:65">
      <c r="BM804" s="53"/>
    </row>
    <row r="805" spans="1:65" ht="15">
      <c r="B805" s="8" t="s">
        <v>548</v>
      </c>
      <c r="BM805" s="27" t="s">
        <v>66</v>
      </c>
    </row>
    <row r="806" spans="1:65" ht="15">
      <c r="A806" s="24" t="s">
        <v>61</v>
      </c>
      <c r="B806" s="18" t="s">
        <v>118</v>
      </c>
      <c r="C806" s="15" t="s">
        <v>119</v>
      </c>
      <c r="D806" s="16" t="s">
        <v>238</v>
      </c>
      <c r="E806" s="17" t="s">
        <v>238</v>
      </c>
      <c r="F806" s="17" t="s">
        <v>238</v>
      </c>
      <c r="G806" s="17" t="s">
        <v>238</v>
      </c>
      <c r="H806" s="17" t="s">
        <v>238</v>
      </c>
      <c r="I806" s="17" t="s">
        <v>238</v>
      </c>
      <c r="J806" s="17" t="s">
        <v>238</v>
      </c>
      <c r="K806" s="17" t="s">
        <v>238</v>
      </c>
      <c r="L806" s="17" t="s">
        <v>238</v>
      </c>
      <c r="M806" s="17" t="s">
        <v>238</v>
      </c>
      <c r="N806" s="17" t="s">
        <v>238</v>
      </c>
      <c r="O806" s="17" t="s">
        <v>238</v>
      </c>
      <c r="P806" s="17" t="s">
        <v>238</v>
      </c>
      <c r="Q806" s="17" t="s">
        <v>238</v>
      </c>
      <c r="R806" s="17" t="s">
        <v>238</v>
      </c>
      <c r="S806" s="148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7">
        <v>1</v>
      </c>
    </row>
    <row r="807" spans="1:65">
      <c r="A807" s="29"/>
      <c r="B807" s="19" t="s">
        <v>239</v>
      </c>
      <c r="C807" s="9" t="s">
        <v>239</v>
      </c>
      <c r="D807" s="146" t="s">
        <v>241</v>
      </c>
      <c r="E807" s="147" t="s">
        <v>242</v>
      </c>
      <c r="F807" s="147" t="s">
        <v>243</v>
      </c>
      <c r="G807" s="147" t="s">
        <v>245</v>
      </c>
      <c r="H807" s="147" t="s">
        <v>247</v>
      </c>
      <c r="I807" s="147" t="s">
        <v>249</v>
      </c>
      <c r="J807" s="147" t="s">
        <v>250</v>
      </c>
      <c r="K807" s="147" t="s">
        <v>251</v>
      </c>
      <c r="L807" s="147" t="s">
        <v>252</v>
      </c>
      <c r="M807" s="147" t="s">
        <v>255</v>
      </c>
      <c r="N807" s="147" t="s">
        <v>256</v>
      </c>
      <c r="O807" s="147" t="s">
        <v>257</v>
      </c>
      <c r="P807" s="147" t="s">
        <v>282</v>
      </c>
      <c r="Q807" s="147" t="s">
        <v>284</v>
      </c>
      <c r="R807" s="147" t="s">
        <v>259</v>
      </c>
      <c r="S807" s="148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7" t="s">
        <v>3</v>
      </c>
    </row>
    <row r="808" spans="1:65">
      <c r="A808" s="29"/>
      <c r="B808" s="19"/>
      <c r="C808" s="9"/>
      <c r="D808" s="10" t="s">
        <v>285</v>
      </c>
      <c r="E808" s="11" t="s">
        <v>285</v>
      </c>
      <c r="F808" s="11" t="s">
        <v>286</v>
      </c>
      <c r="G808" s="11" t="s">
        <v>285</v>
      </c>
      <c r="H808" s="11" t="s">
        <v>286</v>
      </c>
      <c r="I808" s="11" t="s">
        <v>285</v>
      </c>
      <c r="J808" s="11" t="s">
        <v>285</v>
      </c>
      <c r="K808" s="11" t="s">
        <v>286</v>
      </c>
      <c r="L808" s="11" t="s">
        <v>286</v>
      </c>
      <c r="M808" s="11" t="s">
        <v>286</v>
      </c>
      <c r="N808" s="11" t="s">
        <v>286</v>
      </c>
      <c r="O808" s="11" t="s">
        <v>286</v>
      </c>
      <c r="P808" s="11" t="s">
        <v>121</v>
      </c>
      <c r="Q808" s="11" t="s">
        <v>285</v>
      </c>
      <c r="R808" s="11" t="s">
        <v>285</v>
      </c>
      <c r="S808" s="148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7">
        <v>1</v>
      </c>
    </row>
    <row r="809" spans="1:65">
      <c r="A809" s="29"/>
      <c r="B809" s="19"/>
      <c r="C809" s="9"/>
      <c r="D809" s="25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148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7">
        <v>1</v>
      </c>
    </row>
    <row r="810" spans="1:65">
      <c r="A810" s="29"/>
      <c r="B810" s="18">
        <v>1</v>
      </c>
      <c r="C810" s="14">
        <v>1</v>
      </c>
      <c r="D810" s="231">
        <v>11.5</v>
      </c>
      <c r="E810" s="231">
        <v>13</v>
      </c>
      <c r="F810" s="231">
        <v>12</v>
      </c>
      <c r="G810" s="231">
        <v>11.38</v>
      </c>
      <c r="H810" s="231">
        <v>8</v>
      </c>
      <c r="I810" s="231">
        <v>13</v>
      </c>
      <c r="J810" s="231">
        <v>10</v>
      </c>
      <c r="K810" s="231">
        <v>11</v>
      </c>
      <c r="L810" s="231">
        <v>10</v>
      </c>
      <c r="M810" s="231">
        <v>11</v>
      </c>
      <c r="N810" s="231">
        <v>11</v>
      </c>
      <c r="O810" s="231">
        <v>9.1621640397051465</v>
      </c>
      <c r="P810" s="231">
        <v>11.471877404594261</v>
      </c>
      <c r="Q810" s="231">
        <v>10.1</v>
      </c>
      <c r="R810" s="232">
        <v>15</v>
      </c>
      <c r="S810" s="222"/>
      <c r="T810" s="223"/>
      <c r="U810" s="223"/>
      <c r="V810" s="223"/>
      <c r="W810" s="223"/>
      <c r="X810" s="223"/>
      <c r="Y810" s="223"/>
      <c r="Z810" s="223"/>
      <c r="AA810" s="223"/>
      <c r="AB810" s="223"/>
      <c r="AC810" s="223"/>
      <c r="AD810" s="223"/>
      <c r="AE810" s="223"/>
      <c r="AF810" s="223"/>
      <c r="AG810" s="223"/>
      <c r="AH810" s="223"/>
      <c r="AI810" s="223"/>
      <c r="AJ810" s="223"/>
      <c r="AK810" s="223"/>
      <c r="AL810" s="223"/>
      <c r="AM810" s="223"/>
      <c r="AN810" s="223"/>
      <c r="AO810" s="223"/>
      <c r="AP810" s="223"/>
      <c r="AQ810" s="223"/>
      <c r="AR810" s="223"/>
      <c r="AS810" s="223"/>
      <c r="AT810" s="223"/>
      <c r="AU810" s="223"/>
      <c r="AV810" s="223"/>
      <c r="AW810" s="223"/>
      <c r="AX810" s="223"/>
      <c r="AY810" s="223"/>
      <c r="AZ810" s="223"/>
      <c r="BA810" s="223"/>
      <c r="BB810" s="223"/>
      <c r="BC810" s="223"/>
      <c r="BD810" s="223"/>
      <c r="BE810" s="223"/>
      <c r="BF810" s="223"/>
      <c r="BG810" s="223"/>
      <c r="BH810" s="223"/>
      <c r="BI810" s="223"/>
      <c r="BJ810" s="223"/>
      <c r="BK810" s="223"/>
      <c r="BL810" s="223"/>
      <c r="BM810" s="233">
        <v>1</v>
      </c>
    </row>
    <row r="811" spans="1:65">
      <c r="A811" s="29"/>
      <c r="B811" s="19">
        <v>1</v>
      </c>
      <c r="C811" s="9">
        <v>2</v>
      </c>
      <c r="D811" s="221">
        <v>11.6</v>
      </c>
      <c r="E811" s="221">
        <v>14</v>
      </c>
      <c r="F811" s="221">
        <v>9</v>
      </c>
      <c r="G811" s="221">
        <v>11.51</v>
      </c>
      <c r="H811" s="221">
        <v>8</v>
      </c>
      <c r="I811" s="221">
        <v>13</v>
      </c>
      <c r="J811" s="221">
        <v>10</v>
      </c>
      <c r="K811" s="221">
        <v>11</v>
      </c>
      <c r="L811" s="221">
        <v>10</v>
      </c>
      <c r="M811" s="221">
        <v>11</v>
      </c>
      <c r="N811" s="221">
        <v>10</v>
      </c>
      <c r="O811" s="221">
        <v>9.397011334834751</v>
      </c>
      <c r="P811" s="221">
        <v>10.821941541363</v>
      </c>
      <c r="Q811" s="221">
        <v>10.1</v>
      </c>
      <c r="R811" s="240">
        <v>11</v>
      </c>
      <c r="S811" s="222"/>
      <c r="T811" s="223"/>
      <c r="U811" s="223"/>
      <c r="V811" s="223"/>
      <c r="W811" s="223"/>
      <c r="X811" s="223"/>
      <c r="Y811" s="223"/>
      <c r="Z811" s="223"/>
      <c r="AA811" s="223"/>
      <c r="AB811" s="223"/>
      <c r="AC811" s="223"/>
      <c r="AD811" s="223"/>
      <c r="AE811" s="223"/>
      <c r="AF811" s="223"/>
      <c r="AG811" s="223"/>
      <c r="AH811" s="223"/>
      <c r="AI811" s="223"/>
      <c r="AJ811" s="223"/>
      <c r="AK811" s="223"/>
      <c r="AL811" s="223"/>
      <c r="AM811" s="223"/>
      <c r="AN811" s="223"/>
      <c r="AO811" s="223"/>
      <c r="AP811" s="223"/>
      <c r="AQ811" s="223"/>
      <c r="AR811" s="223"/>
      <c r="AS811" s="223"/>
      <c r="AT811" s="223"/>
      <c r="AU811" s="223"/>
      <c r="AV811" s="223"/>
      <c r="AW811" s="223"/>
      <c r="AX811" s="223"/>
      <c r="AY811" s="223"/>
      <c r="AZ811" s="223"/>
      <c r="BA811" s="223"/>
      <c r="BB811" s="223"/>
      <c r="BC811" s="223"/>
      <c r="BD811" s="223"/>
      <c r="BE811" s="223"/>
      <c r="BF811" s="223"/>
      <c r="BG811" s="223"/>
      <c r="BH811" s="223"/>
      <c r="BI811" s="223"/>
      <c r="BJ811" s="223"/>
      <c r="BK811" s="223"/>
      <c r="BL811" s="223"/>
      <c r="BM811" s="233" t="e">
        <v>#N/A</v>
      </c>
    </row>
    <row r="812" spans="1:65">
      <c r="A812" s="29"/>
      <c r="B812" s="19">
        <v>1</v>
      </c>
      <c r="C812" s="9">
        <v>3</v>
      </c>
      <c r="D812" s="221">
        <v>11.5</v>
      </c>
      <c r="E812" s="221">
        <v>13</v>
      </c>
      <c r="F812" s="221">
        <v>9</v>
      </c>
      <c r="G812" s="221">
        <v>10.9</v>
      </c>
      <c r="H812" s="221">
        <v>7</v>
      </c>
      <c r="I812" s="221">
        <v>11</v>
      </c>
      <c r="J812" s="221">
        <v>9</v>
      </c>
      <c r="K812" s="221">
        <v>12</v>
      </c>
      <c r="L812" s="221">
        <v>10</v>
      </c>
      <c r="M812" s="221">
        <v>11</v>
      </c>
      <c r="N812" s="221">
        <v>10</v>
      </c>
      <c r="O812" s="221">
        <v>8.8905123073729051</v>
      </c>
      <c r="P812" s="221">
        <v>12.038483636041601</v>
      </c>
      <c r="Q812" s="221">
        <v>10</v>
      </c>
      <c r="R812" s="234">
        <v>14</v>
      </c>
      <c r="S812" s="222"/>
      <c r="T812" s="223"/>
      <c r="U812" s="223"/>
      <c r="V812" s="223"/>
      <c r="W812" s="223"/>
      <c r="X812" s="223"/>
      <c r="Y812" s="223"/>
      <c r="Z812" s="223"/>
      <c r="AA812" s="223"/>
      <c r="AB812" s="223"/>
      <c r="AC812" s="223"/>
      <c r="AD812" s="223"/>
      <c r="AE812" s="223"/>
      <c r="AF812" s="223"/>
      <c r="AG812" s="223"/>
      <c r="AH812" s="223"/>
      <c r="AI812" s="223"/>
      <c r="AJ812" s="223"/>
      <c r="AK812" s="223"/>
      <c r="AL812" s="223"/>
      <c r="AM812" s="223"/>
      <c r="AN812" s="223"/>
      <c r="AO812" s="223"/>
      <c r="AP812" s="223"/>
      <c r="AQ812" s="223"/>
      <c r="AR812" s="223"/>
      <c r="AS812" s="223"/>
      <c r="AT812" s="223"/>
      <c r="AU812" s="223"/>
      <c r="AV812" s="223"/>
      <c r="AW812" s="223"/>
      <c r="AX812" s="223"/>
      <c r="AY812" s="223"/>
      <c r="AZ812" s="223"/>
      <c r="BA812" s="223"/>
      <c r="BB812" s="223"/>
      <c r="BC812" s="223"/>
      <c r="BD812" s="223"/>
      <c r="BE812" s="223"/>
      <c r="BF812" s="223"/>
      <c r="BG812" s="223"/>
      <c r="BH812" s="223"/>
      <c r="BI812" s="223"/>
      <c r="BJ812" s="223"/>
      <c r="BK812" s="223"/>
      <c r="BL812" s="223"/>
      <c r="BM812" s="233">
        <v>16</v>
      </c>
    </row>
    <row r="813" spans="1:65">
      <c r="A813" s="29"/>
      <c r="B813" s="19">
        <v>1</v>
      </c>
      <c r="C813" s="9">
        <v>4</v>
      </c>
      <c r="D813" s="221">
        <v>12.7</v>
      </c>
      <c r="E813" s="221">
        <v>13</v>
      </c>
      <c r="F813" s="221">
        <v>10</v>
      </c>
      <c r="G813" s="221">
        <v>10.68</v>
      </c>
      <c r="H813" s="221">
        <v>9</v>
      </c>
      <c r="I813" s="221">
        <v>12</v>
      </c>
      <c r="J813" s="221">
        <v>9</v>
      </c>
      <c r="K813" s="221">
        <v>11</v>
      </c>
      <c r="L813" s="221">
        <v>10</v>
      </c>
      <c r="M813" s="221">
        <v>11</v>
      </c>
      <c r="N813" s="221">
        <v>10</v>
      </c>
      <c r="O813" s="221">
        <v>8.4905317739461772</v>
      </c>
      <c r="P813" s="221">
        <v>12.078508787216981</v>
      </c>
      <c r="Q813" s="221">
        <v>9.9</v>
      </c>
      <c r="R813" s="234">
        <v>15</v>
      </c>
      <c r="S813" s="222"/>
      <c r="T813" s="223"/>
      <c r="U813" s="223"/>
      <c r="V813" s="223"/>
      <c r="W813" s="223"/>
      <c r="X813" s="223"/>
      <c r="Y813" s="223"/>
      <c r="Z813" s="223"/>
      <c r="AA813" s="223"/>
      <c r="AB813" s="223"/>
      <c r="AC813" s="223"/>
      <c r="AD813" s="223"/>
      <c r="AE813" s="223"/>
      <c r="AF813" s="223"/>
      <c r="AG813" s="223"/>
      <c r="AH813" s="223"/>
      <c r="AI813" s="223"/>
      <c r="AJ813" s="223"/>
      <c r="AK813" s="223"/>
      <c r="AL813" s="223"/>
      <c r="AM813" s="223"/>
      <c r="AN813" s="223"/>
      <c r="AO813" s="223"/>
      <c r="AP813" s="223"/>
      <c r="AQ813" s="223"/>
      <c r="AR813" s="223"/>
      <c r="AS813" s="223"/>
      <c r="AT813" s="223"/>
      <c r="AU813" s="223"/>
      <c r="AV813" s="223"/>
      <c r="AW813" s="223"/>
      <c r="AX813" s="223"/>
      <c r="AY813" s="223"/>
      <c r="AZ813" s="223"/>
      <c r="BA813" s="223"/>
      <c r="BB813" s="223"/>
      <c r="BC813" s="223"/>
      <c r="BD813" s="223"/>
      <c r="BE813" s="223"/>
      <c r="BF813" s="223"/>
      <c r="BG813" s="223"/>
      <c r="BH813" s="223"/>
      <c r="BI813" s="223"/>
      <c r="BJ813" s="223"/>
      <c r="BK813" s="223"/>
      <c r="BL813" s="223"/>
      <c r="BM813" s="233">
        <v>10.709402610276076</v>
      </c>
    </row>
    <row r="814" spans="1:65">
      <c r="A814" s="29"/>
      <c r="B814" s="19">
        <v>1</v>
      </c>
      <c r="C814" s="9">
        <v>5</v>
      </c>
      <c r="D814" s="221">
        <v>12.4</v>
      </c>
      <c r="E814" s="221">
        <v>13</v>
      </c>
      <c r="F814" s="221">
        <v>11</v>
      </c>
      <c r="G814" s="221">
        <v>10.65</v>
      </c>
      <c r="H814" s="221">
        <v>8</v>
      </c>
      <c r="I814" s="221">
        <v>12</v>
      </c>
      <c r="J814" s="221">
        <v>13</v>
      </c>
      <c r="K814" s="221">
        <v>11</v>
      </c>
      <c r="L814" s="221">
        <v>10</v>
      </c>
      <c r="M814" s="221">
        <v>11</v>
      </c>
      <c r="N814" s="221">
        <v>10</v>
      </c>
      <c r="O814" s="221">
        <v>8.4555290513981323</v>
      </c>
      <c r="P814" s="221">
        <v>11.398964833482145</v>
      </c>
      <c r="Q814" s="221">
        <v>9.8000000000000007</v>
      </c>
      <c r="R814" s="234">
        <v>14</v>
      </c>
      <c r="S814" s="222"/>
      <c r="T814" s="223"/>
      <c r="U814" s="223"/>
      <c r="V814" s="223"/>
      <c r="W814" s="223"/>
      <c r="X814" s="223"/>
      <c r="Y814" s="223"/>
      <c r="Z814" s="223"/>
      <c r="AA814" s="223"/>
      <c r="AB814" s="223"/>
      <c r="AC814" s="223"/>
      <c r="AD814" s="223"/>
      <c r="AE814" s="223"/>
      <c r="AF814" s="223"/>
      <c r="AG814" s="223"/>
      <c r="AH814" s="223"/>
      <c r="AI814" s="223"/>
      <c r="AJ814" s="223"/>
      <c r="AK814" s="223"/>
      <c r="AL814" s="223"/>
      <c r="AM814" s="223"/>
      <c r="AN814" s="223"/>
      <c r="AO814" s="223"/>
      <c r="AP814" s="223"/>
      <c r="AQ814" s="223"/>
      <c r="AR814" s="223"/>
      <c r="AS814" s="223"/>
      <c r="AT814" s="223"/>
      <c r="AU814" s="223"/>
      <c r="AV814" s="223"/>
      <c r="AW814" s="223"/>
      <c r="AX814" s="223"/>
      <c r="AY814" s="223"/>
      <c r="AZ814" s="223"/>
      <c r="BA814" s="223"/>
      <c r="BB814" s="223"/>
      <c r="BC814" s="223"/>
      <c r="BD814" s="223"/>
      <c r="BE814" s="223"/>
      <c r="BF814" s="223"/>
      <c r="BG814" s="223"/>
      <c r="BH814" s="223"/>
      <c r="BI814" s="223"/>
      <c r="BJ814" s="223"/>
      <c r="BK814" s="223"/>
      <c r="BL814" s="223"/>
      <c r="BM814" s="233">
        <v>57</v>
      </c>
    </row>
    <row r="815" spans="1:65">
      <c r="A815" s="29"/>
      <c r="B815" s="19">
        <v>1</v>
      </c>
      <c r="C815" s="9">
        <v>6</v>
      </c>
      <c r="D815" s="221">
        <v>11.4</v>
      </c>
      <c r="E815" s="221">
        <v>13</v>
      </c>
      <c r="F815" s="221">
        <v>12</v>
      </c>
      <c r="G815" s="221">
        <v>10.64</v>
      </c>
      <c r="H815" s="221">
        <v>8</v>
      </c>
      <c r="I815" s="221">
        <v>12</v>
      </c>
      <c r="J815" s="221">
        <v>12</v>
      </c>
      <c r="K815" s="221">
        <v>12</v>
      </c>
      <c r="L815" s="221">
        <v>10</v>
      </c>
      <c r="M815" s="221">
        <v>11</v>
      </c>
      <c r="N815" s="221">
        <v>10</v>
      </c>
      <c r="O815" s="221">
        <v>8.4947421953344584</v>
      </c>
      <c r="P815" s="221">
        <v>10.829552357900965</v>
      </c>
      <c r="Q815" s="221">
        <v>10.3</v>
      </c>
      <c r="R815" s="234">
        <v>14</v>
      </c>
      <c r="S815" s="222"/>
      <c r="T815" s="223"/>
      <c r="U815" s="223"/>
      <c r="V815" s="223"/>
      <c r="W815" s="223"/>
      <c r="X815" s="223"/>
      <c r="Y815" s="223"/>
      <c r="Z815" s="223"/>
      <c r="AA815" s="223"/>
      <c r="AB815" s="223"/>
      <c r="AC815" s="223"/>
      <c r="AD815" s="223"/>
      <c r="AE815" s="223"/>
      <c r="AF815" s="223"/>
      <c r="AG815" s="223"/>
      <c r="AH815" s="223"/>
      <c r="AI815" s="223"/>
      <c r="AJ815" s="223"/>
      <c r="AK815" s="223"/>
      <c r="AL815" s="223"/>
      <c r="AM815" s="223"/>
      <c r="AN815" s="223"/>
      <c r="AO815" s="223"/>
      <c r="AP815" s="223"/>
      <c r="AQ815" s="223"/>
      <c r="AR815" s="223"/>
      <c r="AS815" s="223"/>
      <c r="AT815" s="223"/>
      <c r="AU815" s="223"/>
      <c r="AV815" s="223"/>
      <c r="AW815" s="223"/>
      <c r="AX815" s="223"/>
      <c r="AY815" s="223"/>
      <c r="AZ815" s="223"/>
      <c r="BA815" s="223"/>
      <c r="BB815" s="223"/>
      <c r="BC815" s="223"/>
      <c r="BD815" s="223"/>
      <c r="BE815" s="223"/>
      <c r="BF815" s="223"/>
      <c r="BG815" s="223"/>
      <c r="BH815" s="223"/>
      <c r="BI815" s="223"/>
      <c r="BJ815" s="223"/>
      <c r="BK815" s="223"/>
      <c r="BL815" s="223"/>
      <c r="BM815" s="224"/>
    </row>
    <row r="816" spans="1:65">
      <c r="A816" s="29"/>
      <c r="B816" s="20" t="s">
        <v>266</v>
      </c>
      <c r="C816" s="12"/>
      <c r="D816" s="235">
        <v>11.85</v>
      </c>
      <c r="E816" s="235">
        <v>13.166666666666666</v>
      </c>
      <c r="F816" s="235">
        <v>10.5</v>
      </c>
      <c r="G816" s="235">
        <v>10.959999999999999</v>
      </c>
      <c r="H816" s="235">
        <v>8</v>
      </c>
      <c r="I816" s="235">
        <v>12.166666666666666</v>
      </c>
      <c r="J816" s="235">
        <v>10.5</v>
      </c>
      <c r="K816" s="235">
        <v>11.333333333333334</v>
      </c>
      <c r="L816" s="235">
        <v>10</v>
      </c>
      <c r="M816" s="235">
        <v>11</v>
      </c>
      <c r="N816" s="235">
        <v>10.166666666666666</v>
      </c>
      <c r="O816" s="235">
        <v>8.8150817837652617</v>
      </c>
      <c r="P816" s="235">
        <v>11.43988809343316</v>
      </c>
      <c r="Q816" s="235">
        <v>10.033333333333333</v>
      </c>
      <c r="R816" s="235">
        <v>13.833333333333334</v>
      </c>
      <c r="S816" s="222"/>
      <c r="T816" s="223"/>
      <c r="U816" s="223"/>
      <c r="V816" s="223"/>
      <c r="W816" s="223"/>
      <c r="X816" s="223"/>
      <c r="Y816" s="223"/>
      <c r="Z816" s="223"/>
      <c r="AA816" s="223"/>
      <c r="AB816" s="223"/>
      <c r="AC816" s="223"/>
      <c r="AD816" s="223"/>
      <c r="AE816" s="223"/>
      <c r="AF816" s="223"/>
      <c r="AG816" s="223"/>
      <c r="AH816" s="223"/>
      <c r="AI816" s="223"/>
      <c r="AJ816" s="223"/>
      <c r="AK816" s="223"/>
      <c r="AL816" s="223"/>
      <c r="AM816" s="223"/>
      <c r="AN816" s="223"/>
      <c r="AO816" s="223"/>
      <c r="AP816" s="223"/>
      <c r="AQ816" s="223"/>
      <c r="AR816" s="223"/>
      <c r="AS816" s="223"/>
      <c r="AT816" s="223"/>
      <c r="AU816" s="223"/>
      <c r="AV816" s="223"/>
      <c r="AW816" s="223"/>
      <c r="AX816" s="223"/>
      <c r="AY816" s="223"/>
      <c r="AZ816" s="223"/>
      <c r="BA816" s="223"/>
      <c r="BB816" s="223"/>
      <c r="BC816" s="223"/>
      <c r="BD816" s="223"/>
      <c r="BE816" s="223"/>
      <c r="BF816" s="223"/>
      <c r="BG816" s="223"/>
      <c r="BH816" s="223"/>
      <c r="BI816" s="223"/>
      <c r="BJ816" s="223"/>
      <c r="BK816" s="223"/>
      <c r="BL816" s="223"/>
      <c r="BM816" s="224"/>
    </row>
    <row r="817" spans="1:65">
      <c r="A817" s="29"/>
      <c r="B817" s="3" t="s">
        <v>267</v>
      </c>
      <c r="C817" s="28"/>
      <c r="D817" s="221">
        <v>11.55</v>
      </c>
      <c r="E817" s="221">
        <v>13</v>
      </c>
      <c r="F817" s="221">
        <v>10.5</v>
      </c>
      <c r="G817" s="221">
        <v>10.79</v>
      </c>
      <c r="H817" s="221">
        <v>8</v>
      </c>
      <c r="I817" s="221">
        <v>12</v>
      </c>
      <c r="J817" s="221">
        <v>10</v>
      </c>
      <c r="K817" s="221">
        <v>11</v>
      </c>
      <c r="L817" s="221">
        <v>10</v>
      </c>
      <c r="M817" s="221">
        <v>11</v>
      </c>
      <c r="N817" s="221">
        <v>10</v>
      </c>
      <c r="O817" s="221">
        <v>8.6926272513536809</v>
      </c>
      <c r="P817" s="221">
        <v>11.435421119038203</v>
      </c>
      <c r="Q817" s="221">
        <v>10.050000000000001</v>
      </c>
      <c r="R817" s="221">
        <v>14</v>
      </c>
      <c r="S817" s="222"/>
      <c r="T817" s="223"/>
      <c r="U817" s="223"/>
      <c r="V817" s="223"/>
      <c r="W817" s="223"/>
      <c r="X817" s="223"/>
      <c r="Y817" s="223"/>
      <c r="Z817" s="223"/>
      <c r="AA817" s="223"/>
      <c r="AB817" s="223"/>
      <c r="AC817" s="223"/>
      <c r="AD817" s="223"/>
      <c r="AE817" s="223"/>
      <c r="AF817" s="223"/>
      <c r="AG817" s="223"/>
      <c r="AH817" s="223"/>
      <c r="AI817" s="223"/>
      <c r="AJ817" s="223"/>
      <c r="AK817" s="223"/>
      <c r="AL817" s="223"/>
      <c r="AM817" s="223"/>
      <c r="AN817" s="223"/>
      <c r="AO817" s="223"/>
      <c r="AP817" s="223"/>
      <c r="AQ817" s="223"/>
      <c r="AR817" s="223"/>
      <c r="AS817" s="223"/>
      <c r="AT817" s="223"/>
      <c r="AU817" s="223"/>
      <c r="AV817" s="223"/>
      <c r="AW817" s="223"/>
      <c r="AX817" s="223"/>
      <c r="AY817" s="223"/>
      <c r="AZ817" s="223"/>
      <c r="BA817" s="223"/>
      <c r="BB817" s="223"/>
      <c r="BC817" s="223"/>
      <c r="BD817" s="223"/>
      <c r="BE817" s="223"/>
      <c r="BF817" s="223"/>
      <c r="BG817" s="223"/>
      <c r="BH817" s="223"/>
      <c r="BI817" s="223"/>
      <c r="BJ817" s="223"/>
      <c r="BK817" s="223"/>
      <c r="BL817" s="223"/>
      <c r="BM817" s="224"/>
    </row>
    <row r="818" spans="1:65">
      <c r="A818" s="29"/>
      <c r="B818" s="3" t="s">
        <v>268</v>
      </c>
      <c r="C818" s="28"/>
      <c r="D818" s="221">
        <v>0.55407580708780257</v>
      </c>
      <c r="E818" s="221">
        <v>0.40824829046386302</v>
      </c>
      <c r="F818" s="221">
        <v>1.3784048752090221</v>
      </c>
      <c r="G818" s="221">
        <v>0.38971784665319087</v>
      </c>
      <c r="H818" s="221">
        <v>0.63245553203367588</v>
      </c>
      <c r="I818" s="221">
        <v>0.75277265270908111</v>
      </c>
      <c r="J818" s="221">
        <v>1.6431676725154984</v>
      </c>
      <c r="K818" s="221">
        <v>0.5163977794943222</v>
      </c>
      <c r="L818" s="221">
        <v>0</v>
      </c>
      <c r="M818" s="221">
        <v>0</v>
      </c>
      <c r="N818" s="221">
        <v>0.40824829046386302</v>
      </c>
      <c r="O818" s="221">
        <v>0.40050622637612848</v>
      </c>
      <c r="P818" s="221">
        <v>0.55194541300317501</v>
      </c>
      <c r="Q818" s="221">
        <v>0.17511900715418255</v>
      </c>
      <c r="R818" s="221">
        <v>1.4719601443879742</v>
      </c>
      <c r="S818" s="222"/>
      <c r="T818" s="223"/>
      <c r="U818" s="223"/>
      <c r="V818" s="223"/>
      <c r="W818" s="223"/>
      <c r="X818" s="223"/>
      <c r="Y818" s="223"/>
      <c r="Z818" s="223"/>
      <c r="AA818" s="223"/>
      <c r="AB818" s="223"/>
      <c r="AC818" s="223"/>
      <c r="AD818" s="223"/>
      <c r="AE818" s="223"/>
      <c r="AF818" s="223"/>
      <c r="AG818" s="223"/>
      <c r="AH818" s="223"/>
      <c r="AI818" s="223"/>
      <c r="AJ818" s="223"/>
      <c r="AK818" s="223"/>
      <c r="AL818" s="223"/>
      <c r="AM818" s="223"/>
      <c r="AN818" s="223"/>
      <c r="AO818" s="223"/>
      <c r="AP818" s="223"/>
      <c r="AQ818" s="223"/>
      <c r="AR818" s="223"/>
      <c r="AS818" s="223"/>
      <c r="AT818" s="223"/>
      <c r="AU818" s="223"/>
      <c r="AV818" s="223"/>
      <c r="AW818" s="223"/>
      <c r="AX818" s="223"/>
      <c r="AY818" s="223"/>
      <c r="AZ818" s="223"/>
      <c r="BA818" s="223"/>
      <c r="BB818" s="223"/>
      <c r="BC818" s="223"/>
      <c r="BD818" s="223"/>
      <c r="BE818" s="223"/>
      <c r="BF818" s="223"/>
      <c r="BG818" s="223"/>
      <c r="BH818" s="223"/>
      <c r="BI818" s="223"/>
      <c r="BJ818" s="223"/>
      <c r="BK818" s="223"/>
      <c r="BL818" s="223"/>
      <c r="BM818" s="224"/>
    </row>
    <row r="819" spans="1:65">
      <c r="A819" s="29"/>
      <c r="B819" s="3" t="s">
        <v>86</v>
      </c>
      <c r="C819" s="28"/>
      <c r="D819" s="13">
        <v>4.6757452074920047E-2</v>
      </c>
      <c r="E819" s="13">
        <v>3.1006199275736432E-2</v>
      </c>
      <c r="F819" s="13">
        <v>0.13127665478181164</v>
      </c>
      <c r="G819" s="13">
        <v>3.5558197687334939E-2</v>
      </c>
      <c r="H819" s="13">
        <v>7.9056941504209485E-2</v>
      </c>
      <c r="I819" s="13">
        <v>6.1871724880198452E-2</v>
      </c>
      <c r="J819" s="13">
        <v>0.15649215928719032</v>
      </c>
      <c r="K819" s="13">
        <v>4.5564509955381367E-2</v>
      </c>
      <c r="L819" s="13">
        <v>0</v>
      </c>
      <c r="M819" s="13">
        <v>0</v>
      </c>
      <c r="N819" s="13">
        <v>4.0155569553822594E-2</v>
      </c>
      <c r="O819" s="13">
        <v>4.5434204264983777E-2</v>
      </c>
      <c r="P819" s="13">
        <v>4.8247448619712315E-2</v>
      </c>
      <c r="Q819" s="13">
        <v>1.7453721643274009E-2</v>
      </c>
      <c r="R819" s="13">
        <v>0.10640675742563668</v>
      </c>
      <c r="S819" s="148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3"/>
    </row>
    <row r="820" spans="1:65">
      <c r="A820" s="29"/>
      <c r="B820" s="3" t="s">
        <v>269</v>
      </c>
      <c r="C820" s="28"/>
      <c r="D820" s="13">
        <v>0.10650429638619419</v>
      </c>
      <c r="E820" s="13">
        <v>0.22944921820688235</v>
      </c>
      <c r="F820" s="13">
        <v>-1.9553155100840658E-2</v>
      </c>
      <c r="G820" s="13">
        <v>2.3399754294741504E-2</v>
      </c>
      <c r="H820" s="13">
        <v>-0.25299288007683096</v>
      </c>
      <c r="I820" s="13">
        <v>0.1360733282164861</v>
      </c>
      <c r="J820" s="13">
        <v>-1.9553155100840658E-2</v>
      </c>
      <c r="K820" s="13">
        <v>5.8260086557822888E-2</v>
      </c>
      <c r="L820" s="13">
        <v>-6.6241100096038674E-2</v>
      </c>
      <c r="M820" s="13">
        <v>2.7134789894357469E-2</v>
      </c>
      <c r="N820" s="13">
        <v>-5.0678451764306076E-2</v>
      </c>
      <c r="O820" s="13">
        <v>-0.17688389310279007</v>
      </c>
      <c r="P820" s="13">
        <v>6.8209732114857147E-2</v>
      </c>
      <c r="Q820" s="13">
        <v>-6.3128570429692221E-2</v>
      </c>
      <c r="R820" s="13">
        <v>0.29169981153381319</v>
      </c>
      <c r="S820" s="148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3"/>
    </row>
    <row r="821" spans="1:65">
      <c r="A821" s="29"/>
      <c r="B821" s="45" t="s">
        <v>270</v>
      </c>
      <c r="C821" s="46"/>
      <c r="D821" s="44">
        <v>0.67</v>
      </c>
      <c r="E821" s="44">
        <v>1.67</v>
      </c>
      <c r="F821" s="44">
        <v>0.35</v>
      </c>
      <c r="G821" s="44">
        <v>0</v>
      </c>
      <c r="H821" s="44">
        <v>2.2400000000000002</v>
      </c>
      <c r="I821" s="44">
        <v>0.91</v>
      </c>
      <c r="J821" s="44">
        <v>0.35</v>
      </c>
      <c r="K821" s="44">
        <v>0.28000000000000003</v>
      </c>
      <c r="L821" s="44">
        <v>0.73</v>
      </c>
      <c r="M821" s="44">
        <v>0.03</v>
      </c>
      <c r="N821" s="44">
        <v>0.6</v>
      </c>
      <c r="O821" s="44">
        <v>1.63</v>
      </c>
      <c r="P821" s="44">
        <v>0.36</v>
      </c>
      <c r="Q821" s="44">
        <v>0.7</v>
      </c>
      <c r="R821" s="44">
        <v>2.1800000000000002</v>
      </c>
      <c r="S821" s="148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3"/>
    </row>
    <row r="822" spans="1:65">
      <c r="B822" s="30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BM822" s="53"/>
    </row>
    <row r="823" spans="1:65" ht="15">
      <c r="B823" s="8" t="s">
        <v>549</v>
      </c>
      <c r="BM823" s="27" t="s">
        <v>66</v>
      </c>
    </row>
    <row r="824" spans="1:65" ht="15">
      <c r="A824" s="24" t="s">
        <v>12</v>
      </c>
      <c r="B824" s="18" t="s">
        <v>118</v>
      </c>
      <c r="C824" s="15" t="s">
        <v>119</v>
      </c>
      <c r="D824" s="16" t="s">
        <v>238</v>
      </c>
      <c r="E824" s="17" t="s">
        <v>238</v>
      </c>
      <c r="F824" s="17" t="s">
        <v>238</v>
      </c>
      <c r="G824" s="17" t="s">
        <v>238</v>
      </c>
      <c r="H824" s="17" t="s">
        <v>238</v>
      </c>
      <c r="I824" s="17" t="s">
        <v>238</v>
      </c>
      <c r="J824" s="17" t="s">
        <v>238</v>
      </c>
      <c r="K824" s="17" t="s">
        <v>238</v>
      </c>
      <c r="L824" s="17" t="s">
        <v>238</v>
      </c>
      <c r="M824" s="148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7">
        <v>1</v>
      </c>
    </row>
    <row r="825" spans="1:65">
      <c r="A825" s="29"/>
      <c r="B825" s="19" t="s">
        <v>239</v>
      </c>
      <c r="C825" s="9" t="s">
        <v>239</v>
      </c>
      <c r="D825" s="146" t="s">
        <v>241</v>
      </c>
      <c r="E825" s="147" t="s">
        <v>243</v>
      </c>
      <c r="F825" s="147" t="s">
        <v>245</v>
      </c>
      <c r="G825" s="147" t="s">
        <v>246</v>
      </c>
      <c r="H825" s="147" t="s">
        <v>247</v>
      </c>
      <c r="I825" s="147" t="s">
        <v>252</v>
      </c>
      <c r="J825" s="147" t="s">
        <v>256</v>
      </c>
      <c r="K825" s="147" t="s">
        <v>257</v>
      </c>
      <c r="L825" s="147" t="s">
        <v>258</v>
      </c>
      <c r="M825" s="148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7" t="s">
        <v>3</v>
      </c>
    </row>
    <row r="826" spans="1:65">
      <c r="A826" s="29"/>
      <c r="B826" s="19"/>
      <c r="C826" s="9"/>
      <c r="D826" s="10" t="s">
        <v>285</v>
      </c>
      <c r="E826" s="11" t="s">
        <v>286</v>
      </c>
      <c r="F826" s="11" t="s">
        <v>285</v>
      </c>
      <c r="G826" s="11" t="s">
        <v>286</v>
      </c>
      <c r="H826" s="11" t="s">
        <v>286</v>
      </c>
      <c r="I826" s="11" t="s">
        <v>286</v>
      </c>
      <c r="J826" s="11" t="s">
        <v>286</v>
      </c>
      <c r="K826" s="11" t="s">
        <v>286</v>
      </c>
      <c r="L826" s="11" t="s">
        <v>286</v>
      </c>
      <c r="M826" s="148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7">
        <v>2</v>
      </c>
    </row>
    <row r="827" spans="1:65">
      <c r="A827" s="29"/>
      <c r="B827" s="19"/>
      <c r="C827" s="9"/>
      <c r="D827" s="25"/>
      <c r="E827" s="25"/>
      <c r="F827" s="25"/>
      <c r="G827" s="25"/>
      <c r="H827" s="25"/>
      <c r="I827" s="25"/>
      <c r="J827" s="25"/>
      <c r="K827" s="25"/>
      <c r="L827" s="25"/>
      <c r="M827" s="148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7">
        <v>3</v>
      </c>
    </row>
    <row r="828" spans="1:65">
      <c r="A828" s="29"/>
      <c r="B828" s="18">
        <v>1</v>
      </c>
      <c r="C828" s="14">
        <v>1</v>
      </c>
      <c r="D828" s="21">
        <v>1.32</v>
      </c>
      <c r="E828" s="21">
        <v>1.2</v>
      </c>
      <c r="F828" s="21">
        <v>1.42</v>
      </c>
      <c r="G828" s="21">
        <v>1.2334070051874599</v>
      </c>
      <c r="H828" s="143">
        <v>1.1499999999999999</v>
      </c>
      <c r="I828" s="21">
        <v>1.4</v>
      </c>
      <c r="J828" s="21">
        <v>1.27</v>
      </c>
      <c r="K828" s="21">
        <v>1.3685472225836424</v>
      </c>
      <c r="L828" s="143">
        <v>1.5</v>
      </c>
      <c r="M828" s="148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7">
        <v>1</v>
      </c>
    </row>
    <row r="829" spans="1:65">
      <c r="A829" s="29"/>
      <c r="B829" s="19">
        <v>1</v>
      </c>
      <c r="C829" s="9">
        <v>2</v>
      </c>
      <c r="D829" s="11">
        <v>1.28</v>
      </c>
      <c r="E829" s="11">
        <v>1.5</v>
      </c>
      <c r="F829" s="11">
        <v>1.41</v>
      </c>
      <c r="G829" s="11">
        <v>1.2637875908613017</v>
      </c>
      <c r="H829" s="144">
        <v>1.1200000000000001</v>
      </c>
      <c r="I829" s="11">
        <v>1.3</v>
      </c>
      <c r="J829" s="11">
        <v>1.32</v>
      </c>
      <c r="K829" s="11">
        <v>1.3496694493164849</v>
      </c>
      <c r="L829" s="144">
        <v>1.5</v>
      </c>
      <c r="M829" s="148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7" t="e">
        <v>#N/A</v>
      </c>
    </row>
    <row r="830" spans="1:65">
      <c r="A830" s="29"/>
      <c r="B830" s="19">
        <v>1</v>
      </c>
      <c r="C830" s="9">
        <v>3</v>
      </c>
      <c r="D830" s="11">
        <v>1.43</v>
      </c>
      <c r="E830" s="11">
        <v>1.5</v>
      </c>
      <c r="F830" s="11">
        <v>1.3</v>
      </c>
      <c r="G830" s="11">
        <v>1.2040266921404503</v>
      </c>
      <c r="H830" s="144">
        <v>1.18</v>
      </c>
      <c r="I830" s="11">
        <v>1.3</v>
      </c>
      <c r="J830" s="11">
        <v>1.3</v>
      </c>
      <c r="K830" s="11">
        <v>1.3659463361135633</v>
      </c>
      <c r="L830" s="144">
        <v>1.6</v>
      </c>
      <c r="M830" s="148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7">
        <v>16</v>
      </c>
    </row>
    <row r="831" spans="1:65">
      <c r="A831" s="29"/>
      <c r="B831" s="19">
        <v>1</v>
      </c>
      <c r="C831" s="9">
        <v>4</v>
      </c>
      <c r="D831" s="11">
        <v>1.39</v>
      </c>
      <c r="E831" s="11">
        <v>1.3</v>
      </c>
      <c r="F831" s="11">
        <v>1.28</v>
      </c>
      <c r="G831" s="11">
        <v>1.23188249246499</v>
      </c>
      <c r="H831" s="144">
        <v>1.02</v>
      </c>
      <c r="I831" s="11">
        <v>1.3</v>
      </c>
      <c r="J831" s="11">
        <v>1.28</v>
      </c>
      <c r="K831" s="11">
        <v>1.3294357531455994</v>
      </c>
      <c r="L831" s="144">
        <v>1.5</v>
      </c>
      <c r="M831" s="148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7">
        <v>1.3108251887005307</v>
      </c>
    </row>
    <row r="832" spans="1:65">
      <c r="A832" s="29"/>
      <c r="B832" s="19">
        <v>1</v>
      </c>
      <c r="C832" s="9">
        <v>5</v>
      </c>
      <c r="D832" s="11">
        <v>1.39</v>
      </c>
      <c r="E832" s="11">
        <v>1.3</v>
      </c>
      <c r="F832" s="11">
        <v>1.26</v>
      </c>
      <c r="G832" s="11">
        <v>1.2385782965527501</v>
      </c>
      <c r="H832" s="144">
        <v>1.01</v>
      </c>
      <c r="I832" s="11">
        <v>1.3</v>
      </c>
      <c r="J832" s="11">
        <v>1.22</v>
      </c>
      <c r="K832" s="11">
        <v>1.3454471048854368</v>
      </c>
      <c r="L832" s="144">
        <v>1.5</v>
      </c>
      <c r="M832" s="148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7">
        <v>58</v>
      </c>
    </row>
    <row r="833" spans="1:65">
      <c r="A833" s="29"/>
      <c r="B833" s="19">
        <v>1</v>
      </c>
      <c r="C833" s="9">
        <v>6</v>
      </c>
      <c r="D833" s="11">
        <v>1.19</v>
      </c>
      <c r="E833" s="11">
        <v>1.2</v>
      </c>
      <c r="F833" s="11">
        <v>1.24</v>
      </c>
      <c r="G833" s="11">
        <v>1.25831324422144</v>
      </c>
      <c r="H833" s="144">
        <v>1.04</v>
      </c>
      <c r="I833" s="11">
        <v>1.3</v>
      </c>
      <c r="J833" s="11">
        <v>1.31</v>
      </c>
      <c r="K833" s="11">
        <v>1.3556167379491781</v>
      </c>
      <c r="L833" s="144">
        <v>1.6</v>
      </c>
      <c r="M833" s="148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3"/>
    </row>
    <row r="834" spans="1:65">
      <c r="A834" s="29"/>
      <c r="B834" s="20" t="s">
        <v>266</v>
      </c>
      <c r="C834" s="12"/>
      <c r="D834" s="22">
        <v>1.3333333333333333</v>
      </c>
      <c r="E834" s="22">
        <v>1.3333333333333333</v>
      </c>
      <c r="F834" s="22">
        <v>1.3183333333333334</v>
      </c>
      <c r="G834" s="22">
        <v>1.2383325535713987</v>
      </c>
      <c r="H834" s="22">
        <v>1.0866666666666667</v>
      </c>
      <c r="I834" s="22">
        <v>1.3166666666666667</v>
      </c>
      <c r="J834" s="22">
        <v>1.2833333333333332</v>
      </c>
      <c r="K834" s="22">
        <v>1.3524437673323177</v>
      </c>
      <c r="L834" s="22">
        <v>1.5333333333333332</v>
      </c>
      <c r="M834" s="148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3"/>
    </row>
    <row r="835" spans="1:65">
      <c r="A835" s="29"/>
      <c r="B835" s="3" t="s">
        <v>267</v>
      </c>
      <c r="C835" s="28"/>
      <c r="D835" s="11">
        <v>1.355</v>
      </c>
      <c r="E835" s="11">
        <v>1.3</v>
      </c>
      <c r="F835" s="11">
        <v>1.29</v>
      </c>
      <c r="G835" s="11">
        <v>1.2359926508701049</v>
      </c>
      <c r="H835" s="11">
        <v>1.08</v>
      </c>
      <c r="I835" s="11">
        <v>1.3</v>
      </c>
      <c r="J835" s="11">
        <v>1.29</v>
      </c>
      <c r="K835" s="11">
        <v>1.3526430936328315</v>
      </c>
      <c r="L835" s="11">
        <v>1.5</v>
      </c>
      <c r="M835" s="148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3"/>
    </row>
    <row r="836" spans="1:65">
      <c r="A836" s="29"/>
      <c r="B836" s="3" t="s">
        <v>268</v>
      </c>
      <c r="C836" s="28"/>
      <c r="D836" s="23">
        <v>8.8694231304333779E-2</v>
      </c>
      <c r="E836" s="23">
        <v>0.13662601021279466</v>
      </c>
      <c r="F836" s="23">
        <v>7.7567175188133927E-2</v>
      </c>
      <c r="G836" s="23">
        <v>2.1400952107671466E-2</v>
      </c>
      <c r="H836" s="23">
        <v>7.2571803523590772E-2</v>
      </c>
      <c r="I836" s="23">
        <v>4.0824829046386249E-2</v>
      </c>
      <c r="J836" s="23">
        <v>3.6147844564602592E-2</v>
      </c>
      <c r="K836" s="23">
        <v>1.4406437588272428E-2</v>
      </c>
      <c r="L836" s="23">
        <v>5.1639777949432274E-2</v>
      </c>
      <c r="M836" s="227"/>
      <c r="N836" s="228"/>
      <c r="O836" s="228"/>
      <c r="P836" s="228"/>
      <c r="Q836" s="228"/>
      <c r="R836" s="228"/>
      <c r="S836" s="228"/>
      <c r="T836" s="228"/>
      <c r="U836" s="228"/>
      <c r="V836" s="228"/>
      <c r="W836" s="228"/>
      <c r="X836" s="228"/>
      <c r="Y836" s="228"/>
      <c r="Z836" s="228"/>
      <c r="AA836" s="228"/>
      <c r="AB836" s="228"/>
      <c r="AC836" s="228"/>
      <c r="AD836" s="228"/>
      <c r="AE836" s="228"/>
      <c r="AF836" s="228"/>
      <c r="AG836" s="228"/>
      <c r="AH836" s="228"/>
      <c r="AI836" s="228"/>
      <c r="AJ836" s="228"/>
      <c r="AK836" s="228"/>
      <c r="AL836" s="228"/>
      <c r="AM836" s="228"/>
      <c r="AN836" s="228"/>
      <c r="AO836" s="228"/>
      <c r="AP836" s="228"/>
      <c r="AQ836" s="228"/>
      <c r="AR836" s="228"/>
      <c r="AS836" s="228"/>
      <c r="AT836" s="228"/>
      <c r="AU836" s="228"/>
      <c r="AV836" s="228"/>
      <c r="AW836" s="228"/>
      <c r="AX836" s="228"/>
      <c r="AY836" s="228"/>
      <c r="AZ836" s="228"/>
      <c r="BA836" s="228"/>
      <c r="BB836" s="228"/>
      <c r="BC836" s="228"/>
      <c r="BD836" s="228"/>
      <c r="BE836" s="228"/>
      <c r="BF836" s="228"/>
      <c r="BG836" s="228"/>
      <c r="BH836" s="228"/>
      <c r="BI836" s="228"/>
      <c r="BJ836" s="228"/>
      <c r="BK836" s="228"/>
      <c r="BL836" s="228"/>
      <c r="BM836" s="54"/>
    </row>
    <row r="837" spans="1:65">
      <c r="A837" s="29"/>
      <c r="B837" s="3" t="s">
        <v>86</v>
      </c>
      <c r="C837" s="28"/>
      <c r="D837" s="13">
        <v>6.6520673478250344E-2</v>
      </c>
      <c r="E837" s="13">
        <v>0.102469507659596</v>
      </c>
      <c r="F837" s="13">
        <v>5.8837301027661638E-2</v>
      </c>
      <c r="G837" s="13">
        <v>1.7282071803693035E-2</v>
      </c>
      <c r="H837" s="13">
        <v>6.6783868273243036E-2</v>
      </c>
      <c r="I837" s="13">
        <v>3.1006199275736394E-2</v>
      </c>
      <c r="J837" s="13">
        <v>2.8167151608781242E-2</v>
      </c>
      <c r="K837" s="13">
        <v>1.0652152744722974E-2</v>
      </c>
      <c r="L837" s="13">
        <v>3.3678116053977573E-2</v>
      </c>
      <c r="M837" s="148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3"/>
    </row>
    <row r="838" spans="1:65">
      <c r="A838" s="29"/>
      <c r="B838" s="3" t="s">
        <v>269</v>
      </c>
      <c r="C838" s="28"/>
      <c r="D838" s="13">
        <v>1.717097354157171E-2</v>
      </c>
      <c r="E838" s="13">
        <v>1.717097354157171E-2</v>
      </c>
      <c r="F838" s="13">
        <v>5.7278000892291292E-3</v>
      </c>
      <c r="G838" s="13">
        <v>-5.5303053186669837E-2</v>
      </c>
      <c r="H838" s="13">
        <v>-0.17100565656361899</v>
      </c>
      <c r="I838" s="13">
        <v>4.4563363723020277E-3</v>
      </c>
      <c r="J838" s="13">
        <v>-2.0972937966237226E-2</v>
      </c>
      <c r="K838" s="13">
        <v>3.1749907608233485E-2</v>
      </c>
      <c r="L838" s="13">
        <v>0.16974661957280746</v>
      </c>
      <c r="M838" s="148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3"/>
    </row>
    <row r="839" spans="1:65">
      <c r="A839" s="29"/>
      <c r="B839" s="45" t="s">
        <v>270</v>
      </c>
      <c r="C839" s="46"/>
      <c r="D839" s="44">
        <v>0.3</v>
      </c>
      <c r="E839" s="44">
        <v>0.3</v>
      </c>
      <c r="F839" s="44">
        <v>0</v>
      </c>
      <c r="G839" s="44">
        <v>1.58</v>
      </c>
      <c r="H839" s="44">
        <v>4.58</v>
      </c>
      <c r="I839" s="44">
        <v>0.03</v>
      </c>
      <c r="J839" s="44">
        <v>0.69</v>
      </c>
      <c r="K839" s="44">
        <v>0.67</v>
      </c>
      <c r="L839" s="44">
        <v>4.25</v>
      </c>
      <c r="M839" s="148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3"/>
    </row>
    <row r="840" spans="1:65">
      <c r="B840" s="30"/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BM840" s="53"/>
    </row>
    <row r="841" spans="1:65" ht="15">
      <c r="B841" s="8" t="s">
        <v>550</v>
      </c>
      <c r="BM841" s="27" t="s">
        <v>66</v>
      </c>
    </row>
    <row r="842" spans="1:65" ht="15">
      <c r="A842" s="24" t="s">
        <v>15</v>
      </c>
      <c r="B842" s="18" t="s">
        <v>118</v>
      </c>
      <c r="C842" s="15" t="s">
        <v>119</v>
      </c>
      <c r="D842" s="16" t="s">
        <v>238</v>
      </c>
      <c r="E842" s="17" t="s">
        <v>238</v>
      </c>
      <c r="F842" s="17" t="s">
        <v>238</v>
      </c>
      <c r="G842" s="17" t="s">
        <v>238</v>
      </c>
      <c r="H842" s="17" t="s">
        <v>238</v>
      </c>
      <c r="I842" s="17" t="s">
        <v>238</v>
      </c>
      <c r="J842" s="17" t="s">
        <v>238</v>
      </c>
      <c r="K842" s="17" t="s">
        <v>238</v>
      </c>
      <c r="L842" s="17" t="s">
        <v>238</v>
      </c>
      <c r="M842" s="17" t="s">
        <v>238</v>
      </c>
      <c r="N842" s="17" t="s">
        <v>238</v>
      </c>
      <c r="O842" s="17" t="s">
        <v>238</v>
      </c>
      <c r="P842" s="17" t="s">
        <v>238</v>
      </c>
      <c r="Q842" s="17" t="s">
        <v>238</v>
      </c>
      <c r="R842" s="17" t="s">
        <v>238</v>
      </c>
      <c r="S842" s="17" t="s">
        <v>238</v>
      </c>
      <c r="T842" s="148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7">
        <v>1</v>
      </c>
    </row>
    <row r="843" spans="1:65">
      <c r="A843" s="29"/>
      <c r="B843" s="19" t="s">
        <v>239</v>
      </c>
      <c r="C843" s="9" t="s">
        <v>239</v>
      </c>
      <c r="D843" s="146" t="s">
        <v>241</v>
      </c>
      <c r="E843" s="147" t="s">
        <v>242</v>
      </c>
      <c r="F843" s="147" t="s">
        <v>243</v>
      </c>
      <c r="G843" s="147" t="s">
        <v>245</v>
      </c>
      <c r="H843" s="147" t="s">
        <v>247</v>
      </c>
      <c r="I843" s="147" t="s">
        <v>249</v>
      </c>
      <c r="J843" s="147" t="s">
        <v>250</v>
      </c>
      <c r="K843" s="147" t="s">
        <v>251</v>
      </c>
      <c r="L843" s="147" t="s">
        <v>252</v>
      </c>
      <c r="M843" s="147" t="s">
        <v>255</v>
      </c>
      <c r="N843" s="147" t="s">
        <v>256</v>
      </c>
      <c r="O843" s="147" t="s">
        <v>257</v>
      </c>
      <c r="P843" s="147" t="s">
        <v>258</v>
      </c>
      <c r="Q843" s="147" t="s">
        <v>282</v>
      </c>
      <c r="R843" s="147" t="s">
        <v>284</v>
      </c>
      <c r="S843" s="147" t="s">
        <v>259</v>
      </c>
      <c r="T843" s="148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7" t="s">
        <v>3</v>
      </c>
    </row>
    <row r="844" spans="1:65">
      <c r="A844" s="29"/>
      <c r="B844" s="19"/>
      <c r="C844" s="9"/>
      <c r="D844" s="10" t="s">
        <v>285</v>
      </c>
      <c r="E844" s="11" t="s">
        <v>285</v>
      </c>
      <c r="F844" s="11" t="s">
        <v>286</v>
      </c>
      <c r="G844" s="11" t="s">
        <v>285</v>
      </c>
      <c r="H844" s="11" t="s">
        <v>286</v>
      </c>
      <c r="I844" s="11" t="s">
        <v>285</v>
      </c>
      <c r="J844" s="11" t="s">
        <v>285</v>
      </c>
      <c r="K844" s="11" t="s">
        <v>286</v>
      </c>
      <c r="L844" s="11" t="s">
        <v>286</v>
      </c>
      <c r="M844" s="11" t="s">
        <v>286</v>
      </c>
      <c r="N844" s="11" t="s">
        <v>286</v>
      </c>
      <c r="O844" s="11" t="s">
        <v>286</v>
      </c>
      <c r="P844" s="11" t="s">
        <v>286</v>
      </c>
      <c r="Q844" s="11" t="s">
        <v>121</v>
      </c>
      <c r="R844" s="11" t="s">
        <v>285</v>
      </c>
      <c r="S844" s="11" t="s">
        <v>285</v>
      </c>
      <c r="T844" s="148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7">
        <v>2</v>
      </c>
    </row>
    <row r="845" spans="1:65">
      <c r="A845" s="29"/>
      <c r="B845" s="19"/>
      <c r="C845" s="9"/>
      <c r="D845" s="25"/>
      <c r="E845" s="25"/>
      <c r="F845" s="25"/>
      <c r="G845" s="25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148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7">
        <v>2</v>
      </c>
    </row>
    <row r="846" spans="1:65">
      <c r="A846" s="29"/>
      <c r="B846" s="18">
        <v>1</v>
      </c>
      <c r="C846" s="14">
        <v>1</v>
      </c>
      <c r="D846" s="21">
        <v>1.5</v>
      </c>
      <c r="E846" s="21">
        <v>1.9</v>
      </c>
      <c r="F846" s="143">
        <v>2</v>
      </c>
      <c r="G846" s="21">
        <v>1.6</v>
      </c>
      <c r="H846" s="143">
        <v>2.2000000000000002</v>
      </c>
      <c r="I846" s="143">
        <v>2</v>
      </c>
      <c r="J846" s="21">
        <v>1.3</v>
      </c>
      <c r="K846" s="21">
        <v>1.4</v>
      </c>
      <c r="L846" s="21">
        <v>1.6</v>
      </c>
      <c r="M846" s="21">
        <v>1.5</v>
      </c>
      <c r="N846" s="21">
        <v>1.4</v>
      </c>
      <c r="O846" s="143" t="s">
        <v>304</v>
      </c>
      <c r="P846" s="21">
        <v>1.43</v>
      </c>
      <c r="Q846" s="21">
        <v>1.6983881102250937</v>
      </c>
      <c r="R846" s="150">
        <v>1.9</v>
      </c>
      <c r="S846" s="21">
        <v>1.4</v>
      </c>
      <c r="T846" s="148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7">
        <v>1</v>
      </c>
    </row>
    <row r="847" spans="1:65">
      <c r="A847" s="29"/>
      <c r="B847" s="19">
        <v>1</v>
      </c>
      <c r="C847" s="9">
        <v>2</v>
      </c>
      <c r="D847" s="11">
        <v>1.5</v>
      </c>
      <c r="E847" s="11">
        <v>1.8</v>
      </c>
      <c r="F847" s="144">
        <v>2</v>
      </c>
      <c r="G847" s="11">
        <v>1.59</v>
      </c>
      <c r="H847" s="144">
        <v>1.9</v>
      </c>
      <c r="I847" s="144">
        <v>2</v>
      </c>
      <c r="J847" s="11">
        <v>1.6</v>
      </c>
      <c r="K847" s="11">
        <v>1.4</v>
      </c>
      <c r="L847" s="11">
        <v>1.6</v>
      </c>
      <c r="M847" s="11">
        <v>1.5</v>
      </c>
      <c r="N847" s="11">
        <v>1.4</v>
      </c>
      <c r="O847" s="144" t="s">
        <v>304</v>
      </c>
      <c r="P847" s="11">
        <v>1.44</v>
      </c>
      <c r="Q847" s="11">
        <v>1.6101507320829385</v>
      </c>
      <c r="R847" s="11">
        <v>1.5</v>
      </c>
      <c r="S847" s="11">
        <v>1.4</v>
      </c>
      <c r="T847" s="148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7">
        <v>21</v>
      </c>
    </row>
    <row r="848" spans="1:65">
      <c r="A848" s="29"/>
      <c r="B848" s="19">
        <v>1</v>
      </c>
      <c r="C848" s="9">
        <v>3</v>
      </c>
      <c r="D848" s="11">
        <v>1.3</v>
      </c>
      <c r="E848" s="11">
        <v>1.9</v>
      </c>
      <c r="F848" s="144">
        <v>2</v>
      </c>
      <c r="G848" s="11">
        <v>1.47</v>
      </c>
      <c r="H848" s="144">
        <v>2</v>
      </c>
      <c r="I848" s="144">
        <v>1.9</v>
      </c>
      <c r="J848" s="11">
        <v>1.3</v>
      </c>
      <c r="K848" s="11">
        <v>1.4</v>
      </c>
      <c r="L848" s="11">
        <v>1.6</v>
      </c>
      <c r="M848" s="11">
        <v>1.5</v>
      </c>
      <c r="N848" s="11">
        <v>1.3</v>
      </c>
      <c r="O848" s="144" t="s">
        <v>304</v>
      </c>
      <c r="P848" s="11">
        <v>1.39</v>
      </c>
      <c r="Q848" s="11">
        <v>1.5590928646999764</v>
      </c>
      <c r="R848" s="11">
        <v>1.6</v>
      </c>
      <c r="S848" s="11">
        <v>1.4</v>
      </c>
      <c r="T848" s="148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7">
        <v>16</v>
      </c>
    </row>
    <row r="849" spans="1:65">
      <c r="A849" s="29"/>
      <c r="B849" s="19">
        <v>1</v>
      </c>
      <c r="C849" s="9">
        <v>4</v>
      </c>
      <c r="D849" s="11">
        <v>1.5</v>
      </c>
      <c r="E849" s="149">
        <v>2</v>
      </c>
      <c r="F849" s="144">
        <v>2</v>
      </c>
      <c r="G849" s="11">
        <v>1.5</v>
      </c>
      <c r="H849" s="144">
        <v>2</v>
      </c>
      <c r="I849" s="144">
        <v>1.9</v>
      </c>
      <c r="J849" s="11">
        <v>1.3</v>
      </c>
      <c r="K849" s="11">
        <v>1.3</v>
      </c>
      <c r="L849" s="11">
        <v>1.5</v>
      </c>
      <c r="M849" s="11">
        <v>1.6</v>
      </c>
      <c r="N849" s="11">
        <v>1.2</v>
      </c>
      <c r="O849" s="144" t="s">
        <v>304</v>
      </c>
      <c r="P849" s="11">
        <v>1.5</v>
      </c>
      <c r="Q849" s="11">
        <v>1.5271932698320885</v>
      </c>
      <c r="R849" s="11">
        <v>1.5</v>
      </c>
      <c r="S849" s="11">
        <v>1.4</v>
      </c>
      <c r="T849" s="148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7">
        <v>1.4942725728920105</v>
      </c>
    </row>
    <row r="850" spans="1:65">
      <c r="A850" s="29"/>
      <c r="B850" s="19">
        <v>1</v>
      </c>
      <c r="C850" s="9">
        <v>5</v>
      </c>
      <c r="D850" s="11">
        <v>1.6</v>
      </c>
      <c r="E850" s="11">
        <v>1.9</v>
      </c>
      <c r="F850" s="144">
        <v>1</v>
      </c>
      <c r="G850" s="11">
        <v>1.46</v>
      </c>
      <c r="H850" s="144">
        <v>2</v>
      </c>
      <c r="I850" s="144">
        <v>1.9</v>
      </c>
      <c r="J850" s="11">
        <v>1.5</v>
      </c>
      <c r="K850" s="11">
        <v>1.3</v>
      </c>
      <c r="L850" s="11">
        <v>1.5</v>
      </c>
      <c r="M850" s="11">
        <v>1.6</v>
      </c>
      <c r="N850" s="11">
        <v>1.2</v>
      </c>
      <c r="O850" s="144" t="s">
        <v>304</v>
      </c>
      <c r="P850" s="11">
        <v>1.44</v>
      </c>
      <c r="Q850" s="11">
        <v>1.5902176645473578</v>
      </c>
      <c r="R850" s="11">
        <v>1.5</v>
      </c>
      <c r="S850" s="11">
        <v>1.4</v>
      </c>
      <c r="T850" s="148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7">
        <v>59</v>
      </c>
    </row>
    <row r="851" spans="1:65">
      <c r="A851" s="29"/>
      <c r="B851" s="19">
        <v>1</v>
      </c>
      <c r="C851" s="9">
        <v>6</v>
      </c>
      <c r="D851" s="11">
        <v>1.5</v>
      </c>
      <c r="E851" s="11">
        <v>1.8</v>
      </c>
      <c r="F851" s="144">
        <v>1</v>
      </c>
      <c r="G851" s="11">
        <v>1.45</v>
      </c>
      <c r="H851" s="144">
        <v>1.8</v>
      </c>
      <c r="I851" s="144">
        <v>2</v>
      </c>
      <c r="J851" s="11">
        <v>1.4</v>
      </c>
      <c r="K851" s="11">
        <v>1.3</v>
      </c>
      <c r="L851" s="11">
        <v>1.5</v>
      </c>
      <c r="M851" s="11">
        <v>1.5</v>
      </c>
      <c r="N851" s="11">
        <v>1.2</v>
      </c>
      <c r="O851" s="144" t="s">
        <v>304</v>
      </c>
      <c r="P851" s="11">
        <v>1.44</v>
      </c>
      <c r="Q851" s="11">
        <v>1.7125826068373</v>
      </c>
      <c r="R851" s="11">
        <v>1.5</v>
      </c>
      <c r="S851" s="11">
        <v>1.3</v>
      </c>
      <c r="T851" s="148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3"/>
    </row>
    <row r="852" spans="1:65">
      <c r="A852" s="29"/>
      <c r="B852" s="20" t="s">
        <v>266</v>
      </c>
      <c r="C852" s="12"/>
      <c r="D852" s="22">
        <v>1.4833333333333334</v>
      </c>
      <c r="E852" s="22">
        <v>1.8833333333333335</v>
      </c>
      <c r="F852" s="22">
        <v>1.6666666666666667</v>
      </c>
      <c r="G852" s="22">
        <v>1.5116666666666667</v>
      </c>
      <c r="H852" s="22">
        <v>1.9833333333333334</v>
      </c>
      <c r="I852" s="22">
        <v>1.9500000000000002</v>
      </c>
      <c r="J852" s="22">
        <v>1.4000000000000001</v>
      </c>
      <c r="K852" s="22">
        <v>1.3499999999999999</v>
      </c>
      <c r="L852" s="22">
        <v>1.55</v>
      </c>
      <c r="M852" s="22">
        <v>1.5333333333333332</v>
      </c>
      <c r="N852" s="22">
        <v>1.2833333333333334</v>
      </c>
      <c r="O852" s="22" t="s">
        <v>661</v>
      </c>
      <c r="P852" s="22">
        <v>1.4399999999999997</v>
      </c>
      <c r="Q852" s="22">
        <v>1.6162708747041259</v>
      </c>
      <c r="R852" s="22">
        <v>1.5833333333333333</v>
      </c>
      <c r="S852" s="22">
        <v>1.3833333333333335</v>
      </c>
      <c r="T852" s="148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3"/>
    </row>
    <row r="853" spans="1:65">
      <c r="A853" s="29"/>
      <c r="B853" s="3" t="s">
        <v>267</v>
      </c>
      <c r="C853" s="28"/>
      <c r="D853" s="11">
        <v>1.5</v>
      </c>
      <c r="E853" s="11">
        <v>1.9</v>
      </c>
      <c r="F853" s="11">
        <v>2</v>
      </c>
      <c r="G853" s="11">
        <v>1.4849999999999999</v>
      </c>
      <c r="H853" s="11">
        <v>2</v>
      </c>
      <c r="I853" s="11">
        <v>1.95</v>
      </c>
      <c r="J853" s="11">
        <v>1.35</v>
      </c>
      <c r="K853" s="11">
        <v>1.35</v>
      </c>
      <c r="L853" s="11">
        <v>1.55</v>
      </c>
      <c r="M853" s="11">
        <v>1.5</v>
      </c>
      <c r="N853" s="11">
        <v>1.25</v>
      </c>
      <c r="O853" s="11" t="s">
        <v>661</v>
      </c>
      <c r="P853" s="11">
        <v>1.44</v>
      </c>
      <c r="Q853" s="11">
        <v>1.6001841983151481</v>
      </c>
      <c r="R853" s="11">
        <v>1.5</v>
      </c>
      <c r="S853" s="11">
        <v>1.4</v>
      </c>
      <c r="T853" s="148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3"/>
    </row>
    <row r="854" spans="1:65">
      <c r="A854" s="29"/>
      <c r="B854" s="3" t="s">
        <v>268</v>
      </c>
      <c r="C854" s="28"/>
      <c r="D854" s="23">
        <v>9.8319208025017507E-2</v>
      </c>
      <c r="E854" s="23">
        <v>7.527726527090807E-2</v>
      </c>
      <c r="F854" s="23">
        <v>0.51639777949432208</v>
      </c>
      <c r="G854" s="23">
        <v>6.675827039900506E-2</v>
      </c>
      <c r="H854" s="23">
        <v>0.13291601358251262</v>
      </c>
      <c r="I854" s="23">
        <v>5.4772255750516662E-2</v>
      </c>
      <c r="J854" s="23">
        <v>0.12649110640673519</v>
      </c>
      <c r="K854" s="23">
        <v>5.477225575051653E-2</v>
      </c>
      <c r="L854" s="23">
        <v>5.4772255750516662E-2</v>
      </c>
      <c r="M854" s="23">
        <v>5.1639777949432274E-2</v>
      </c>
      <c r="N854" s="23">
        <v>9.8319208025017493E-2</v>
      </c>
      <c r="O854" s="23" t="s">
        <v>661</v>
      </c>
      <c r="P854" s="23">
        <v>3.5213633723318052E-2</v>
      </c>
      <c r="Q854" s="23">
        <v>7.4752338477198463E-2</v>
      </c>
      <c r="R854" s="23">
        <v>0.16020819787597218</v>
      </c>
      <c r="S854" s="23">
        <v>4.0824829046386249E-2</v>
      </c>
      <c r="T854" s="148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3"/>
    </row>
    <row r="855" spans="1:65">
      <c r="A855" s="29"/>
      <c r="B855" s="3" t="s">
        <v>86</v>
      </c>
      <c r="C855" s="28"/>
      <c r="D855" s="13">
        <v>6.6282612151697187E-2</v>
      </c>
      <c r="E855" s="13">
        <v>3.9970229347384811E-2</v>
      </c>
      <c r="F855" s="13">
        <v>0.30983866769659324</v>
      </c>
      <c r="G855" s="13">
        <v>4.4162031134953733E-2</v>
      </c>
      <c r="H855" s="13">
        <v>6.7016477436560987E-2</v>
      </c>
      <c r="I855" s="13">
        <v>2.8088336282316235E-2</v>
      </c>
      <c r="J855" s="13">
        <v>9.0350790290525132E-2</v>
      </c>
      <c r="K855" s="13">
        <v>4.0572041296678914E-2</v>
      </c>
      <c r="L855" s="13">
        <v>3.5336939193881714E-2</v>
      </c>
      <c r="M855" s="13">
        <v>3.3678116053977573E-2</v>
      </c>
      <c r="N855" s="13">
        <v>7.6612369889624013E-2</v>
      </c>
      <c r="O855" s="13" t="s">
        <v>661</v>
      </c>
      <c r="P855" s="13">
        <v>2.4453912307859763E-2</v>
      </c>
      <c r="Q855" s="13">
        <v>4.6249882768494857E-2</v>
      </c>
      <c r="R855" s="13">
        <v>0.10118412497429823</v>
      </c>
      <c r="S855" s="13">
        <v>2.9511924611845475E-2</v>
      </c>
      <c r="T855" s="148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3"/>
    </row>
    <row r="856" spans="1:65">
      <c r="A856" s="29"/>
      <c r="B856" s="3" t="s">
        <v>269</v>
      </c>
      <c r="C856" s="28"/>
      <c r="D856" s="13">
        <v>-7.3207791919149834E-3</v>
      </c>
      <c r="E856" s="13">
        <v>0.26036799945296196</v>
      </c>
      <c r="F856" s="13">
        <v>0.11536991102032013</v>
      </c>
      <c r="G856" s="13">
        <v>1.1640509295430368E-2</v>
      </c>
      <c r="H856" s="13">
        <v>0.32729019411418103</v>
      </c>
      <c r="I856" s="13">
        <v>0.30498279589377475</v>
      </c>
      <c r="J856" s="13">
        <v>-6.3089274742931023E-2</v>
      </c>
      <c r="K856" s="13">
        <v>-9.655037207354078E-2</v>
      </c>
      <c r="L856" s="13">
        <v>3.7294017248897804E-2</v>
      </c>
      <c r="M856" s="13">
        <v>2.6140318138694552E-2</v>
      </c>
      <c r="N856" s="13">
        <v>-0.14116516851435346</v>
      </c>
      <c r="O856" s="13" t="s">
        <v>661</v>
      </c>
      <c r="P856" s="13">
        <v>-3.6320396878443573E-2</v>
      </c>
      <c r="Q856" s="13">
        <v>8.1643941022085498E-2</v>
      </c>
      <c r="R856" s="13">
        <v>5.9601415469304087E-2</v>
      </c>
      <c r="S856" s="13">
        <v>-7.4242973853134164E-2</v>
      </c>
      <c r="T856" s="148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3"/>
    </row>
    <row r="857" spans="1:65">
      <c r="A857" s="29"/>
      <c r="B857" s="45" t="s">
        <v>270</v>
      </c>
      <c r="C857" s="46"/>
      <c r="D857" s="44">
        <v>0.17</v>
      </c>
      <c r="E857" s="44">
        <v>2.2400000000000002</v>
      </c>
      <c r="F857" s="44" t="s">
        <v>271</v>
      </c>
      <c r="G857" s="44">
        <v>0</v>
      </c>
      <c r="H857" s="44">
        <v>2.85</v>
      </c>
      <c r="I857" s="44">
        <v>2.65</v>
      </c>
      <c r="J857" s="44">
        <v>0.67</v>
      </c>
      <c r="K857" s="44">
        <v>0.98</v>
      </c>
      <c r="L857" s="44">
        <v>0.23</v>
      </c>
      <c r="M857" s="44">
        <v>0.13</v>
      </c>
      <c r="N857" s="44">
        <v>1.38</v>
      </c>
      <c r="O857" s="44">
        <v>1.58</v>
      </c>
      <c r="P857" s="44">
        <v>0.43</v>
      </c>
      <c r="Q857" s="44">
        <v>0.63</v>
      </c>
      <c r="R857" s="44">
        <v>0.43</v>
      </c>
      <c r="S857" s="44">
        <v>0.77</v>
      </c>
      <c r="T857" s="148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3"/>
    </row>
    <row r="858" spans="1:65">
      <c r="B858" s="30" t="s">
        <v>305</v>
      </c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BM858" s="53"/>
    </row>
    <row r="859" spans="1:65">
      <c r="BM859" s="53"/>
    </row>
    <row r="860" spans="1:65" ht="15">
      <c r="B860" s="8" t="s">
        <v>551</v>
      </c>
      <c r="BM860" s="27" t="s">
        <v>66</v>
      </c>
    </row>
    <row r="861" spans="1:65" ht="15">
      <c r="A861" s="24" t="s">
        <v>18</v>
      </c>
      <c r="B861" s="18" t="s">
        <v>118</v>
      </c>
      <c r="C861" s="15" t="s">
        <v>119</v>
      </c>
      <c r="D861" s="16" t="s">
        <v>238</v>
      </c>
      <c r="E861" s="17" t="s">
        <v>238</v>
      </c>
      <c r="F861" s="17" t="s">
        <v>238</v>
      </c>
      <c r="G861" s="17" t="s">
        <v>238</v>
      </c>
      <c r="H861" s="17" t="s">
        <v>238</v>
      </c>
      <c r="I861" s="17" t="s">
        <v>238</v>
      </c>
      <c r="J861" s="17" t="s">
        <v>238</v>
      </c>
      <c r="K861" s="17" t="s">
        <v>238</v>
      </c>
      <c r="L861" s="17" t="s">
        <v>238</v>
      </c>
      <c r="M861" s="17" t="s">
        <v>238</v>
      </c>
      <c r="N861" s="17" t="s">
        <v>238</v>
      </c>
      <c r="O861" s="17" t="s">
        <v>238</v>
      </c>
      <c r="P861" s="17" t="s">
        <v>238</v>
      </c>
      <c r="Q861" s="17" t="s">
        <v>238</v>
      </c>
      <c r="R861" s="17" t="s">
        <v>238</v>
      </c>
      <c r="S861" s="17" t="s">
        <v>238</v>
      </c>
      <c r="T861" s="17" t="s">
        <v>238</v>
      </c>
      <c r="U861" s="17" t="s">
        <v>238</v>
      </c>
      <c r="V861" s="17" t="s">
        <v>238</v>
      </c>
      <c r="W861" s="17" t="s">
        <v>238</v>
      </c>
      <c r="X861" s="148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7">
        <v>1</v>
      </c>
    </row>
    <row r="862" spans="1:65">
      <c r="A862" s="29"/>
      <c r="B862" s="19" t="s">
        <v>239</v>
      </c>
      <c r="C862" s="9" t="s">
        <v>239</v>
      </c>
      <c r="D862" s="146" t="s">
        <v>241</v>
      </c>
      <c r="E862" s="147" t="s">
        <v>242</v>
      </c>
      <c r="F862" s="147" t="s">
        <v>243</v>
      </c>
      <c r="G862" s="147" t="s">
        <v>244</v>
      </c>
      <c r="H862" s="147" t="s">
        <v>245</v>
      </c>
      <c r="I862" s="147" t="s">
        <v>246</v>
      </c>
      <c r="J862" s="147" t="s">
        <v>247</v>
      </c>
      <c r="K862" s="147" t="s">
        <v>248</v>
      </c>
      <c r="L862" s="147" t="s">
        <v>249</v>
      </c>
      <c r="M862" s="147" t="s">
        <v>250</v>
      </c>
      <c r="N862" s="147" t="s">
        <v>251</v>
      </c>
      <c r="O862" s="147" t="s">
        <v>252</v>
      </c>
      <c r="P862" s="147" t="s">
        <v>253</v>
      </c>
      <c r="Q862" s="147" t="s">
        <v>255</v>
      </c>
      <c r="R862" s="147" t="s">
        <v>256</v>
      </c>
      <c r="S862" s="147" t="s">
        <v>257</v>
      </c>
      <c r="T862" s="147" t="s">
        <v>258</v>
      </c>
      <c r="U862" s="147" t="s">
        <v>282</v>
      </c>
      <c r="V862" s="147" t="s">
        <v>284</v>
      </c>
      <c r="W862" s="147" t="s">
        <v>259</v>
      </c>
      <c r="X862" s="148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7" t="s">
        <v>3</v>
      </c>
    </row>
    <row r="863" spans="1:65">
      <c r="A863" s="29"/>
      <c r="B863" s="19"/>
      <c r="C863" s="9"/>
      <c r="D863" s="10" t="s">
        <v>285</v>
      </c>
      <c r="E863" s="11" t="s">
        <v>121</v>
      </c>
      <c r="F863" s="11" t="s">
        <v>286</v>
      </c>
      <c r="G863" s="11" t="s">
        <v>121</v>
      </c>
      <c r="H863" s="11" t="s">
        <v>285</v>
      </c>
      <c r="I863" s="11" t="s">
        <v>121</v>
      </c>
      <c r="J863" s="11" t="s">
        <v>121</v>
      </c>
      <c r="K863" s="11" t="s">
        <v>121</v>
      </c>
      <c r="L863" s="11" t="s">
        <v>285</v>
      </c>
      <c r="M863" s="11" t="s">
        <v>285</v>
      </c>
      <c r="N863" s="11" t="s">
        <v>286</v>
      </c>
      <c r="O863" s="11" t="s">
        <v>121</v>
      </c>
      <c r="P863" s="11" t="s">
        <v>121</v>
      </c>
      <c r="Q863" s="11" t="s">
        <v>285</v>
      </c>
      <c r="R863" s="11" t="s">
        <v>286</v>
      </c>
      <c r="S863" s="11" t="s">
        <v>286</v>
      </c>
      <c r="T863" s="11" t="s">
        <v>121</v>
      </c>
      <c r="U863" s="11" t="s">
        <v>121</v>
      </c>
      <c r="V863" s="11" t="s">
        <v>285</v>
      </c>
      <c r="W863" s="11" t="s">
        <v>285</v>
      </c>
      <c r="X863" s="148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7">
        <v>0</v>
      </c>
    </row>
    <row r="864" spans="1:65">
      <c r="A864" s="29"/>
      <c r="B864" s="19"/>
      <c r="C864" s="9"/>
      <c r="D864" s="25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148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7">
        <v>1</v>
      </c>
    </row>
    <row r="865" spans="1:65">
      <c r="A865" s="29"/>
      <c r="B865" s="18">
        <v>1</v>
      </c>
      <c r="C865" s="14">
        <v>1</v>
      </c>
      <c r="D865" s="211">
        <v>84.3</v>
      </c>
      <c r="E865" s="211">
        <v>92</v>
      </c>
      <c r="F865" s="211">
        <v>91.8</v>
      </c>
      <c r="G865" s="211">
        <v>92</v>
      </c>
      <c r="H865" s="211">
        <v>74</v>
      </c>
      <c r="I865" s="211">
        <v>87.742828480942805</v>
      </c>
      <c r="J865" s="211">
        <v>84</v>
      </c>
      <c r="K865" s="211">
        <v>92</v>
      </c>
      <c r="L865" s="211">
        <v>88.1</v>
      </c>
      <c r="M865" s="211">
        <v>87.4</v>
      </c>
      <c r="N865" s="211">
        <v>83.1</v>
      </c>
      <c r="O865" s="211">
        <v>90</v>
      </c>
      <c r="P865" s="211">
        <v>92</v>
      </c>
      <c r="Q865" s="211">
        <v>80.400000000000006</v>
      </c>
      <c r="R865" s="211">
        <v>91.7</v>
      </c>
      <c r="S865" s="211">
        <v>84.157936727481484</v>
      </c>
      <c r="T865" s="211">
        <v>91</v>
      </c>
      <c r="U865" s="211">
        <v>86.447010605567201</v>
      </c>
      <c r="V865" s="211">
        <v>80.3</v>
      </c>
      <c r="W865" s="211">
        <v>97.5</v>
      </c>
      <c r="X865" s="213"/>
      <c r="Y865" s="214"/>
      <c r="Z865" s="214"/>
      <c r="AA865" s="214"/>
      <c r="AB865" s="214"/>
      <c r="AC865" s="214"/>
      <c r="AD865" s="214"/>
      <c r="AE865" s="214"/>
      <c r="AF865" s="214"/>
      <c r="AG865" s="214"/>
      <c r="AH865" s="214"/>
      <c r="AI865" s="214"/>
      <c r="AJ865" s="214"/>
      <c r="AK865" s="214"/>
      <c r="AL865" s="214"/>
      <c r="AM865" s="214"/>
      <c r="AN865" s="214"/>
      <c r="AO865" s="214"/>
      <c r="AP865" s="214"/>
      <c r="AQ865" s="214"/>
      <c r="AR865" s="214"/>
      <c r="AS865" s="214"/>
      <c r="AT865" s="214"/>
      <c r="AU865" s="214"/>
      <c r="AV865" s="214"/>
      <c r="AW865" s="214"/>
      <c r="AX865" s="214"/>
      <c r="AY865" s="214"/>
      <c r="AZ865" s="214"/>
      <c r="BA865" s="214"/>
      <c r="BB865" s="214"/>
      <c r="BC865" s="214"/>
      <c r="BD865" s="214"/>
      <c r="BE865" s="214"/>
      <c r="BF865" s="214"/>
      <c r="BG865" s="214"/>
      <c r="BH865" s="214"/>
      <c r="BI865" s="214"/>
      <c r="BJ865" s="214"/>
      <c r="BK865" s="214"/>
      <c r="BL865" s="214"/>
      <c r="BM865" s="215">
        <v>1</v>
      </c>
    </row>
    <row r="866" spans="1:65">
      <c r="A866" s="29"/>
      <c r="B866" s="19">
        <v>1</v>
      </c>
      <c r="C866" s="9">
        <v>2</v>
      </c>
      <c r="D866" s="217">
        <v>82.7</v>
      </c>
      <c r="E866" s="217">
        <v>92</v>
      </c>
      <c r="F866" s="217">
        <v>91</v>
      </c>
      <c r="G866" s="217">
        <v>91</v>
      </c>
      <c r="H866" s="217">
        <v>72</v>
      </c>
      <c r="I866" s="217">
        <v>84.157951977041364</v>
      </c>
      <c r="J866" s="217">
        <v>83</v>
      </c>
      <c r="K866" s="217">
        <v>92</v>
      </c>
      <c r="L866" s="217">
        <v>84.3</v>
      </c>
      <c r="M866" s="217">
        <v>89.4</v>
      </c>
      <c r="N866" s="217">
        <v>83.2</v>
      </c>
      <c r="O866" s="217">
        <v>90</v>
      </c>
      <c r="P866" s="217">
        <v>93</v>
      </c>
      <c r="Q866" s="217">
        <v>80.2</v>
      </c>
      <c r="R866" s="217">
        <v>91.9</v>
      </c>
      <c r="S866" s="217">
        <v>81.827768881839191</v>
      </c>
      <c r="T866" s="217">
        <v>90</v>
      </c>
      <c r="U866" s="217">
        <v>85.671722356695312</v>
      </c>
      <c r="V866" s="217">
        <v>79.599999999999994</v>
      </c>
      <c r="W866" s="217">
        <v>95.6</v>
      </c>
      <c r="X866" s="213"/>
      <c r="Y866" s="214"/>
      <c r="Z866" s="214"/>
      <c r="AA866" s="214"/>
      <c r="AB866" s="214"/>
      <c r="AC866" s="214"/>
      <c r="AD866" s="214"/>
      <c r="AE866" s="214"/>
      <c r="AF866" s="214"/>
      <c r="AG866" s="214"/>
      <c r="AH866" s="214"/>
      <c r="AI866" s="214"/>
      <c r="AJ866" s="214"/>
      <c r="AK866" s="214"/>
      <c r="AL866" s="214"/>
      <c r="AM866" s="214"/>
      <c r="AN866" s="214"/>
      <c r="AO866" s="214"/>
      <c r="AP866" s="214"/>
      <c r="AQ866" s="214"/>
      <c r="AR866" s="214"/>
      <c r="AS866" s="214"/>
      <c r="AT866" s="214"/>
      <c r="AU866" s="214"/>
      <c r="AV866" s="214"/>
      <c r="AW866" s="214"/>
      <c r="AX866" s="214"/>
      <c r="AY866" s="214"/>
      <c r="AZ866" s="214"/>
      <c r="BA866" s="214"/>
      <c r="BB866" s="214"/>
      <c r="BC866" s="214"/>
      <c r="BD866" s="214"/>
      <c r="BE866" s="214"/>
      <c r="BF866" s="214"/>
      <c r="BG866" s="214"/>
      <c r="BH866" s="214"/>
      <c r="BI866" s="214"/>
      <c r="BJ866" s="214"/>
      <c r="BK866" s="214"/>
      <c r="BL866" s="214"/>
      <c r="BM866" s="215">
        <v>16</v>
      </c>
    </row>
    <row r="867" spans="1:65">
      <c r="A867" s="29"/>
      <c r="B867" s="19">
        <v>1</v>
      </c>
      <c r="C867" s="9">
        <v>3</v>
      </c>
      <c r="D867" s="217">
        <v>82.3</v>
      </c>
      <c r="E867" s="217">
        <v>91</v>
      </c>
      <c r="F867" s="217">
        <v>92.7</v>
      </c>
      <c r="G867" s="217">
        <v>90</v>
      </c>
      <c r="H867" s="217">
        <v>77</v>
      </c>
      <c r="I867" s="217">
        <v>86.091368518471356</v>
      </c>
      <c r="J867" s="217">
        <v>83</v>
      </c>
      <c r="K867" s="217">
        <v>90</v>
      </c>
      <c r="L867" s="217">
        <v>81.7</v>
      </c>
      <c r="M867" s="217">
        <v>87.9</v>
      </c>
      <c r="N867" s="217">
        <v>82.8</v>
      </c>
      <c r="O867" s="217">
        <v>89</v>
      </c>
      <c r="P867" s="217">
        <v>95</v>
      </c>
      <c r="Q867" s="217">
        <v>80.5</v>
      </c>
      <c r="R867" s="217">
        <v>89.6</v>
      </c>
      <c r="S867" s="217">
        <v>80.692086839220153</v>
      </c>
      <c r="T867" s="217">
        <v>90</v>
      </c>
      <c r="U867" s="217">
        <v>87.514034064030639</v>
      </c>
      <c r="V867" s="217">
        <v>82.6</v>
      </c>
      <c r="W867" s="217">
        <v>98.8</v>
      </c>
      <c r="X867" s="213"/>
      <c r="Y867" s="214"/>
      <c r="Z867" s="214"/>
      <c r="AA867" s="214"/>
      <c r="AB867" s="214"/>
      <c r="AC867" s="214"/>
      <c r="AD867" s="214"/>
      <c r="AE867" s="214"/>
      <c r="AF867" s="214"/>
      <c r="AG867" s="214"/>
      <c r="AH867" s="214"/>
      <c r="AI867" s="214"/>
      <c r="AJ867" s="214"/>
      <c r="AK867" s="214"/>
      <c r="AL867" s="214"/>
      <c r="AM867" s="214"/>
      <c r="AN867" s="214"/>
      <c r="AO867" s="214"/>
      <c r="AP867" s="214"/>
      <c r="AQ867" s="214"/>
      <c r="AR867" s="214"/>
      <c r="AS867" s="214"/>
      <c r="AT867" s="214"/>
      <c r="AU867" s="214"/>
      <c r="AV867" s="214"/>
      <c r="AW867" s="214"/>
      <c r="AX867" s="214"/>
      <c r="AY867" s="214"/>
      <c r="AZ867" s="214"/>
      <c r="BA867" s="214"/>
      <c r="BB867" s="214"/>
      <c r="BC867" s="214"/>
      <c r="BD867" s="214"/>
      <c r="BE867" s="214"/>
      <c r="BF867" s="214"/>
      <c r="BG867" s="214"/>
      <c r="BH867" s="214"/>
      <c r="BI867" s="214"/>
      <c r="BJ867" s="214"/>
      <c r="BK867" s="214"/>
      <c r="BL867" s="214"/>
      <c r="BM867" s="215">
        <v>16</v>
      </c>
    </row>
    <row r="868" spans="1:65">
      <c r="A868" s="29"/>
      <c r="B868" s="19">
        <v>1</v>
      </c>
      <c r="C868" s="9">
        <v>4</v>
      </c>
      <c r="D868" s="217">
        <v>84.9</v>
      </c>
      <c r="E868" s="217">
        <v>92</v>
      </c>
      <c r="F868" s="217">
        <v>92.1</v>
      </c>
      <c r="G868" s="217">
        <v>92</v>
      </c>
      <c r="H868" s="217">
        <v>71</v>
      </c>
      <c r="I868" s="217">
        <v>83.88606527590278</v>
      </c>
      <c r="J868" s="217">
        <v>83</v>
      </c>
      <c r="K868" s="217">
        <v>92</v>
      </c>
      <c r="L868" s="217">
        <v>85.1</v>
      </c>
      <c r="M868" s="217">
        <v>88.3</v>
      </c>
      <c r="N868" s="217">
        <v>83.2</v>
      </c>
      <c r="O868" s="217">
        <v>87</v>
      </c>
      <c r="P868" s="217">
        <v>94</v>
      </c>
      <c r="Q868" s="217">
        <v>80.8</v>
      </c>
      <c r="R868" s="217">
        <v>91.4</v>
      </c>
      <c r="S868" s="217">
        <v>77.009197095748121</v>
      </c>
      <c r="T868" s="217">
        <v>90</v>
      </c>
      <c r="U868" s="217">
        <v>89.372613164082409</v>
      </c>
      <c r="V868" s="217">
        <v>79.5</v>
      </c>
      <c r="W868" s="217">
        <v>98.6</v>
      </c>
      <c r="X868" s="213"/>
      <c r="Y868" s="214"/>
      <c r="Z868" s="214"/>
      <c r="AA868" s="214"/>
      <c r="AB868" s="214"/>
      <c r="AC868" s="214"/>
      <c r="AD868" s="214"/>
      <c r="AE868" s="214"/>
      <c r="AF868" s="214"/>
      <c r="AG868" s="214"/>
      <c r="AH868" s="214"/>
      <c r="AI868" s="214"/>
      <c r="AJ868" s="214"/>
      <c r="AK868" s="214"/>
      <c r="AL868" s="214"/>
      <c r="AM868" s="214"/>
      <c r="AN868" s="214"/>
      <c r="AO868" s="214"/>
      <c r="AP868" s="214"/>
      <c r="AQ868" s="214"/>
      <c r="AR868" s="214"/>
      <c r="AS868" s="214"/>
      <c r="AT868" s="214"/>
      <c r="AU868" s="214"/>
      <c r="AV868" s="214"/>
      <c r="AW868" s="214"/>
      <c r="AX868" s="214"/>
      <c r="AY868" s="214"/>
      <c r="AZ868" s="214"/>
      <c r="BA868" s="214"/>
      <c r="BB868" s="214"/>
      <c r="BC868" s="214"/>
      <c r="BD868" s="214"/>
      <c r="BE868" s="214"/>
      <c r="BF868" s="214"/>
      <c r="BG868" s="214"/>
      <c r="BH868" s="214"/>
      <c r="BI868" s="214"/>
      <c r="BJ868" s="214"/>
      <c r="BK868" s="214"/>
      <c r="BL868" s="214"/>
      <c r="BM868" s="215">
        <v>86.866395956474179</v>
      </c>
    </row>
    <row r="869" spans="1:65">
      <c r="A869" s="29"/>
      <c r="B869" s="19">
        <v>1</v>
      </c>
      <c r="C869" s="9">
        <v>5</v>
      </c>
      <c r="D869" s="217">
        <v>84.2</v>
      </c>
      <c r="E869" s="217">
        <v>91</v>
      </c>
      <c r="F869" s="217">
        <v>88.5</v>
      </c>
      <c r="G869" s="217">
        <v>90</v>
      </c>
      <c r="H869" s="217">
        <v>73</v>
      </c>
      <c r="I869" s="217">
        <v>86.131648029751148</v>
      </c>
      <c r="J869" s="217">
        <v>83</v>
      </c>
      <c r="K869" s="217">
        <v>94</v>
      </c>
      <c r="L869" s="217">
        <v>81.400000000000006</v>
      </c>
      <c r="M869" s="217">
        <v>92.9</v>
      </c>
      <c r="N869" s="217">
        <v>82.6</v>
      </c>
      <c r="O869" s="217">
        <v>88</v>
      </c>
      <c r="P869" s="217">
        <v>94</v>
      </c>
      <c r="Q869" s="217">
        <v>81</v>
      </c>
      <c r="R869" s="217">
        <v>91.3</v>
      </c>
      <c r="S869" s="217">
        <v>78.250482209149311</v>
      </c>
      <c r="T869" s="217">
        <v>89</v>
      </c>
      <c r="U869" s="217">
        <v>90.79980883859551</v>
      </c>
      <c r="V869" s="217">
        <v>78.900000000000006</v>
      </c>
      <c r="W869" s="217">
        <v>97.3</v>
      </c>
      <c r="X869" s="213"/>
      <c r="Y869" s="214"/>
      <c r="Z869" s="214"/>
      <c r="AA869" s="214"/>
      <c r="AB869" s="214"/>
      <c r="AC869" s="214"/>
      <c r="AD869" s="214"/>
      <c r="AE869" s="214"/>
      <c r="AF869" s="214"/>
      <c r="AG869" s="214"/>
      <c r="AH869" s="214"/>
      <c r="AI869" s="214"/>
      <c r="AJ869" s="214"/>
      <c r="AK869" s="214"/>
      <c r="AL869" s="214"/>
      <c r="AM869" s="214"/>
      <c r="AN869" s="214"/>
      <c r="AO869" s="214"/>
      <c r="AP869" s="214"/>
      <c r="AQ869" s="214"/>
      <c r="AR869" s="214"/>
      <c r="AS869" s="214"/>
      <c r="AT869" s="214"/>
      <c r="AU869" s="214"/>
      <c r="AV869" s="214"/>
      <c r="AW869" s="214"/>
      <c r="AX869" s="214"/>
      <c r="AY869" s="214"/>
      <c r="AZ869" s="214"/>
      <c r="BA869" s="214"/>
      <c r="BB869" s="214"/>
      <c r="BC869" s="214"/>
      <c r="BD869" s="214"/>
      <c r="BE869" s="214"/>
      <c r="BF869" s="214"/>
      <c r="BG869" s="214"/>
      <c r="BH869" s="214"/>
      <c r="BI869" s="214"/>
      <c r="BJ869" s="214"/>
      <c r="BK869" s="214"/>
      <c r="BL869" s="214"/>
      <c r="BM869" s="215">
        <v>60</v>
      </c>
    </row>
    <row r="870" spans="1:65">
      <c r="A870" s="29"/>
      <c r="B870" s="19">
        <v>1</v>
      </c>
      <c r="C870" s="9">
        <v>6</v>
      </c>
      <c r="D870" s="217">
        <v>81.5</v>
      </c>
      <c r="E870" s="217">
        <v>86</v>
      </c>
      <c r="F870" s="217">
        <v>91</v>
      </c>
      <c r="G870" s="217">
        <v>90</v>
      </c>
      <c r="H870" s="217">
        <v>75</v>
      </c>
      <c r="I870" s="217">
        <v>85.500327822919601</v>
      </c>
      <c r="J870" s="217">
        <v>83</v>
      </c>
      <c r="K870" s="217">
        <v>92</v>
      </c>
      <c r="L870" s="217">
        <v>83.4</v>
      </c>
      <c r="M870" s="217">
        <v>92.4</v>
      </c>
      <c r="N870" s="217">
        <v>83.2</v>
      </c>
      <c r="O870" s="217">
        <v>88</v>
      </c>
      <c r="P870" s="217">
        <v>92</v>
      </c>
      <c r="Q870" s="217">
        <v>83.4</v>
      </c>
      <c r="R870" s="217">
        <v>91.1</v>
      </c>
      <c r="S870" s="217">
        <v>77.755678190731516</v>
      </c>
      <c r="T870" s="217">
        <v>91</v>
      </c>
      <c r="U870" s="217">
        <v>89.458985698731553</v>
      </c>
      <c r="V870" s="217">
        <v>81.400000000000006</v>
      </c>
      <c r="W870" s="217">
        <v>95.7</v>
      </c>
      <c r="X870" s="213"/>
      <c r="Y870" s="214"/>
      <c r="Z870" s="214"/>
      <c r="AA870" s="214"/>
      <c r="AB870" s="214"/>
      <c r="AC870" s="214"/>
      <c r="AD870" s="214"/>
      <c r="AE870" s="214"/>
      <c r="AF870" s="214"/>
      <c r="AG870" s="214"/>
      <c r="AH870" s="214"/>
      <c r="AI870" s="214"/>
      <c r="AJ870" s="214"/>
      <c r="AK870" s="214"/>
      <c r="AL870" s="214"/>
      <c r="AM870" s="214"/>
      <c r="AN870" s="214"/>
      <c r="AO870" s="214"/>
      <c r="AP870" s="214"/>
      <c r="AQ870" s="214"/>
      <c r="AR870" s="214"/>
      <c r="AS870" s="214"/>
      <c r="AT870" s="214"/>
      <c r="AU870" s="214"/>
      <c r="AV870" s="214"/>
      <c r="AW870" s="214"/>
      <c r="AX870" s="214"/>
      <c r="AY870" s="214"/>
      <c r="AZ870" s="214"/>
      <c r="BA870" s="214"/>
      <c r="BB870" s="214"/>
      <c r="BC870" s="214"/>
      <c r="BD870" s="214"/>
      <c r="BE870" s="214"/>
      <c r="BF870" s="214"/>
      <c r="BG870" s="214"/>
      <c r="BH870" s="214"/>
      <c r="BI870" s="214"/>
      <c r="BJ870" s="214"/>
      <c r="BK870" s="214"/>
      <c r="BL870" s="214"/>
      <c r="BM870" s="219"/>
    </row>
    <row r="871" spans="1:65">
      <c r="A871" s="29"/>
      <c r="B871" s="20" t="s">
        <v>266</v>
      </c>
      <c r="C871" s="12"/>
      <c r="D871" s="220">
        <v>83.316666666666677</v>
      </c>
      <c r="E871" s="220">
        <v>90.666666666666671</v>
      </c>
      <c r="F871" s="220">
        <v>91.183333333333337</v>
      </c>
      <c r="G871" s="220">
        <v>90.833333333333329</v>
      </c>
      <c r="H871" s="220">
        <v>73.666666666666671</v>
      </c>
      <c r="I871" s="220">
        <v>85.585031684171511</v>
      </c>
      <c r="J871" s="220">
        <v>83.166666666666671</v>
      </c>
      <c r="K871" s="220">
        <v>92</v>
      </c>
      <c r="L871" s="220">
        <v>83.999999999999986</v>
      </c>
      <c r="M871" s="220">
        <v>89.716666666666683</v>
      </c>
      <c r="N871" s="220">
        <v>83.016666666666666</v>
      </c>
      <c r="O871" s="220">
        <v>88.666666666666671</v>
      </c>
      <c r="P871" s="220">
        <v>93.333333333333329</v>
      </c>
      <c r="Q871" s="220">
        <v>81.050000000000011</v>
      </c>
      <c r="R871" s="220">
        <v>91.166666666666671</v>
      </c>
      <c r="S871" s="220">
        <v>79.948858324028308</v>
      </c>
      <c r="T871" s="220">
        <v>90.166666666666671</v>
      </c>
      <c r="U871" s="220">
        <v>88.210695787950442</v>
      </c>
      <c r="V871" s="220">
        <v>80.383333333333326</v>
      </c>
      <c r="W871" s="220">
        <v>97.25</v>
      </c>
      <c r="X871" s="213"/>
      <c r="Y871" s="214"/>
      <c r="Z871" s="214"/>
      <c r="AA871" s="214"/>
      <c r="AB871" s="214"/>
      <c r="AC871" s="214"/>
      <c r="AD871" s="214"/>
      <c r="AE871" s="214"/>
      <c r="AF871" s="214"/>
      <c r="AG871" s="214"/>
      <c r="AH871" s="214"/>
      <c r="AI871" s="214"/>
      <c r="AJ871" s="214"/>
      <c r="AK871" s="214"/>
      <c r="AL871" s="214"/>
      <c r="AM871" s="214"/>
      <c r="AN871" s="214"/>
      <c r="AO871" s="214"/>
      <c r="AP871" s="214"/>
      <c r="AQ871" s="214"/>
      <c r="AR871" s="214"/>
      <c r="AS871" s="214"/>
      <c r="AT871" s="214"/>
      <c r="AU871" s="214"/>
      <c r="AV871" s="214"/>
      <c r="AW871" s="214"/>
      <c r="AX871" s="214"/>
      <c r="AY871" s="214"/>
      <c r="AZ871" s="214"/>
      <c r="BA871" s="214"/>
      <c r="BB871" s="214"/>
      <c r="BC871" s="214"/>
      <c r="BD871" s="214"/>
      <c r="BE871" s="214"/>
      <c r="BF871" s="214"/>
      <c r="BG871" s="214"/>
      <c r="BH871" s="214"/>
      <c r="BI871" s="214"/>
      <c r="BJ871" s="214"/>
      <c r="BK871" s="214"/>
      <c r="BL871" s="214"/>
      <c r="BM871" s="219"/>
    </row>
    <row r="872" spans="1:65">
      <c r="A872" s="29"/>
      <c r="B872" s="3" t="s">
        <v>267</v>
      </c>
      <c r="C872" s="28"/>
      <c r="D872" s="217">
        <v>83.45</v>
      </c>
      <c r="E872" s="217">
        <v>91.5</v>
      </c>
      <c r="F872" s="217">
        <v>91.4</v>
      </c>
      <c r="G872" s="217">
        <v>90.5</v>
      </c>
      <c r="H872" s="217">
        <v>73.5</v>
      </c>
      <c r="I872" s="217">
        <v>85.795848170695479</v>
      </c>
      <c r="J872" s="217">
        <v>83</v>
      </c>
      <c r="K872" s="217">
        <v>92</v>
      </c>
      <c r="L872" s="217">
        <v>83.85</v>
      </c>
      <c r="M872" s="217">
        <v>88.85</v>
      </c>
      <c r="N872" s="217">
        <v>83.15</v>
      </c>
      <c r="O872" s="217">
        <v>88.5</v>
      </c>
      <c r="P872" s="217">
        <v>93.5</v>
      </c>
      <c r="Q872" s="217">
        <v>80.650000000000006</v>
      </c>
      <c r="R872" s="217">
        <v>91.35</v>
      </c>
      <c r="S872" s="217">
        <v>79.471284524184739</v>
      </c>
      <c r="T872" s="217">
        <v>90</v>
      </c>
      <c r="U872" s="217">
        <v>88.443323614056524</v>
      </c>
      <c r="V872" s="217">
        <v>79.949999999999989</v>
      </c>
      <c r="W872" s="217">
        <v>97.4</v>
      </c>
      <c r="X872" s="213"/>
      <c r="Y872" s="214"/>
      <c r="Z872" s="214"/>
      <c r="AA872" s="214"/>
      <c r="AB872" s="214"/>
      <c r="AC872" s="214"/>
      <c r="AD872" s="214"/>
      <c r="AE872" s="214"/>
      <c r="AF872" s="214"/>
      <c r="AG872" s="214"/>
      <c r="AH872" s="214"/>
      <c r="AI872" s="214"/>
      <c r="AJ872" s="214"/>
      <c r="AK872" s="214"/>
      <c r="AL872" s="214"/>
      <c r="AM872" s="214"/>
      <c r="AN872" s="214"/>
      <c r="AO872" s="214"/>
      <c r="AP872" s="214"/>
      <c r="AQ872" s="214"/>
      <c r="AR872" s="214"/>
      <c r="AS872" s="214"/>
      <c r="AT872" s="214"/>
      <c r="AU872" s="214"/>
      <c r="AV872" s="214"/>
      <c r="AW872" s="214"/>
      <c r="AX872" s="214"/>
      <c r="AY872" s="214"/>
      <c r="AZ872" s="214"/>
      <c r="BA872" s="214"/>
      <c r="BB872" s="214"/>
      <c r="BC872" s="214"/>
      <c r="BD872" s="214"/>
      <c r="BE872" s="214"/>
      <c r="BF872" s="214"/>
      <c r="BG872" s="214"/>
      <c r="BH872" s="214"/>
      <c r="BI872" s="214"/>
      <c r="BJ872" s="214"/>
      <c r="BK872" s="214"/>
      <c r="BL872" s="214"/>
      <c r="BM872" s="219"/>
    </row>
    <row r="873" spans="1:65">
      <c r="A873" s="29"/>
      <c r="B873" s="3" t="s">
        <v>268</v>
      </c>
      <c r="C873" s="28"/>
      <c r="D873" s="221">
        <v>1.3392784126785104</v>
      </c>
      <c r="E873" s="221">
        <v>2.3380903889000244</v>
      </c>
      <c r="F873" s="221">
        <v>1.4688998150543371</v>
      </c>
      <c r="G873" s="221">
        <v>0.98319208025017513</v>
      </c>
      <c r="H873" s="221">
        <v>2.1602468994692865</v>
      </c>
      <c r="I873" s="221">
        <v>1.4241819775730407</v>
      </c>
      <c r="J873" s="221">
        <v>0.40824829046386302</v>
      </c>
      <c r="K873" s="221">
        <v>1.2649110640673518</v>
      </c>
      <c r="L873" s="221">
        <v>2.470627450669157</v>
      </c>
      <c r="M873" s="221">
        <v>2.3710054126185947</v>
      </c>
      <c r="N873" s="221">
        <v>0.25625508125043744</v>
      </c>
      <c r="O873" s="221">
        <v>1.2110601416389968</v>
      </c>
      <c r="P873" s="221">
        <v>1.2110601416389968</v>
      </c>
      <c r="Q873" s="221">
        <v>1.1861703081766981</v>
      </c>
      <c r="R873" s="221">
        <v>0.81894240741744051</v>
      </c>
      <c r="S873" s="221">
        <v>2.7617082821397485</v>
      </c>
      <c r="T873" s="221">
        <v>0.752772652709081</v>
      </c>
      <c r="U873" s="221">
        <v>1.9826293220916755</v>
      </c>
      <c r="V873" s="221">
        <v>1.3819068950789204</v>
      </c>
      <c r="W873" s="221">
        <v>1.3722244714331533</v>
      </c>
      <c r="X873" s="222"/>
      <c r="Y873" s="223"/>
      <c r="Z873" s="223"/>
      <c r="AA873" s="223"/>
      <c r="AB873" s="223"/>
      <c r="AC873" s="223"/>
      <c r="AD873" s="223"/>
      <c r="AE873" s="223"/>
      <c r="AF873" s="223"/>
      <c r="AG873" s="223"/>
      <c r="AH873" s="223"/>
      <c r="AI873" s="223"/>
      <c r="AJ873" s="223"/>
      <c r="AK873" s="223"/>
      <c r="AL873" s="223"/>
      <c r="AM873" s="223"/>
      <c r="AN873" s="223"/>
      <c r="AO873" s="223"/>
      <c r="AP873" s="223"/>
      <c r="AQ873" s="223"/>
      <c r="AR873" s="223"/>
      <c r="AS873" s="223"/>
      <c r="AT873" s="223"/>
      <c r="AU873" s="223"/>
      <c r="AV873" s="223"/>
      <c r="AW873" s="223"/>
      <c r="AX873" s="223"/>
      <c r="AY873" s="223"/>
      <c r="AZ873" s="223"/>
      <c r="BA873" s="223"/>
      <c r="BB873" s="223"/>
      <c r="BC873" s="223"/>
      <c r="BD873" s="223"/>
      <c r="BE873" s="223"/>
      <c r="BF873" s="223"/>
      <c r="BG873" s="223"/>
      <c r="BH873" s="223"/>
      <c r="BI873" s="223"/>
      <c r="BJ873" s="223"/>
      <c r="BK873" s="223"/>
      <c r="BL873" s="223"/>
      <c r="BM873" s="224"/>
    </row>
    <row r="874" spans="1:65">
      <c r="A874" s="29"/>
      <c r="B874" s="3" t="s">
        <v>86</v>
      </c>
      <c r="C874" s="28"/>
      <c r="D874" s="13">
        <v>1.6074555863314785E-2</v>
      </c>
      <c r="E874" s="13">
        <v>2.578776164227968E-2</v>
      </c>
      <c r="F874" s="13">
        <v>1.6109301572520603E-2</v>
      </c>
      <c r="G874" s="13">
        <v>1.082413299357991E-2</v>
      </c>
      <c r="H874" s="13">
        <v>2.932461854483194E-2</v>
      </c>
      <c r="I874" s="13">
        <v>1.6640549749734279E-2</v>
      </c>
      <c r="J874" s="13">
        <v>4.9087970797258079E-3</v>
      </c>
      <c r="K874" s="13">
        <v>1.374903330507991E-2</v>
      </c>
      <c r="L874" s="13">
        <v>2.9412231555585207E-2</v>
      </c>
      <c r="M874" s="13">
        <v>2.6427702908622636E-2</v>
      </c>
      <c r="N874" s="13">
        <v>3.0867907799691321E-3</v>
      </c>
      <c r="O874" s="13">
        <v>1.3658573026003722E-2</v>
      </c>
      <c r="P874" s="13">
        <v>1.2975644374703537E-2</v>
      </c>
      <c r="Q874" s="13">
        <v>1.4635043901007994E-2</v>
      </c>
      <c r="R874" s="13">
        <v>8.9829148894051969E-3</v>
      </c>
      <c r="S874" s="13">
        <v>3.4543436141973374E-2</v>
      </c>
      <c r="T874" s="13">
        <v>8.3486800670138361E-3</v>
      </c>
      <c r="U874" s="13">
        <v>2.2476064885121359E-2</v>
      </c>
      <c r="V874" s="13">
        <v>1.719146044054224E-2</v>
      </c>
      <c r="W874" s="13">
        <v>1.4110277341214944E-2</v>
      </c>
      <c r="X874" s="148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3"/>
    </row>
    <row r="875" spans="1:65">
      <c r="A875" s="29"/>
      <c r="B875" s="3" t="s">
        <v>269</v>
      </c>
      <c r="C875" s="28"/>
      <c r="D875" s="13">
        <v>-4.0864240431779275E-2</v>
      </c>
      <c r="E875" s="13">
        <v>4.3748456101444289E-2</v>
      </c>
      <c r="F875" s="13">
        <v>4.9696287377022363E-2</v>
      </c>
      <c r="G875" s="13">
        <v>4.5667111351630707E-2</v>
      </c>
      <c r="H875" s="13">
        <v>-0.1519543794175765</v>
      </c>
      <c r="I875" s="13">
        <v>-1.4750977730729309E-2</v>
      </c>
      <c r="J875" s="13">
        <v>-4.2591030156947207E-2</v>
      </c>
      <c r="K875" s="13">
        <v>5.909769810293608E-2</v>
      </c>
      <c r="L875" s="13">
        <v>-3.2997753906015004E-2</v>
      </c>
      <c r="M875" s="13">
        <v>3.281212117538157E-2</v>
      </c>
      <c r="N875" s="13">
        <v>-4.4317819882115139E-2</v>
      </c>
      <c r="O875" s="13">
        <v>2.0724593099206601E-2</v>
      </c>
      <c r="P875" s="13">
        <v>7.4446940104427872E-2</v>
      </c>
      <c r="Q875" s="13">
        <v>-6.695795183431541E-2</v>
      </c>
      <c r="R875" s="13">
        <v>4.9504421852003766E-2</v>
      </c>
      <c r="S875" s="13">
        <v>-7.9634219381128912E-2</v>
      </c>
      <c r="T875" s="13">
        <v>3.7992490350884811E-2</v>
      </c>
      <c r="U875" s="13">
        <v>1.5475487576920299E-2</v>
      </c>
      <c r="V875" s="13">
        <v>-7.4632572835061528E-2</v>
      </c>
      <c r="W875" s="13">
        <v>0.11953533848381026</v>
      </c>
      <c r="X875" s="148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3"/>
    </row>
    <row r="876" spans="1:65">
      <c r="A876" s="29"/>
      <c r="B876" s="45" t="s">
        <v>270</v>
      </c>
      <c r="C876" s="46"/>
      <c r="D876" s="44">
        <v>0.86</v>
      </c>
      <c r="E876" s="44">
        <v>0.38</v>
      </c>
      <c r="F876" s="44">
        <v>0.46</v>
      </c>
      <c r="G876" s="44">
        <v>0.4</v>
      </c>
      <c r="H876" s="44">
        <v>2.4900000000000002</v>
      </c>
      <c r="I876" s="44">
        <v>0.48</v>
      </c>
      <c r="J876" s="44">
        <v>0.89</v>
      </c>
      <c r="K876" s="44">
        <v>0.6</v>
      </c>
      <c r="L876" s="44">
        <v>0.75</v>
      </c>
      <c r="M876" s="44">
        <v>0.22</v>
      </c>
      <c r="N876" s="44">
        <v>0.91</v>
      </c>
      <c r="O876" s="44">
        <v>0.04</v>
      </c>
      <c r="P876" s="44">
        <v>0.83</v>
      </c>
      <c r="Q876" s="44">
        <v>1.25</v>
      </c>
      <c r="R876" s="44">
        <v>0.46</v>
      </c>
      <c r="S876" s="44">
        <v>1.43</v>
      </c>
      <c r="T876" s="44">
        <v>0.28999999999999998</v>
      </c>
      <c r="U876" s="44">
        <v>0.04</v>
      </c>
      <c r="V876" s="44">
        <v>1.36</v>
      </c>
      <c r="W876" s="44">
        <v>1.49</v>
      </c>
      <c r="X876" s="148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3"/>
    </row>
    <row r="877" spans="1:65">
      <c r="B877" s="30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BM877" s="53"/>
    </row>
    <row r="878" spans="1:65" ht="15">
      <c r="B878" s="8" t="s">
        <v>552</v>
      </c>
      <c r="BM878" s="27" t="s">
        <v>66</v>
      </c>
    </row>
    <row r="879" spans="1:65" ht="15">
      <c r="A879" s="24" t="s">
        <v>21</v>
      </c>
      <c r="B879" s="18" t="s">
        <v>118</v>
      </c>
      <c r="C879" s="15" t="s">
        <v>119</v>
      </c>
      <c r="D879" s="16" t="s">
        <v>238</v>
      </c>
      <c r="E879" s="17" t="s">
        <v>238</v>
      </c>
      <c r="F879" s="17" t="s">
        <v>238</v>
      </c>
      <c r="G879" s="17" t="s">
        <v>238</v>
      </c>
      <c r="H879" s="17" t="s">
        <v>238</v>
      </c>
      <c r="I879" s="17" t="s">
        <v>238</v>
      </c>
      <c r="J879" s="17" t="s">
        <v>238</v>
      </c>
      <c r="K879" s="17" t="s">
        <v>238</v>
      </c>
      <c r="L879" s="17" t="s">
        <v>238</v>
      </c>
      <c r="M879" s="17" t="s">
        <v>238</v>
      </c>
      <c r="N879" s="17" t="s">
        <v>238</v>
      </c>
      <c r="O879" s="17" t="s">
        <v>238</v>
      </c>
      <c r="P879" s="17" t="s">
        <v>238</v>
      </c>
      <c r="Q879" s="17" t="s">
        <v>238</v>
      </c>
      <c r="R879" s="17" t="s">
        <v>238</v>
      </c>
      <c r="S879" s="17" t="s">
        <v>238</v>
      </c>
      <c r="T879" s="148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7">
        <v>1</v>
      </c>
    </row>
    <row r="880" spans="1:65">
      <c r="A880" s="29"/>
      <c r="B880" s="19" t="s">
        <v>239</v>
      </c>
      <c r="C880" s="9" t="s">
        <v>239</v>
      </c>
      <c r="D880" s="146" t="s">
        <v>241</v>
      </c>
      <c r="E880" s="147" t="s">
        <v>242</v>
      </c>
      <c r="F880" s="147" t="s">
        <v>243</v>
      </c>
      <c r="G880" s="147" t="s">
        <v>245</v>
      </c>
      <c r="H880" s="147" t="s">
        <v>247</v>
      </c>
      <c r="I880" s="147" t="s">
        <v>249</v>
      </c>
      <c r="J880" s="147" t="s">
        <v>250</v>
      </c>
      <c r="K880" s="147" t="s">
        <v>251</v>
      </c>
      <c r="L880" s="147" t="s">
        <v>252</v>
      </c>
      <c r="M880" s="147" t="s">
        <v>255</v>
      </c>
      <c r="N880" s="147" t="s">
        <v>256</v>
      </c>
      <c r="O880" s="147" t="s">
        <v>257</v>
      </c>
      <c r="P880" s="147" t="s">
        <v>258</v>
      </c>
      <c r="Q880" s="147" t="s">
        <v>282</v>
      </c>
      <c r="R880" s="147" t="s">
        <v>284</v>
      </c>
      <c r="S880" s="147" t="s">
        <v>259</v>
      </c>
      <c r="T880" s="148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7" t="s">
        <v>3</v>
      </c>
    </row>
    <row r="881" spans="1:65">
      <c r="A881" s="29"/>
      <c r="B881" s="19"/>
      <c r="C881" s="9"/>
      <c r="D881" s="10" t="s">
        <v>285</v>
      </c>
      <c r="E881" s="11" t="s">
        <v>285</v>
      </c>
      <c r="F881" s="11" t="s">
        <v>286</v>
      </c>
      <c r="G881" s="11" t="s">
        <v>285</v>
      </c>
      <c r="H881" s="11" t="s">
        <v>286</v>
      </c>
      <c r="I881" s="11" t="s">
        <v>285</v>
      </c>
      <c r="J881" s="11" t="s">
        <v>285</v>
      </c>
      <c r="K881" s="11" t="s">
        <v>286</v>
      </c>
      <c r="L881" s="11" t="s">
        <v>286</v>
      </c>
      <c r="M881" s="11" t="s">
        <v>286</v>
      </c>
      <c r="N881" s="11" t="s">
        <v>286</v>
      </c>
      <c r="O881" s="11" t="s">
        <v>286</v>
      </c>
      <c r="P881" s="11" t="s">
        <v>286</v>
      </c>
      <c r="Q881" s="11" t="s">
        <v>121</v>
      </c>
      <c r="R881" s="11" t="s">
        <v>285</v>
      </c>
      <c r="S881" s="11" t="s">
        <v>285</v>
      </c>
      <c r="T881" s="148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7">
        <v>2</v>
      </c>
    </row>
    <row r="882" spans="1:65">
      <c r="A882" s="29"/>
      <c r="B882" s="19"/>
      <c r="C882" s="9"/>
      <c r="D882" s="25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148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7">
        <v>2</v>
      </c>
    </row>
    <row r="883" spans="1:65">
      <c r="A883" s="29"/>
      <c r="B883" s="18">
        <v>1</v>
      </c>
      <c r="C883" s="14">
        <v>1</v>
      </c>
      <c r="D883" s="21">
        <v>0.17</v>
      </c>
      <c r="E883" s="21">
        <v>0.2</v>
      </c>
      <c r="F883" s="143">
        <v>0.2</v>
      </c>
      <c r="G883" s="21">
        <v>0.25</v>
      </c>
      <c r="H883" s="143">
        <v>0.3</v>
      </c>
      <c r="I883" s="21">
        <v>0.28000000000000003</v>
      </c>
      <c r="J883" s="21">
        <v>0.18</v>
      </c>
      <c r="K883" s="21">
        <v>0.18</v>
      </c>
      <c r="L883" s="21">
        <v>0.22</v>
      </c>
      <c r="M883" s="21">
        <v>0.19</v>
      </c>
      <c r="N883" s="143">
        <v>0.36</v>
      </c>
      <c r="O883" s="150">
        <v>0.32795975950172251</v>
      </c>
      <c r="P883" s="21">
        <v>0.12</v>
      </c>
      <c r="Q883" s="21">
        <v>0.25316467185196623</v>
      </c>
      <c r="R883" s="143" t="s">
        <v>295</v>
      </c>
      <c r="S883" s="21">
        <v>0.2</v>
      </c>
      <c r="T883" s="148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7">
        <v>1</v>
      </c>
    </row>
    <row r="884" spans="1:65">
      <c r="A884" s="29"/>
      <c r="B884" s="19">
        <v>1</v>
      </c>
      <c r="C884" s="9">
        <v>2</v>
      </c>
      <c r="D884" s="11">
        <v>0.17</v>
      </c>
      <c r="E884" s="11">
        <v>0.19</v>
      </c>
      <c r="F884" s="144">
        <v>0.2</v>
      </c>
      <c r="G884" s="11">
        <v>0.21</v>
      </c>
      <c r="H884" s="144">
        <v>0.32</v>
      </c>
      <c r="I884" s="11">
        <v>0.28000000000000003</v>
      </c>
      <c r="J884" s="11">
        <v>0.18</v>
      </c>
      <c r="K884" s="11">
        <v>0.18</v>
      </c>
      <c r="L884" s="11">
        <v>0.22</v>
      </c>
      <c r="M884" s="11">
        <v>0.18</v>
      </c>
      <c r="N884" s="144">
        <v>0.37</v>
      </c>
      <c r="O884" s="11">
        <v>0.27522928733706098</v>
      </c>
      <c r="P884" s="11">
        <v>0.12</v>
      </c>
      <c r="Q884" s="11">
        <v>0.24002311713213004</v>
      </c>
      <c r="R884" s="144" t="s">
        <v>295</v>
      </c>
      <c r="S884" s="11">
        <v>0.19</v>
      </c>
      <c r="T884" s="148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7">
        <v>10</v>
      </c>
    </row>
    <row r="885" spans="1:65">
      <c r="A885" s="29"/>
      <c r="B885" s="19">
        <v>1</v>
      </c>
      <c r="C885" s="9">
        <v>3</v>
      </c>
      <c r="D885" s="11">
        <v>0.16</v>
      </c>
      <c r="E885" s="11">
        <v>0.19</v>
      </c>
      <c r="F885" s="144">
        <v>0.2</v>
      </c>
      <c r="G885" s="11">
        <v>0.23</v>
      </c>
      <c r="H885" s="144">
        <v>0.34</v>
      </c>
      <c r="I885" s="11">
        <v>0.27</v>
      </c>
      <c r="J885" s="11">
        <v>0.19</v>
      </c>
      <c r="K885" s="11">
        <v>0.17</v>
      </c>
      <c r="L885" s="11">
        <v>0.22</v>
      </c>
      <c r="M885" s="11">
        <v>0.19</v>
      </c>
      <c r="N885" s="144">
        <v>0.38</v>
      </c>
      <c r="O885" s="11">
        <v>0.26931214762391997</v>
      </c>
      <c r="P885" s="11">
        <v>0.12</v>
      </c>
      <c r="Q885" s="11">
        <v>0.24495569348259721</v>
      </c>
      <c r="R885" s="144" t="s">
        <v>295</v>
      </c>
      <c r="S885" s="11">
        <v>0.2</v>
      </c>
      <c r="T885" s="148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7">
        <v>16</v>
      </c>
    </row>
    <row r="886" spans="1:65">
      <c r="A886" s="29"/>
      <c r="B886" s="19">
        <v>1</v>
      </c>
      <c r="C886" s="9">
        <v>4</v>
      </c>
      <c r="D886" s="11">
        <v>0.18</v>
      </c>
      <c r="E886" s="11">
        <v>0.2</v>
      </c>
      <c r="F886" s="144">
        <v>0.2</v>
      </c>
      <c r="G886" s="11">
        <v>0.23</v>
      </c>
      <c r="H886" s="144">
        <v>0.34</v>
      </c>
      <c r="I886" s="11">
        <v>0.27</v>
      </c>
      <c r="J886" s="11">
        <v>0.18</v>
      </c>
      <c r="K886" s="11">
        <v>0.18</v>
      </c>
      <c r="L886" s="11">
        <v>0.22</v>
      </c>
      <c r="M886" s="11">
        <v>0.18</v>
      </c>
      <c r="N886" s="144">
        <v>0.43</v>
      </c>
      <c r="O886" s="11">
        <v>0.285670147075826</v>
      </c>
      <c r="P886" s="11">
        <v>0.12</v>
      </c>
      <c r="Q886" s="11">
        <v>0.26711387417823124</v>
      </c>
      <c r="R886" s="144" t="s">
        <v>295</v>
      </c>
      <c r="S886" s="11">
        <v>0.2</v>
      </c>
      <c r="T886" s="148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7">
        <v>0.20525291323582837</v>
      </c>
    </row>
    <row r="887" spans="1:65">
      <c r="A887" s="29"/>
      <c r="B887" s="19">
        <v>1</v>
      </c>
      <c r="C887" s="9">
        <v>5</v>
      </c>
      <c r="D887" s="11">
        <v>0.17</v>
      </c>
      <c r="E887" s="11">
        <v>0.19</v>
      </c>
      <c r="F887" s="144">
        <v>0.2</v>
      </c>
      <c r="G887" s="11">
        <v>0.21</v>
      </c>
      <c r="H887" s="144">
        <v>0.34</v>
      </c>
      <c r="I887" s="11">
        <v>0.25</v>
      </c>
      <c r="J887" s="11">
        <v>0.18</v>
      </c>
      <c r="K887" s="11">
        <v>0.18</v>
      </c>
      <c r="L887" s="11">
        <v>0.23</v>
      </c>
      <c r="M887" s="11">
        <v>0.18</v>
      </c>
      <c r="N887" s="144">
        <v>0.38</v>
      </c>
      <c r="O887" s="11">
        <v>0.27364255247332703</v>
      </c>
      <c r="P887" s="11">
        <v>0.12</v>
      </c>
      <c r="Q887" s="11">
        <v>0.25359757227498125</v>
      </c>
      <c r="R887" s="144" t="s">
        <v>295</v>
      </c>
      <c r="S887" s="11">
        <v>0.22</v>
      </c>
      <c r="T887" s="148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7">
        <v>61</v>
      </c>
    </row>
    <row r="888" spans="1:65">
      <c r="A888" s="29"/>
      <c r="B888" s="19">
        <v>1</v>
      </c>
      <c r="C888" s="9">
        <v>6</v>
      </c>
      <c r="D888" s="11">
        <v>0.18</v>
      </c>
      <c r="E888" s="11">
        <v>0.19</v>
      </c>
      <c r="F888" s="144">
        <v>0.2</v>
      </c>
      <c r="G888" s="11">
        <v>0.2</v>
      </c>
      <c r="H888" s="144">
        <v>0.33</v>
      </c>
      <c r="I888" s="11">
        <v>0.25</v>
      </c>
      <c r="J888" s="11">
        <v>0.17</v>
      </c>
      <c r="K888" s="11">
        <v>0.18</v>
      </c>
      <c r="L888" s="11">
        <v>0.21</v>
      </c>
      <c r="M888" s="11">
        <v>0.19</v>
      </c>
      <c r="N888" s="144">
        <v>0.34</v>
      </c>
      <c r="O888" s="11">
        <v>0.26537304460311201</v>
      </c>
      <c r="P888" s="11">
        <v>0.11</v>
      </c>
      <c r="Q888" s="11">
        <v>0.26628220912384276</v>
      </c>
      <c r="R888" s="144" t="s">
        <v>295</v>
      </c>
      <c r="S888" s="11">
        <v>0.19</v>
      </c>
      <c r="T888" s="148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3"/>
    </row>
    <row r="889" spans="1:65">
      <c r="A889" s="29"/>
      <c r="B889" s="20" t="s">
        <v>266</v>
      </c>
      <c r="C889" s="12"/>
      <c r="D889" s="22">
        <v>0.17166666666666666</v>
      </c>
      <c r="E889" s="22">
        <v>0.19333333333333333</v>
      </c>
      <c r="F889" s="22">
        <v>0.19999999999999998</v>
      </c>
      <c r="G889" s="22">
        <v>0.22166666666666665</v>
      </c>
      <c r="H889" s="22">
        <v>0.32833333333333337</v>
      </c>
      <c r="I889" s="22">
        <v>0.26666666666666666</v>
      </c>
      <c r="J889" s="22">
        <v>0.17999999999999997</v>
      </c>
      <c r="K889" s="22">
        <v>0.17833333333333332</v>
      </c>
      <c r="L889" s="22">
        <v>0.22</v>
      </c>
      <c r="M889" s="22">
        <v>0.18499999999999997</v>
      </c>
      <c r="N889" s="22">
        <v>0.37666666666666665</v>
      </c>
      <c r="O889" s="22">
        <v>0.2828644897691614</v>
      </c>
      <c r="P889" s="22">
        <v>0.11833333333333333</v>
      </c>
      <c r="Q889" s="22">
        <v>0.25418952300729147</v>
      </c>
      <c r="R889" s="22" t="s">
        <v>661</v>
      </c>
      <c r="S889" s="22">
        <v>0.19999999999999998</v>
      </c>
      <c r="T889" s="148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3"/>
    </row>
    <row r="890" spans="1:65">
      <c r="A890" s="29"/>
      <c r="B890" s="3" t="s">
        <v>267</v>
      </c>
      <c r="C890" s="28"/>
      <c r="D890" s="11">
        <v>0.17</v>
      </c>
      <c r="E890" s="11">
        <v>0.19</v>
      </c>
      <c r="F890" s="11">
        <v>0.2</v>
      </c>
      <c r="G890" s="11">
        <v>0.22</v>
      </c>
      <c r="H890" s="11">
        <v>0.33500000000000002</v>
      </c>
      <c r="I890" s="11">
        <v>0.27</v>
      </c>
      <c r="J890" s="11">
        <v>0.18</v>
      </c>
      <c r="K890" s="11">
        <v>0.18</v>
      </c>
      <c r="L890" s="11">
        <v>0.22</v>
      </c>
      <c r="M890" s="11">
        <v>0.185</v>
      </c>
      <c r="N890" s="11">
        <v>0.375</v>
      </c>
      <c r="O890" s="11">
        <v>0.274435919905194</v>
      </c>
      <c r="P890" s="11">
        <v>0.12</v>
      </c>
      <c r="Q890" s="11">
        <v>0.25338112206347374</v>
      </c>
      <c r="R890" s="11" t="s">
        <v>661</v>
      </c>
      <c r="S890" s="11">
        <v>0.2</v>
      </c>
      <c r="T890" s="148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3"/>
    </row>
    <row r="891" spans="1:65">
      <c r="A891" s="29"/>
      <c r="B891" s="3" t="s">
        <v>268</v>
      </c>
      <c r="C891" s="28"/>
      <c r="D891" s="23">
        <v>7.5277265270908044E-3</v>
      </c>
      <c r="E891" s="23">
        <v>5.1639777949432277E-3</v>
      </c>
      <c r="F891" s="23">
        <v>3.0404709722440586E-17</v>
      </c>
      <c r="G891" s="23">
        <v>1.8348478592697181E-2</v>
      </c>
      <c r="H891" s="23">
        <v>1.6020819787597236E-2</v>
      </c>
      <c r="I891" s="23">
        <v>1.3662601021279476E-2</v>
      </c>
      <c r="J891" s="23">
        <v>6.3245553203367553E-3</v>
      </c>
      <c r="K891" s="23">
        <v>4.0824829046386228E-3</v>
      </c>
      <c r="L891" s="23">
        <v>6.324555320336764E-3</v>
      </c>
      <c r="M891" s="23">
        <v>5.4772255750516665E-3</v>
      </c>
      <c r="N891" s="23">
        <v>3.0110906108363231E-2</v>
      </c>
      <c r="O891" s="23">
        <v>2.3127525334375645E-2</v>
      </c>
      <c r="P891" s="23">
        <v>4.082482904638628E-3</v>
      </c>
      <c r="Q891" s="23">
        <v>1.0960139591941174E-2</v>
      </c>
      <c r="R891" s="23" t="s">
        <v>661</v>
      </c>
      <c r="S891" s="23">
        <v>1.0954451150103323E-2</v>
      </c>
      <c r="T891" s="148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3"/>
    </row>
    <row r="892" spans="1:65">
      <c r="A892" s="29"/>
      <c r="B892" s="3" t="s">
        <v>86</v>
      </c>
      <c r="C892" s="28"/>
      <c r="D892" s="13">
        <v>4.3850834138393038E-2</v>
      </c>
      <c r="E892" s="13">
        <v>2.6710229973844282E-2</v>
      </c>
      <c r="F892" s="13">
        <v>1.5202354861220294E-16</v>
      </c>
      <c r="G892" s="13">
        <v>8.2775091395626388E-2</v>
      </c>
      <c r="H892" s="13">
        <v>4.879437498760579E-2</v>
      </c>
      <c r="I892" s="13">
        <v>5.1234753829798037E-2</v>
      </c>
      <c r="J892" s="13">
        <v>3.5136418446315314E-2</v>
      </c>
      <c r="K892" s="13">
        <v>2.2892427502646487E-2</v>
      </c>
      <c r="L892" s="13">
        <v>2.8747978728803473E-2</v>
      </c>
      <c r="M892" s="13">
        <v>2.9606624730009013E-2</v>
      </c>
      <c r="N892" s="13">
        <v>7.994045869476965E-2</v>
      </c>
      <c r="O892" s="13">
        <v>8.1761854778057988E-2</v>
      </c>
      <c r="P892" s="13">
        <v>3.4499855532157418E-2</v>
      </c>
      <c r="Q892" s="13">
        <v>4.3117983236574155E-2</v>
      </c>
      <c r="R892" s="13" t="s">
        <v>661</v>
      </c>
      <c r="S892" s="13">
        <v>5.477225575051662E-2</v>
      </c>
      <c r="T892" s="148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3"/>
    </row>
    <row r="893" spans="1:65">
      <c r="A893" s="29"/>
      <c r="B893" s="3" t="s">
        <v>269</v>
      </c>
      <c r="C893" s="28"/>
      <c r="D893" s="13">
        <v>-0.16363347072483347</v>
      </c>
      <c r="E893" s="13">
        <v>-5.8072646641559977E-2</v>
      </c>
      <c r="F893" s="13">
        <v>-2.5592393077475961E-2</v>
      </c>
      <c r="G893" s="13">
        <v>7.9968431005797536E-2</v>
      </c>
      <c r="H893" s="13">
        <v>0.59965248803114402</v>
      </c>
      <c r="I893" s="13">
        <v>0.29921014256336553</v>
      </c>
      <c r="J893" s="13">
        <v>-0.12303315376972845</v>
      </c>
      <c r="K893" s="13">
        <v>-0.13115321716074935</v>
      </c>
      <c r="L893" s="13">
        <v>7.1848367614776532E-2</v>
      </c>
      <c r="M893" s="13">
        <v>-9.8672963596665331E-2</v>
      </c>
      <c r="N893" s="13">
        <v>0.8351343263707538</v>
      </c>
      <c r="O893" s="13">
        <v>0.37812655279664686</v>
      </c>
      <c r="P893" s="13">
        <v>-0.4234754992375066</v>
      </c>
      <c r="Q893" s="13">
        <v>0.23842102409156385</v>
      </c>
      <c r="R893" s="13" t="s">
        <v>661</v>
      </c>
      <c r="S893" s="13">
        <v>-2.5592393077475961E-2</v>
      </c>
      <c r="T893" s="148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3"/>
    </row>
    <row r="894" spans="1:65">
      <c r="A894" s="29"/>
      <c r="B894" s="45" t="s">
        <v>270</v>
      </c>
      <c r="C894" s="46"/>
      <c r="D894" s="44">
        <v>0.67</v>
      </c>
      <c r="E894" s="44">
        <v>0.16</v>
      </c>
      <c r="F894" s="44" t="s">
        <v>271</v>
      </c>
      <c r="G894" s="44">
        <v>0.52</v>
      </c>
      <c r="H894" s="44">
        <v>3.05</v>
      </c>
      <c r="I894" s="44">
        <v>1.59</v>
      </c>
      <c r="J894" s="44">
        <v>0.48</v>
      </c>
      <c r="K894" s="44">
        <v>0.52</v>
      </c>
      <c r="L894" s="44">
        <v>0.48</v>
      </c>
      <c r="M894" s="44">
        <v>0.36</v>
      </c>
      <c r="N894" s="44">
        <v>4.2</v>
      </c>
      <c r="O894" s="44">
        <v>1.97</v>
      </c>
      <c r="P894" s="44">
        <v>1.94</v>
      </c>
      <c r="Q894" s="44">
        <v>1.29</v>
      </c>
      <c r="R894" s="44">
        <v>4.16</v>
      </c>
      <c r="S894" s="44">
        <v>0</v>
      </c>
      <c r="T894" s="148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3"/>
    </row>
    <row r="895" spans="1:65">
      <c r="B895" s="30" t="s">
        <v>292</v>
      </c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BM895" s="53"/>
    </row>
    <row r="896" spans="1:65">
      <c r="BM896" s="53"/>
    </row>
    <row r="897" spans="1:65" ht="15">
      <c r="B897" s="8" t="s">
        <v>553</v>
      </c>
      <c r="BM897" s="27" t="s">
        <v>66</v>
      </c>
    </row>
    <row r="898" spans="1:65" ht="15">
      <c r="A898" s="24" t="s">
        <v>24</v>
      </c>
      <c r="B898" s="18" t="s">
        <v>118</v>
      </c>
      <c r="C898" s="15" t="s">
        <v>119</v>
      </c>
      <c r="D898" s="16" t="s">
        <v>238</v>
      </c>
      <c r="E898" s="17" t="s">
        <v>238</v>
      </c>
      <c r="F898" s="17" t="s">
        <v>238</v>
      </c>
      <c r="G898" s="17" t="s">
        <v>238</v>
      </c>
      <c r="H898" s="17" t="s">
        <v>238</v>
      </c>
      <c r="I898" s="17" t="s">
        <v>238</v>
      </c>
      <c r="J898" s="17" t="s">
        <v>238</v>
      </c>
      <c r="K898" s="17" t="s">
        <v>238</v>
      </c>
      <c r="L898" s="17" t="s">
        <v>238</v>
      </c>
      <c r="M898" s="17" t="s">
        <v>238</v>
      </c>
      <c r="N898" s="17" t="s">
        <v>238</v>
      </c>
      <c r="O898" s="17" t="s">
        <v>238</v>
      </c>
      <c r="P898" s="148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7">
        <v>1</v>
      </c>
    </row>
    <row r="899" spans="1:65">
      <c r="A899" s="29"/>
      <c r="B899" s="19" t="s">
        <v>239</v>
      </c>
      <c r="C899" s="9" t="s">
        <v>239</v>
      </c>
      <c r="D899" s="146" t="s">
        <v>241</v>
      </c>
      <c r="E899" s="147" t="s">
        <v>243</v>
      </c>
      <c r="F899" s="147" t="s">
        <v>245</v>
      </c>
      <c r="G899" s="147" t="s">
        <v>246</v>
      </c>
      <c r="H899" s="147" t="s">
        <v>247</v>
      </c>
      <c r="I899" s="147" t="s">
        <v>249</v>
      </c>
      <c r="J899" s="147" t="s">
        <v>252</v>
      </c>
      <c r="K899" s="147" t="s">
        <v>255</v>
      </c>
      <c r="L899" s="147" t="s">
        <v>256</v>
      </c>
      <c r="M899" s="147" t="s">
        <v>257</v>
      </c>
      <c r="N899" s="147" t="s">
        <v>258</v>
      </c>
      <c r="O899" s="147" t="s">
        <v>259</v>
      </c>
      <c r="P899" s="148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7" t="s">
        <v>3</v>
      </c>
    </row>
    <row r="900" spans="1:65">
      <c r="A900" s="29"/>
      <c r="B900" s="19"/>
      <c r="C900" s="9"/>
      <c r="D900" s="10" t="s">
        <v>285</v>
      </c>
      <c r="E900" s="11" t="s">
        <v>286</v>
      </c>
      <c r="F900" s="11" t="s">
        <v>285</v>
      </c>
      <c r="G900" s="11" t="s">
        <v>286</v>
      </c>
      <c r="H900" s="11" t="s">
        <v>286</v>
      </c>
      <c r="I900" s="11" t="s">
        <v>285</v>
      </c>
      <c r="J900" s="11" t="s">
        <v>286</v>
      </c>
      <c r="K900" s="11" t="s">
        <v>286</v>
      </c>
      <c r="L900" s="11" t="s">
        <v>286</v>
      </c>
      <c r="M900" s="11" t="s">
        <v>286</v>
      </c>
      <c r="N900" s="11" t="s">
        <v>286</v>
      </c>
      <c r="O900" s="11" t="s">
        <v>285</v>
      </c>
      <c r="P900" s="148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7">
        <v>2</v>
      </c>
    </row>
    <row r="901" spans="1:65">
      <c r="A901" s="29"/>
      <c r="B901" s="19"/>
      <c r="C901" s="9"/>
      <c r="D901" s="25"/>
      <c r="E901" s="25"/>
      <c r="F901" s="25"/>
      <c r="G901" s="25"/>
      <c r="H901" s="25"/>
      <c r="I901" s="25"/>
      <c r="J901" s="25"/>
      <c r="K901" s="25"/>
      <c r="L901" s="25"/>
      <c r="M901" s="25"/>
      <c r="N901" s="25"/>
      <c r="O901" s="25"/>
      <c r="P901" s="148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7">
        <v>3</v>
      </c>
    </row>
    <row r="902" spans="1:65">
      <c r="A902" s="29"/>
      <c r="B902" s="18">
        <v>1</v>
      </c>
      <c r="C902" s="14">
        <v>1</v>
      </c>
      <c r="D902" s="21">
        <v>0.16</v>
      </c>
      <c r="E902" s="21">
        <v>0.19</v>
      </c>
      <c r="F902" s="143" t="s">
        <v>97</v>
      </c>
      <c r="G902" s="21">
        <v>0.18076081944662467</v>
      </c>
      <c r="H902" s="143">
        <v>0.14000000000000001</v>
      </c>
      <c r="I902" s="21">
        <v>0.16</v>
      </c>
      <c r="J902" s="21">
        <v>0.18</v>
      </c>
      <c r="K902" s="21">
        <v>0.17</v>
      </c>
      <c r="L902" s="150">
        <v>0.21</v>
      </c>
      <c r="M902" s="21">
        <v>0.16603495381517075</v>
      </c>
      <c r="N902" s="21">
        <v>0.18</v>
      </c>
      <c r="O902" s="21">
        <v>0.2</v>
      </c>
      <c r="P902" s="148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7">
        <v>1</v>
      </c>
    </row>
    <row r="903" spans="1:65">
      <c r="A903" s="29"/>
      <c r="B903" s="19">
        <v>1</v>
      </c>
      <c r="C903" s="9">
        <v>2</v>
      </c>
      <c r="D903" s="11">
        <v>0.15</v>
      </c>
      <c r="E903" s="11">
        <v>0.2</v>
      </c>
      <c r="F903" s="144" t="s">
        <v>97</v>
      </c>
      <c r="G903" s="11">
        <v>0.16928848408364247</v>
      </c>
      <c r="H903" s="144">
        <v>0.13</v>
      </c>
      <c r="I903" s="11">
        <v>0.15</v>
      </c>
      <c r="J903" s="11">
        <v>0.19</v>
      </c>
      <c r="K903" s="11">
        <v>0.17</v>
      </c>
      <c r="L903" s="11">
        <v>0.18</v>
      </c>
      <c r="M903" s="11">
        <v>0.16549866972930685</v>
      </c>
      <c r="N903" s="11">
        <v>0.18</v>
      </c>
      <c r="O903" s="11">
        <v>0.2</v>
      </c>
      <c r="P903" s="148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7" t="e">
        <v>#N/A</v>
      </c>
    </row>
    <row r="904" spans="1:65">
      <c r="A904" s="29"/>
      <c r="B904" s="19">
        <v>1</v>
      </c>
      <c r="C904" s="9">
        <v>3</v>
      </c>
      <c r="D904" s="11">
        <v>0.18</v>
      </c>
      <c r="E904" s="11">
        <v>0.18</v>
      </c>
      <c r="F904" s="144" t="s">
        <v>97</v>
      </c>
      <c r="G904" s="11">
        <v>0.174280263592726</v>
      </c>
      <c r="H904" s="144">
        <v>0.12</v>
      </c>
      <c r="I904" s="11">
        <v>0.15</v>
      </c>
      <c r="J904" s="11">
        <v>0.18</v>
      </c>
      <c r="K904" s="11">
        <v>0.17</v>
      </c>
      <c r="L904" s="11">
        <v>0.18</v>
      </c>
      <c r="M904" s="11">
        <v>0.16495320159425791</v>
      </c>
      <c r="N904" s="11">
        <v>0.18</v>
      </c>
      <c r="O904" s="11">
        <v>0.21</v>
      </c>
      <c r="P904" s="148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7">
        <v>16</v>
      </c>
    </row>
    <row r="905" spans="1:65">
      <c r="A905" s="29"/>
      <c r="B905" s="19">
        <v>1</v>
      </c>
      <c r="C905" s="9">
        <v>4</v>
      </c>
      <c r="D905" s="11">
        <v>0.16</v>
      </c>
      <c r="E905" s="11">
        <v>0.19</v>
      </c>
      <c r="F905" s="144" t="s">
        <v>97</v>
      </c>
      <c r="G905" s="11">
        <v>0.17525180995381701</v>
      </c>
      <c r="H905" s="144">
        <v>0.11</v>
      </c>
      <c r="I905" s="11">
        <v>0.15</v>
      </c>
      <c r="J905" s="11">
        <v>0.18</v>
      </c>
      <c r="K905" s="11">
        <v>0.17</v>
      </c>
      <c r="L905" s="11">
        <v>0.18</v>
      </c>
      <c r="M905" s="11">
        <v>0.15246642781466699</v>
      </c>
      <c r="N905" s="11">
        <v>0.19</v>
      </c>
      <c r="O905" s="11">
        <v>0.21</v>
      </c>
      <c r="P905" s="148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7">
        <v>0.17499760782617618</v>
      </c>
    </row>
    <row r="906" spans="1:65">
      <c r="A906" s="29"/>
      <c r="B906" s="19">
        <v>1</v>
      </c>
      <c r="C906" s="9">
        <v>5</v>
      </c>
      <c r="D906" s="11">
        <v>0.16</v>
      </c>
      <c r="E906" s="11">
        <v>0.19</v>
      </c>
      <c r="F906" s="144" t="s">
        <v>97</v>
      </c>
      <c r="G906" s="11">
        <v>0.17174058629863101</v>
      </c>
      <c r="H906" s="144">
        <v>0.14000000000000001</v>
      </c>
      <c r="I906" s="11">
        <v>0.14000000000000001</v>
      </c>
      <c r="J906" s="11">
        <v>0.18</v>
      </c>
      <c r="K906" s="11">
        <v>0.17</v>
      </c>
      <c r="L906" s="11">
        <v>0.17</v>
      </c>
      <c r="M906" s="11">
        <v>0.16373962545277831</v>
      </c>
      <c r="N906" s="11">
        <v>0.19</v>
      </c>
      <c r="O906" s="11">
        <v>0.19</v>
      </c>
      <c r="P906" s="148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7">
        <v>62</v>
      </c>
    </row>
    <row r="907" spans="1:65">
      <c r="A907" s="29"/>
      <c r="B907" s="19">
        <v>1</v>
      </c>
      <c r="C907" s="9">
        <v>6</v>
      </c>
      <c r="D907" s="11">
        <v>0.17</v>
      </c>
      <c r="E907" s="11">
        <v>0.16</v>
      </c>
      <c r="F907" s="144" t="s">
        <v>97</v>
      </c>
      <c r="G907" s="11">
        <v>0.16815000805525493</v>
      </c>
      <c r="H907" s="144">
        <v>0.1</v>
      </c>
      <c r="I907" s="11">
        <v>0.15</v>
      </c>
      <c r="J907" s="11">
        <v>0.18</v>
      </c>
      <c r="K907" s="11">
        <v>0.18</v>
      </c>
      <c r="L907" s="11">
        <v>0.18</v>
      </c>
      <c r="M907" s="11">
        <v>0.15969161973369722</v>
      </c>
      <c r="N907" s="11">
        <v>0.19</v>
      </c>
      <c r="O907" s="11">
        <v>0.19</v>
      </c>
      <c r="P907" s="148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3"/>
    </row>
    <row r="908" spans="1:65">
      <c r="A908" s="29"/>
      <c r="B908" s="20" t="s">
        <v>266</v>
      </c>
      <c r="C908" s="12"/>
      <c r="D908" s="22">
        <v>0.16333333333333336</v>
      </c>
      <c r="E908" s="22">
        <v>0.18499999999999997</v>
      </c>
      <c r="F908" s="22" t="s">
        <v>661</v>
      </c>
      <c r="G908" s="22">
        <v>0.17324532857178268</v>
      </c>
      <c r="H908" s="22">
        <v>0.12333333333333334</v>
      </c>
      <c r="I908" s="22">
        <v>0.15</v>
      </c>
      <c r="J908" s="22">
        <v>0.18166666666666664</v>
      </c>
      <c r="K908" s="22">
        <v>0.17166666666666666</v>
      </c>
      <c r="L908" s="22">
        <v>0.18333333333333335</v>
      </c>
      <c r="M908" s="22">
        <v>0.16206408302331299</v>
      </c>
      <c r="N908" s="22">
        <v>0.18499999999999997</v>
      </c>
      <c r="O908" s="22">
        <v>0.19999999999999998</v>
      </c>
      <c r="P908" s="148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3"/>
    </row>
    <row r="909" spans="1:65">
      <c r="A909" s="29"/>
      <c r="B909" s="3" t="s">
        <v>267</v>
      </c>
      <c r="C909" s="28"/>
      <c r="D909" s="11">
        <v>0.16</v>
      </c>
      <c r="E909" s="11">
        <v>0.19</v>
      </c>
      <c r="F909" s="11" t="s">
        <v>661</v>
      </c>
      <c r="G909" s="11">
        <v>0.1730104249456785</v>
      </c>
      <c r="H909" s="11">
        <v>0.125</v>
      </c>
      <c r="I909" s="11">
        <v>0.15</v>
      </c>
      <c r="J909" s="11">
        <v>0.18</v>
      </c>
      <c r="K909" s="11">
        <v>0.17</v>
      </c>
      <c r="L909" s="11">
        <v>0.18</v>
      </c>
      <c r="M909" s="11">
        <v>0.16434641352351811</v>
      </c>
      <c r="N909" s="11">
        <v>0.185</v>
      </c>
      <c r="O909" s="11">
        <v>0.2</v>
      </c>
      <c r="P909" s="148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3"/>
    </row>
    <row r="910" spans="1:65">
      <c r="A910" s="29"/>
      <c r="B910" s="3" t="s">
        <v>268</v>
      </c>
      <c r="C910" s="28"/>
      <c r="D910" s="23">
        <v>1.0327955589886445E-2</v>
      </c>
      <c r="E910" s="23">
        <v>1.3784048752090225E-2</v>
      </c>
      <c r="F910" s="23" t="s">
        <v>661</v>
      </c>
      <c r="G910" s="23">
        <v>4.5926641484424352E-3</v>
      </c>
      <c r="H910" s="23">
        <v>1.632993161855464E-2</v>
      </c>
      <c r="I910" s="23">
        <v>6.3245553203367553E-3</v>
      </c>
      <c r="J910" s="23">
        <v>4.0824829046386332E-3</v>
      </c>
      <c r="K910" s="23">
        <v>4.0824829046386219E-3</v>
      </c>
      <c r="L910" s="23">
        <v>1.3662601021279461E-2</v>
      </c>
      <c r="M910" s="23">
        <v>5.2242170092973829E-3</v>
      </c>
      <c r="N910" s="23">
        <v>5.4772255750516665E-3</v>
      </c>
      <c r="O910" s="23">
        <v>8.9442719099991543E-3</v>
      </c>
      <c r="P910" s="227"/>
      <c r="Q910" s="228"/>
      <c r="R910" s="228"/>
      <c r="S910" s="228"/>
      <c r="T910" s="228"/>
      <c r="U910" s="228"/>
      <c r="V910" s="228"/>
      <c r="W910" s="228"/>
      <c r="X910" s="228"/>
      <c r="Y910" s="228"/>
      <c r="Z910" s="228"/>
      <c r="AA910" s="228"/>
      <c r="AB910" s="228"/>
      <c r="AC910" s="228"/>
      <c r="AD910" s="228"/>
      <c r="AE910" s="228"/>
      <c r="AF910" s="228"/>
      <c r="AG910" s="228"/>
      <c r="AH910" s="228"/>
      <c r="AI910" s="228"/>
      <c r="AJ910" s="228"/>
      <c r="AK910" s="228"/>
      <c r="AL910" s="228"/>
      <c r="AM910" s="228"/>
      <c r="AN910" s="228"/>
      <c r="AO910" s="228"/>
      <c r="AP910" s="228"/>
      <c r="AQ910" s="228"/>
      <c r="AR910" s="228"/>
      <c r="AS910" s="228"/>
      <c r="AT910" s="228"/>
      <c r="AU910" s="228"/>
      <c r="AV910" s="228"/>
      <c r="AW910" s="228"/>
      <c r="AX910" s="228"/>
      <c r="AY910" s="228"/>
      <c r="AZ910" s="228"/>
      <c r="BA910" s="228"/>
      <c r="BB910" s="228"/>
      <c r="BC910" s="228"/>
      <c r="BD910" s="228"/>
      <c r="BE910" s="228"/>
      <c r="BF910" s="228"/>
      <c r="BG910" s="228"/>
      <c r="BH910" s="228"/>
      <c r="BI910" s="228"/>
      <c r="BJ910" s="228"/>
      <c r="BK910" s="228"/>
      <c r="BL910" s="228"/>
      <c r="BM910" s="54"/>
    </row>
    <row r="911" spans="1:65">
      <c r="A911" s="29"/>
      <c r="B911" s="3" t="s">
        <v>86</v>
      </c>
      <c r="C911" s="28"/>
      <c r="D911" s="13">
        <v>6.3232381162570059E-2</v>
      </c>
      <c r="E911" s="13">
        <v>7.4508371632920151E-2</v>
      </c>
      <c r="F911" s="13" t="s">
        <v>661</v>
      </c>
      <c r="G911" s="13">
        <v>2.6509598765541924E-2</v>
      </c>
      <c r="H911" s="13">
        <v>0.13240485096125384</v>
      </c>
      <c r="I911" s="13">
        <v>4.2163702135578372E-2</v>
      </c>
      <c r="J911" s="13">
        <v>2.247238296131358E-2</v>
      </c>
      <c r="K911" s="13">
        <v>2.3781453813428867E-2</v>
      </c>
      <c r="L911" s="13">
        <v>7.4523278297887963E-2</v>
      </c>
      <c r="M911" s="13">
        <v>3.2235501610470209E-2</v>
      </c>
      <c r="N911" s="13">
        <v>2.9606624730009013E-2</v>
      </c>
      <c r="O911" s="13">
        <v>4.4721359549995773E-2</v>
      </c>
      <c r="P911" s="148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3"/>
    </row>
    <row r="912" spans="1:65">
      <c r="A912" s="29"/>
      <c r="B912" s="3" t="s">
        <v>269</v>
      </c>
      <c r="C912" s="28"/>
      <c r="D912" s="13">
        <v>-6.6653908231870562E-2</v>
      </c>
      <c r="E912" s="13">
        <v>5.7157308023084941E-2</v>
      </c>
      <c r="F912" s="13" t="s">
        <v>661</v>
      </c>
      <c r="G912" s="13">
        <v>-1.0013161186374742E-2</v>
      </c>
      <c r="H912" s="13">
        <v>-0.29522846131794322</v>
      </c>
      <c r="I912" s="13">
        <v>-0.14284542592722826</v>
      </c>
      <c r="J912" s="13">
        <v>3.8109428599245598E-2</v>
      </c>
      <c r="K912" s="13">
        <v>-1.9034209672272318E-2</v>
      </c>
      <c r="L912" s="13">
        <v>4.7633368311165603E-2</v>
      </c>
      <c r="M912" s="13">
        <v>-7.3906866291052253E-2</v>
      </c>
      <c r="N912" s="13">
        <v>5.7157308023084941E-2</v>
      </c>
      <c r="O912" s="13">
        <v>0.14287276543036231</v>
      </c>
      <c r="P912" s="148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3"/>
    </row>
    <row r="913" spans="1:65">
      <c r="A913" s="29"/>
      <c r="B913" s="45" t="s">
        <v>270</v>
      </c>
      <c r="C913" s="46"/>
      <c r="D913" s="44">
        <v>0.53</v>
      </c>
      <c r="E913" s="44">
        <v>0.72</v>
      </c>
      <c r="F913" s="44">
        <v>4.17</v>
      </c>
      <c r="G913" s="44">
        <v>0.05</v>
      </c>
      <c r="H913" s="44">
        <v>2.83</v>
      </c>
      <c r="I913" s="44">
        <v>1.29</v>
      </c>
      <c r="J913" s="44">
        <v>0.53</v>
      </c>
      <c r="K913" s="44">
        <v>0.05</v>
      </c>
      <c r="L913" s="44">
        <v>0.63</v>
      </c>
      <c r="M913" s="44">
        <v>0.6</v>
      </c>
      <c r="N913" s="44">
        <v>0.72</v>
      </c>
      <c r="O913" s="44">
        <v>1.59</v>
      </c>
      <c r="P913" s="148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3"/>
    </row>
    <row r="914" spans="1:65">
      <c r="B914" s="30"/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BM914" s="53"/>
    </row>
    <row r="915" spans="1:65" ht="15">
      <c r="B915" s="8" t="s">
        <v>554</v>
      </c>
      <c r="BM915" s="27" t="s">
        <v>66</v>
      </c>
    </row>
    <row r="916" spans="1:65" ht="15">
      <c r="A916" s="24" t="s">
        <v>27</v>
      </c>
      <c r="B916" s="18" t="s">
        <v>118</v>
      </c>
      <c r="C916" s="15" t="s">
        <v>119</v>
      </c>
      <c r="D916" s="16" t="s">
        <v>238</v>
      </c>
      <c r="E916" s="17" t="s">
        <v>238</v>
      </c>
      <c r="F916" s="17" t="s">
        <v>238</v>
      </c>
      <c r="G916" s="17" t="s">
        <v>238</v>
      </c>
      <c r="H916" s="17" t="s">
        <v>238</v>
      </c>
      <c r="I916" s="17" t="s">
        <v>238</v>
      </c>
      <c r="J916" s="17" t="s">
        <v>238</v>
      </c>
      <c r="K916" s="17" t="s">
        <v>238</v>
      </c>
      <c r="L916" s="17" t="s">
        <v>238</v>
      </c>
      <c r="M916" s="17" t="s">
        <v>238</v>
      </c>
      <c r="N916" s="17" t="s">
        <v>238</v>
      </c>
      <c r="O916" s="17" t="s">
        <v>238</v>
      </c>
      <c r="P916" s="17" t="s">
        <v>238</v>
      </c>
      <c r="Q916" s="17" t="s">
        <v>238</v>
      </c>
      <c r="R916" s="17" t="s">
        <v>238</v>
      </c>
      <c r="S916" s="148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7">
        <v>1</v>
      </c>
    </row>
    <row r="917" spans="1:65">
      <c r="A917" s="29"/>
      <c r="B917" s="19" t="s">
        <v>239</v>
      </c>
      <c r="C917" s="9" t="s">
        <v>239</v>
      </c>
      <c r="D917" s="146" t="s">
        <v>241</v>
      </c>
      <c r="E917" s="147" t="s">
        <v>242</v>
      </c>
      <c r="F917" s="147" t="s">
        <v>243</v>
      </c>
      <c r="G917" s="147" t="s">
        <v>245</v>
      </c>
      <c r="H917" s="147" t="s">
        <v>247</v>
      </c>
      <c r="I917" s="147" t="s">
        <v>249</v>
      </c>
      <c r="J917" s="147" t="s">
        <v>250</v>
      </c>
      <c r="K917" s="147" t="s">
        <v>251</v>
      </c>
      <c r="L917" s="147" t="s">
        <v>252</v>
      </c>
      <c r="M917" s="147" t="s">
        <v>255</v>
      </c>
      <c r="N917" s="147" t="s">
        <v>256</v>
      </c>
      <c r="O917" s="147" t="s">
        <v>257</v>
      </c>
      <c r="P917" s="147" t="s">
        <v>282</v>
      </c>
      <c r="Q917" s="147" t="s">
        <v>284</v>
      </c>
      <c r="R917" s="147" t="s">
        <v>259</v>
      </c>
      <c r="S917" s="148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7" t="s">
        <v>3</v>
      </c>
    </row>
    <row r="918" spans="1:65">
      <c r="A918" s="29"/>
      <c r="B918" s="19"/>
      <c r="C918" s="9"/>
      <c r="D918" s="10" t="s">
        <v>285</v>
      </c>
      <c r="E918" s="11" t="s">
        <v>285</v>
      </c>
      <c r="F918" s="11" t="s">
        <v>286</v>
      </c>
      <c r="G918" s="11" t="s">
        <v>285</v>
      </c>
      <c r="H918" s="11" t="s">
        <v>286</v>
      </c>
      <c r="I918" s="11" t="s">
        <v>285</v>
      </c>
      <c r="J918" s="11" t="s">
        <v>285</v>
      </c>
      <c r="K918" s="11" t="s">
        <v>286</v>
      </c>
      <c r="L918" s="11" t="s">
        <v>286</v>
      </c>
      <c r="M918" s="11" t="s">
        <v>286</v>
      </c>
      <c r="N918" s="11" t="s">
        <v>286</v>
      </c>
      <c r="O918" s="11" t="s">
        <v>286</v>
      </c>
      <c r="P918" s="11" t="s">
        <v>121</v>
      </c>
      <c r="Q918" s="11" t="s">
        <v>285</v>
      </c>
      <c r="R918" s="11" t="s">
        <v>285</v>
      </c>
      <c r="S918" s="148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7">
        <v>2</v>
      </c>
    </row>
    <row r="919" spans="1:65">
      <c r="A919" s="29"/>
      <c r="B919" s="19"/>
      <c r="C919" s="9"/>
      <c r="D919" s="25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148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7">
        <v>2</v>
      </c>
    </row>
    <row r="920" spans="1:65">
      <c r="A920" s="29"/>
      <c r="B920" s="18">
        <v>1</v>
      </c>
      <c r="C920" s="14">
        <v>1</v>
      </c>
      <c r="D920" s="143">
        <v>0.86</v>
      </c>
      <c r="E920" s="21">
        <v>1.23</v>
      </c>
      <c r="F920" s="21">
        <v>1.5</v>
      </c>
      <c r="G920" s="21">
        <v>1.33</v>
      </c>
      <c r="H920" s="143">
        <v>0.81</v>
      </c>
      <c r="I920" s="21">
        <v>1.18</v>
      </c>
      <c r="J920" s="21">
        <v>1.1200000000000001</v>
      </c>
      <c r="K920" s="21">
        <v>1.2</v>
      </c>
      <c r="L920" s="21">
        <v>1.34</v>
      </c>
      <c r="M920" s="21">
        <v>1.17</v>
      </c>
      <c r="N920" s="21">
        <v>1.28</v>
      </c>
      <c r="O920" s="21">
        <v>1.381134393696865</v>
      </c>
      <c r="P920" s="143">
        <v>2.0645773917469561</v>
      </c>
      <c r="Q920" s="21">
        <v>1.19</v>
      </c>
      <c r="R920" s="21">
        <v>1.52</v>
      </c>
      <c r="S920" s="148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7">
        <v>1</v>
      </c>
    </row>
    <row r="921" spans="1:65">
      <c r="A921" s="29"/>
      <c r="B921" s="19">
        <v>1</v>
      </c>
      <c r="C921" s="9">
        <v>2</v>
      </c>
      <c r="D921" s="144">
        <v>0.77</v>
      </c>
      <c r="E921" s="11">
        <v>1.34</v>
      </c>
      <c r="F921" s="11">
        <v>1.2</v>
      </c>
      <c r="G921" s="11">
        <v>1.26</v>
      </c>
      <c r="H921" s="144">
        <v>0.93</v>
      </c>
      <c r="I921" s="11">
        <v>1.0900000000000001</v>
      </c>
      <c r="J921" s="11">
        <v>1.25</v>
      </c>
      <c r="K921" s="11">
        <v>1.1000000000000001</v>
      </c>
      <c r="L921" s="11">
        <v>1.39</v>
      </c>
      <c r="M921" s="11">
        <v>1.22</v>
      </c>
      <c r="N921" s="11">
        <v>1.1299999999999999</v>
      </c>
      <c r="O921" s="11">
        <v>1.5056009935703234</v>
      </c>
      <c r="P921" s="144">
        <v>1.8140869135394799</v>
      </c>
      <c r="Q921" s="11">
        <v>0.9</v>
      </c>
      <c r="R921" s="11">
        <v>1.54</v>
      </c>
      <c r="S921" s="148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7">
        <v>11</v>
      </c>
    </row>
    <row r="922" spans="1:65">
      <c r="A922" s="29"/>
      <c r="B922" s="19">
        <v>1</v>
      </c>
      <c r="C922" s="9">
        <v>3</v>
      </c>
      <c r="D922" s="144">
        <v>0.5</v>
      </c>
      <c r="E922" s="11">
        <v>1.23</v>
      </c>
      <c r="F922" s="11">
        <v>1.6</v>
      </c>
      <c r="G922" s="11">
        <v>1.18</v>
      </c>
      <c r="H922" s="144">
        <v>0.75</v>
      </c>
      <c r="I922" s="11">
        <v>1.0900000000000001</v>
      </c>
      <c r="J922" s="11">
        <v>1.22</v>
      </c>
      <c r="K922" s="11">
        <v>1.2</v>
      </c>
      <c r="L922" s="11">
        <v>1.29</v>
      </c>
      <c r="M922" s="11">
        <v>1.1599999999999999</v>
      </c>
      <c r="N922" s="11">
        <v>1.26</v>
      </c>
      <c r="O922" s="11">
        <v>1.5694193171630757</v>
      </c>
      <c r="P922" s="144">
        <v>1.6671812710585578</v>
      </c>
      <c r="Q922" s="11">
        <v>1</v>
      </c>
      <c r="R922" s="11">
        <v>1.49</v>
      </c>
      <c r="S922" s="148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7">
        <v>16</v>
      </c>
    </row>
    <row r="923" spans="1:65">
      <c r="A923" s="29"/>
      <c r="B923" s="19">
        <v>1</v>
      </c>
      <c r="C923" s="9">
        <v>4</v>
      </c>
      <c r="D923" s="144">
        <v>0.74</v>
      </c>
      <c r="E923" s="11">
        <v>1.34</v>
      </c>
      <c r="F923" s="11">
        <v>1.3</v>
      </c>
      <c r="G923" s="11">
        <v>1.24</v>
      </c>
      <c r="H923" s="144">
        <v>0.79</v>
      </c>
      <c r="I923" s="11">
        <v>1.1399999999999999</v>
      </c>
      <c r="J923" s="11">
        <v>1.32</v>
      </c>
      <c r="K923" s="11">
        <v>1.1000000000000001</v>
      </c>
      <c r="L923" s="11">
        <v>1.28</v>
      </c>
      <c r="M923" s="11">
        <v>1.19</v>
      </c>
      <c r="N923" s="11">
        <v>1.1499999999999999</v>
      </c>
      <c r="O923" s="11">
        <v>1.4232916186025797</v>
      </c>
      <c r="P923" s="144">
        <v>1.9737652175376668</v>
      </c>
      <c r="Q923" s="11">
        <v>1.1200000000000001</v>
      </c>
      <c r="R923" s="11">
        <v>1.48</v>
      </c>
      <c r="S923" s="148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7">
        <v>1.2653167537628478</v>
      </c>
    </row>
    <row r="924" spans="1:65">
      <c r="A924" s="29"/>
      <c r="B924" s="19">
        <v>1</v>
      </c>
      <c r="C924" s="9">
        <v>5</v>
      </c>
      <c r="D924" s="144">
        <v>0.88</v>
      </c>
      <c r="E924" s="11">
        <v>1.28</v>
      </c>
      <c r="F924" s="11">
        <v>1.4</v>
      </c>
      <c r="G924" s="11">
        <v>1.21</v>
      </c>
      <c r="H924" s="144">
        <v>0.83</v>
      </c>
      <c r="I924" s="11">
        <v>0.98</v>
      </c>
      <c r="J924" s="11">
        <v>1.33</v>
      </c>
      <c r="K924" s="11">
        <v>1.2</v>
      </c>
      <c r="L924" s="11">
        <v>1.34</v>
      </c>
      <c r="M924" s="11">
        <v>1.27</v>
      </c>
      <c r="N924" s="11">
        <v>1.17</v>
      </c>
      <c r="O924" s="11">
        <v>1.332755230504163</v>
      </c>
      <c r="P924" s="144">
        <v>1.1945256088290424</v>
      </c>
      <c r="Q924" s="11">
        <v>1.07</v>
      </c>
      <c r="R924" s="11">
        <v>1.35</v>
      </c>
      <c r="S924" s="148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7">
        <v>63</v>
      </c>
    </row>
    <row r="925" spans="1:65">
      <c r="A925" s="29"/>
      <c r="B925" s="19">
        <v>1</v>
      </c>
      <c r="C925" s="9">
        <v>6</v>
      </c>
      <c r="D925" s="144">
        <v>0.57999999999999996</v>
      </c>
      <c r="E925" s="11">
        <v>1.28</v>
      </c>
      <c r="F925" s="11">
        <v>1.6</v>
      </c>
      <c r="G925" s="11">
        <v>1.1599999999999999</v>
      </c>
      <c r="H925" s="144">
        <v>0.92</v>
      </c>
      <c r="I925" s="11">
        <v>1.03</v>
      </c>
      <c r="J925" s="11">
        <v>1.1399999999999999</v>
      </c>
      <c r="K925" s="11">
        <v>1.1000000000000001</v>
      </c>
      <c r="L925" s="11">
        <v>1.28</v>
      </c>
      <c r="M925" s="11">
        <v>1.25</v>
      </c>
      <c r="N925" s="11">
        <v>1.17</v>
      </c>
      <c r="O925" s="11">
        <v>1.4406047173880299</v>
      </c>
      <c r="P925" s="144">
        <v>1.348658175049388</v>
      </c>
      <c r="Q925" s="11">
        <v>1.57</v>
      </c>
      <c r="R925" s="11">
        <v>1.41</v>
      </c>
      <c r="S925" s="148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3"/>
    </row>
    <row r="926" spans="1:65">
      <c r="A926" s="29"/>
      <c r="B926" s="20" t="s">
        <v>266</v>
      </c>
      <c r="C926" s="12"/>
      <c r="D926" s="22">
        <v>0.72166666666666668</v>
      </c>
      <c r="E926" s="22">
        <v>1.2833333333333334</v>
      </c>
      <c r="F926" s="22">
        <v>1.4333333333333333</v>
      </c>
      <c r="G926" s="22">
        <v>1.23</v>
      </c>
      <c r="H926" s="22">
        <v>0.83833333333333337</v>
      </c>
      <c r="I926" s="22">
        <v>1.0850000000000002</v>
      </c>
      <c r="J926" s="22">
        <v>1.23</v>
      </c>
      <c r="K926" s="22">
        <v>1.1500000000000001</v>
      </c>
      <c r="L926" s="22">
        <v>1.32</v>
      </c>
      <c r="M926" s="22">
        <v>1.21</v>
      </c>
      <c r="N926" s="22">
        <v>1.1933333333333334</v>
      </c>
      <c r="O926" s="22">
        <v>1.4421343784875063</v>
      </c>
      <c r="P926" s="22">
        <v>1.6771324296268488</v>
      </c>
      <c r="Q926" s="22">
        <v>1.1416666666666668</v>
      </c>
      <c r="R926" s="22">
        <v>1.4649999999999999</v>
      </c>
      <c r="S926" s="148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3"/>
    </row>
    <row r="927" spans="1:65">
      <c r="A927" s="29"/>
      <c r="B927" s="3" t="s">
        <v>267</v>
      </c>
      <c r="C927" s="28"/>
      <c r="D927" s="11">
        <v>0.755</v>
      </c>
      <c r="E927" s="11">
        <v>1.28</v>
      </c>
      <c r="F927" s="11">
        <v>1.45</v>
      </c>
      <c r="G927" s="11">
        <v>1.2250000000000001</v>
      </c>
      <c r="H927" s="11">
        <v>0.82000000000000006</v>
      </c>
      <c r="I927" s="11">
        <v>1.0900000000000001</v>
      </c>
      <c r="J927" s="11">
        <v>1.2349999999999999</v>
      </c>
      <c r="K927" s="11">
        <v>1.1499999999999999</v>
      </c>
      <c r="L927" s="11">
        <v>1.3149999999999999</v>
      </c>
      <c r="M927" s="11">
        <v>1.2050000000000001</v>
      </c>
      <c r="N927" s="11">
        <v>1.17</v>
      </c>
      <c r="O927" s="11">
        <v>1.4319481679953048</v>
      </c>
      <c r="P927" s="11">
        <v>1.7406340922990189</v>
      </c>
      <c r="Q927" s="11">
        <v>1.0950000000000002</v>
      </c>
      <c r="R927" s="11">
        <v>1.4849999999999999</v>
      </c>
      <c r="S927" s="148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3"/>
    </row>
    <row r="928" spans="1:65">
      <c r="A928" s="29"/>
      <c r="B928" s="3" t="s">
        <v>268</v>
      </c>
      <c r="C928" s="28"/>
      <c r="D928" s="23">
        <v>0.15237016330852543</v>
      </c>
      <c r="E928" s="23">
        <v>4.9261208538429815E-2</v>
      </c>
      <c r="F928" s="23">
        <v>0.163299316185546</v>
      </c>
      <c r="G928" s="23">
        <v>6.131883886702362E-2</v>
      </c>
      <c r="H928" s="23">
        <v>7.2226495600068177E-2</v>
      </c>
      <c r="I928" s="23">
        <v>7.231873892705816E-2</v>
      </c>
      <c r="J928" s="23">
        <v>8.8090862182180985E-2</v>
      </c>
      <c r="K928" s="23">
        <v>5.4772255750516537E-2</v>
      </c>
      <c r="L928" s="23">
        <v>4.4271887242357283E-2</v>
      </c>
      <c r="M928" s="23">
        <v>4.4271887242357352E-2</v>
      </c>
      <c r="N928" s="23">
        <v>6.1535897382476459E-2</v>
      </c>
      <c r="O928" s="23">
        <v>8.5172357563818524E-2</v>
      </c>
      <c r="P928" s="23">
        <v>0.34576432585140993</v>
      </c>
      <c r="Q928" s="23">
        <v>0.23232879000818288</v>
      </c>
      <c r="R928" s="23">
        <v>7.1763500472036612E-2</v>
      </c>
      <c r="S928" s="148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3"/>
    </row>
    <row r="929" spans="1:65">
      <c r="A929" s="29"/>
      <c r="B929" s="3" t="s">
        <v>86</v>
      </c>
      <c r="C929" s="28"/>
      <c r="D929" s="13">
        <v>0.2111364849540768</v>
      </c>
      <c r="E929" s="13">
        <v>3.8385357302672583E-2</v>
      </c>
      <c r="F929" s="13">
        <v>0.1139297554782879</v>
      </c>
      <c r="G929" s="13">
        <v>4.9852714526035465E-2</v>
      </c>
      <c r="H929" s="13">
        <v>8.6154865526920282E-2</v>
      </c>
      <c r="I929" s="13">
        <v>6.6653215600975257E-2</v>
      </c>
      <c r="J929" s="13">
        <v>7.1618587139984535E-2</v>
      </c>
      <c r="K929" s="13">
        <v>4.7628048478710029E-2</v>
      </c>
      <c r="L929" s="13">
        <v>3.3539308516937337E-2</v>
      </c>
      <c r="M929" s="13">
        <v>3.6588336563931699E-2</v>
      </c>
      <c r="N929" s="13">
        <v>5.1566394454589208E-2</v>
      </c>
      <c r="O929" s="13">
        <v>5.9059931469871971E-2</v>
      </c>
      <c r="P929" s="13">
        <v>0.20616399739425484</v>
      </c>
      <c r="Q929" s="13">
        <v>0.20349967008016015</v>
      </c>
      <c r="R929" s="13">
        <v>4.8985324554291207E-2</v>
      </c>
      <c r="S929" s="148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3"/>
    </row>
    <row r="930" spans="1:65">
      <c r="A930" s="29"/>
      <c r="B930" s="3" t="s">
        <v>269</v>
      </c>
      <c r="C930" s="28"/>
      <c r="D930" s="13">
        <v>-0.42965532976581045</v>
      </c>
      <c r="E930" s="13">
        <v>1.4238790023847647E-2</v>
      </c>
      <c r="F930" s="13">
        <v>0.13278618106559592</v>
      </c>
      <c r="G930" s="13">
        <v>-2.7911393457663025E-2</v>
      </c>
      <c r="H930" s="13">
        <v>-0.33745180340000613</v>
      </c>
      <c r="I930" s="13">
        <v>-0.1425072047980197</v>
      </c>
      <c r="J930" s="13">
        <v>-2.7911393457663025E-2</v>
      </c>
      <c r="K930" s="13">
        <v>-9.1136668679928756E-2</v>
      </c>
      <c r="L930" s="13">
        <v>4.3217041167386006E-2</v>
      </c>
      <c r="M930" s="13">
        <v>-4.3717712263229513E-2</v>
      </c>
      <c r="N930" s="13">
        <v>-5.6889644601201494E-2</v>
      </c>
      <c r="O930" s="13">
        <v>0.13974178734204812</v>
      </c>
      <c r="P930" s="13">
        <v>0.32546449309181091</v>
      </c>
      <c r="Q930" s="13">
        <v>-9.7722634848914747E-2</v>
      </c>
      <c r="R930" s="13">
        <v>0.15781285250774268</v>
      </c>
      <c r="S930" s="148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3"/>
    </row>
    <row r="931" spans="1:65">
      <c r="A931" s="29"/>
      <c r="B931" s="45" t="s">
        <v>270</v>
      </c>
      <c r="C931" s="46"/>
      <c r="D931" s="44">
        <v>3.81</v>
      </c>
      <c r="E931" s="44">
        <v>0.4</v>
      </c>
      <c r="F931" s="44">
        <v>1.52</v>
      </c>
      <c r="G931" s="44">
        <v>0</v>
      </c>
      <c r="H931" s="44">
        <v>2.93</v>
      </c>
      <c r="I931" s="44">
        <v>1.0900000000000001</v>
      </c>
      <c r="J931" s="44">
        <v>0</v>
      </c>
      <c r="K931" s="44">
        <v>0.6</v>
      </c>
      <c r="L931" s="44">
        <v>0.67</v>
      </c>
      <c r="M931" s="44">
        <v>0.15</v>
      </c>
      <c r="N931" s="44">
        <v>0.27</v>
      </c>
      <c r="O931" s="44">
        <v>1.59</v>
      </c>
      <c r="P931" s="44">
        <v>3.35</v>
      </c>
      <c r="Q931" s="44">
        <v>0.66</v>
      </c>
      <c r="R931" s="44">
        <v>1.76</v>
      </c>
      <c r="S931" s="148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3"/>
    </row>
    <row r="932" spans="1:65">
      <c r="B932" s="30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BM932" s="53"/>
    </row>
    <row r="933" spans="1:65" ht="15">
      <c r="B933" s="8" t="s">
        <v>555</v>
      </c>
      <c r="BM933" s="27" t="s">
        <v>66</v>
      </c>
    </row>
    <row r="934" spans="1:65" ht="15">
      <c r="A934" s="24" t="s">
        <v>30</v>
      </c>
      <c r="B934" s="18" t="s">
        <v>118</v>
      </c>
      <c r="C934" s="15" t="s">
        <v>119</v>
      </c>
      <c r="D934" s="16" t="s">
        <v>238</v>
      </c>
      <c r="E934" s="17" t="s">
        <v>238</v>
      </c>
      <c r="F934" s="17" t="s">
        <v>238</v>
      </c>
      <c r="G934" s="17" t="s">
        <v>238</v>
      </c>
      <c r="H934" s="17" t="s">
        <v>238</v>
      </c>
      <c r="I934" s="17" t="s">
        <v>238</v>
      </c>
      <c r="J934" s="17" t="s">
        <v>238</v>
      </c>
      <c r="K934" s="17" t="s">
        <v>238</v>
      </c>
      <c r="L934" s="17" t="s">
        <v>238</v>
      </c>
      <c r="M934" s="17" t="s">
        <v>238</v>
      </c>
      <c r="N934" s="17" t="s">
        <v>238</v>
      </c>
      <c r="O934" s="17" t="s">
        <v>238</v>
      </c>
      <c r="P934" s="17" t="s">
        <v>238</v>
      </c>
      <c r="Q934" s="17" t="s">
        <v>238</v>
      </c>
      <c r="R934" s="17" t="s">
        <v>238</v>
      </c>
      <c r="S934" s="17" t="s">
        <v>238</v>
      </c>
      <c r="T934" s="17" t="s">
        <v>238</v>
      </c>
      <c r="U934" s="17" t="s">
        <v>238</v>
      </c>
      <c r="V934" s="17" t="s">
        <v>238</v>
      </c>
      <c r="W934" s="17" t="s">
        <v>238</v>
      </c>
      <c r="X934" s="148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7">
        <v>1</v>
      </c>
    </row>
    <row r="935" spans="1:65">
      <c r="A935" s="29"/>
      <c r="B935" s="19" t="s">
        <v>239</v>
      </c>
      <c r="C935" s="9" t="s">
        <v>239</v>
      </c>
      <c r="D935" s="146" t="s">
        <v>241</v>
      </c>
      <c r="E935" s="147" t="s">
        <v>242</v>
      </c>
      <c r="F935" s="147" t="s">
        <v>243</v>
      </c>
      <c r="G935" s="147" t="s">
        <v>244</v>
      </c>
      <c r="H935" s="147" t="s">
        <v>245</v>
      </c>
      <c r="I935" s="147" t="s">
        <v>246</v>
      </c>
      <c r="J935" s="147" t="s">
        <v>247</v>
      </c>
      <c r="K935" s="147" t="s">
        <v>248</v>
      </c>
      <c r="L935" s="147" t="s">
        <v>249</v>
      </c>
      <c r="M935" s="147" t="s">
        <v>250</v>
      </c>
      <c r="N935" s="147" t="s">
        <v>251</v>
      </c>
      <c r="O935" s="147" t="s">
        <v>252</v>
      </c>
      <c r="P935" s="147" t="s">
        <v>253</v>
      </c>
      <c r="Q935" s="147" t="s">
        <v>255</v>
      </c>
      <c r="R935" s="147" t="s">
        <v>256</v>
      </c>
      <c r="S935" s="147" t="s">
        <v>257</v>
      </c>
      <c r="T935" s="147" t="s">
        <v>258</v>
      </c>
      <c r="U935" s="147" t="s">
        <v>282</v>
      </c>
      <c r="V935" s="147" t="s">
        <v>284</v>
      </c>
      <c r="W935" s="147" t="s">
        <v>259</v>
      </c>
      <c r="X935" s="148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7" t="s">
        <v>3</v>
      </c>
    </row>
    <row r="936" spans="1:65">
      <c r="A936" s="29"/>
      <c r="B936" s="19"/>
      <c r="C936" s="9"/>
      <c r="D936" s="10" t="s">
        <v>285</v>
      </c>
      <c r="E936" s="11" t="s">
        <v>285</v>
      </c>
      <c r="F936" s="11" t="s">
        <v>286</v>
      </c>
      <c r="G936" s="11" t="s">
        <v>121</v>
      </c>
      <c r="H936" s="11" t="s">
        <v>285</v>
      </c>
      <c r="I936" s="11" t="s">
        <v>286</v>
      </c>
      <c r="J936" s="11" t="s">
        <v>286</v>
      </c>
      <c r="K936" s="11" t="s">
        <v>121</v>
      </c>
      <c r="L936" s="11" t="s">
        <v>285</v>
      </c>
      <c r="M936" s="11" t="s">
        <v>285</v>
      </c>
      <c r="N936" s="11" t="s">
        <v>286</v>
      </c>
      <c r="O936" s="11" t="s">
        <v>286</v>
      </c>
      <c r="P936" s="11" t="s">
        <v>121</v>
      </c>
      <c r="Q936" s="11" t="s">
        <v>286</v>
      </c>
      <c r="R936" s="11" t="s">
        <v>286</v>
      </c>
      <c r="S936" s="11" t="s">
        <v>286</v>
      </c>
      <c r="T936" s="11" t="s">
        <v>286</v>
      </c>
      <c r="U936" s="11" t="s">
        <v>121</v>
      </c>
      <c r="V936" s="11" t="s">
        <v>285</v>
      </c>
      <c r="W936" s="11" t="s">
        <v>285</v>
      </c>
      <c r="X936" s="148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7">
        <v>2</v>
      </c>
    </row>
    <row r="937" spans="1:65">
      <c r="A937" s="29"/>
      <c r="B937" s="19"/>
      <c r="C937" s="9"/>
      <c r="D937" s="25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148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7">
        <v>3</v>
      </c>
    </row>
    <row r="938" spans="1:65">
      <c r="A938" s="29"/>
      <c r="B938" s="18">
        <v>1</v>
      </c>
      <c r="C938" s="14">
        <v>1</v>
      </c>
      <c r="D938" s="21">
        <v>2.91</v>
      </c>
      <c r="E938" s="21">
        <v>3.13</v>
      </c>
      <c r="F938" s="21">
        <v>3.3</v>
      </c>
      <c r="G938" s="143" t="s">
        <v>219</v>
      </c>
      <c r="H938" s="21">
        <v>3.28</v>
      </c>
      <c r="I938" s="21">
        <v>2.8930500000000001</v>
      </c>
      <c r="J938" s="21">
        <v>2.75</v>
      </c>
      <c r="K938" s="143" t="s">
        <v>219</v>
      </c>
      <c r="L938" s="21">
        <v>3.6</v>
      </c>
      <c r="M938" s="21">
        <v>3.18</v>
      </c>
      <c r="N938" s="21">
        <v>3.02</v>
      </c>
      <c r="O938" s="21">
        <v>3.44</v>
      </c>
      <c r="P938" s="143" t="s">
        <v>219</v>
      </c>
      <c r="Q938" s="21">
        <v>2.97</v>
      </c>
      <c r="R938" s="21">
        <v>3.34</v>
      </c>
      <c r="S938" s="21">
        <v>3.1699678651329442</v>
      </c>
      <c r="T938" s="21">
        <v>3.44</v>
      </c>
      <c r="U938" s="21">
        <v>3.2087024906857633</v>
      </c>
      <c r="V938" s="21">
        <v>3.2</v>
      </c>
      <c r="W938" s="21">
        <v>3.4</v>
      </c>
      <c r="X938" s="148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7">
        <v>1</v>
      </c>
    </row>
    <row r="939" spans="1:65">
      <c r="A939" s="29"/>
      <c r="B939" s="19">
        <v>1</v>
      </c>
      <c r="C939" s="9">
        <v>2</v>
      </c>
      <c r="D939" s="11">
        <v>2.73</v>
      </c>
      <c r="E939" s="11">
        <v>3.25</v>
      </c>
      <c r="F939" s="11">
        <v>3.4</v>
      </c>
      <c r="G939" s="144" t="s">
        <v>219</v>
      </c>
      <c r="H939" s="11">
        <v>3.23</v>
      </c>
      <c r="I939" s="11">
        <v>2.97316</v>
      </c>
      <c r="J939" s="11">
        <v>2.78</v>
      </c>
      <c r="K939" s="144" t="s">
        <v>219</v>
      </c>
      <c r="L939" s="11">
        <v>3.4</v>
      </c>
      <c r="M939" s="11">
        <v>3.45</v>
      </c>
      <c r="N939" s="11">
        <v>3.01</v>
      </c>
      <c r="O939" s="11">
        <v>3.34</v>
      </c>
      <c r="P939" s="144" t="s">
        <v>219</v>
      </c>
      <c r="Q939" s="11">
        <v>3.24</v>
      </c>
      <c r="R939" s="11">
        <v>3.37</v>
      </c>
      <c r="S939" s="11">
        <v>3.2581728942282582</v>
      </c>
      <c r="T939" s="11">
        <v>3.23</v>
      </c>
      <c r="U939" s="11">
        <v>2.8761621542650833</v>
      </c>
      <c r="V939" s="11">
        <v>3.1</v>
      </c>
      <c r="W939" s="11">
        <v>3.3</v>
      </c>
      <c r="X939" s="148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7" t="e">
        <v>#N/A</v>
      </c>
    </row>
    <row r="940" spans="1:65">
      <c r="A940" s="29"/>
      <c r="B940" s="19">
        <v>1</v>
      </c>
      <c r="C940" s="9">
        <v>3</v>
      </c>
      <c r="D940" s="11">
        <v>2.74</v>
      </c>
      <c r="E940" s="11">
        <v>3.25</v>
      </c>
      <c r="F940" s="11">
        <v>3.2</v>
      </c>
      <c r="G940" s="144" t="s">
        <v>219</v>
      </c>
      <c r="H940" s="11">
        <v>2.92</v>
      </c>
      <c r="I940" s="11">
        <v>2.8251900000000001</v>
      </c>
      <c r="J940" s="11">
        <v>2.71</v>
      </c>
      <c r="K940" s="144" t="s">
        <v>219</v>
      </c>
      <c r="L940" s="11">
        <v>3</v>
      </c>
      <c r="M940" s="11">
        <v>3.19</v>
      </c>
      <c r="N940" s="11">
        <v>3.08</v>
      </c>
      <c r="O940" s="11">
        <v>3.43</v>
      </c>
      <c r="P940" s="144" t="s">
        <v>219</v>
      </c>
      <c r="Q940" s="11">
        <v>3.08</v>
      </c>
      <c r="R940" s="11">
        <v>3.41</v>
      </c>
      <c r="S940" s="11">
        <v>3.3226936777187461</v>
      </c>
      <c r="T940" s="11">
        <v>3.21</v>
      </c>
      <c r="U940" s="11">
        <v>3.0956633227029333</v>
      </c>
      <c r="V940" s="11">
        <v>3.3</v>
      </c>
      <c r="W940" s="11">
        <v>3.3</v>
      </c>
      <c r="X940" s="148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7">
        <v>16</v>
      </c>
    </row>
    <row r="941" spans="1:65">
      <c r="A941" s="29"/>
      <c r="B941" s="19">
        <v>1</v>
      </c>
      <c r="C941" s="9">
        <v>4</v>
      </c>
      <c r="D941" s="11">
        <v>2.82</v>
      </c>
      <c r="E941" s="11">
        <v>3.39</v>
      </c>
      <c r="F941" s="11">
        <v>3.2</v>
      </c>
      <c r="G941" s="144" t="s">
        <v>219</v>
      </c>
      <c r="H941" s="11">
        <v>2.91</v>
      </c>
      <c r="I941" s="11">
        <v>2.8872299999999997</v>
      </c>
      <c r="J941" s="11">
        <v>2.82</v>
      </c>
      <c r="K941" s="144" t="s">
        <v>219</v>
      </c>
      <c r="L941" s="11">
        <v>3.3</v>
      </c>
      <c r="M941" s="11">
        <v>3.15</v>
      </c>
      <c r="N941" s="11">
        <v>3.04</v>
      </c>
      <c r="O941" s="11">
        <v>3.36</v>
      </c>
      <c r="P941" s="144" t="s">
        <v>219</v>
      </c>
      <c r="Q941" s="11">
        <v>3.15</v>
      </c>
      <c r="R941" s="11">
        <v>3.33</v>
      </c>
      <c r="S941" s="11">
        <v>3.0774374296122304</v>
      </c>
      <c r="T941" s="11">
        <v>3.35</v>
      </c>
      <c r="U941" s="11">
        <v>3.3182042308303035</v>
      </c>
      <c r="V941" s="11">
        <v>3.1</v>
      </c>
      <c r="W941" s="11">
        <v>3.5</v>
      </c>
      <c r="X941" s="148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7">
        <v>3.13847461518586</v>
      </c>
    </row>
    <row r="942" spans="1:65">
      <c r="A942" s="29"/>
      <c r="B942" s="19">
        <v>1</v>
      </c>
      <c r="C942" s="9">
        <v>5</v>
      </c>
      <c r="D942" s="11">
        <v>2.73</v>
      </c>
      <c r="E942" s="11">
        <v>3.28</v>
      </c>
      <c r="F942" s="11">
        <v>3</v>
      </c>
      <c r="G942" s="144" t="s">
        <v>219</v>
      </c>
      <c r="H942" s="11">
        <v>2.81</v>
      </c>
      <c r="I942" s="11">
        <v>2.6545800000000002</v>
      </c>
      <c r="J942" s="11">
        <v>2.82</v>
      </c>
      <c r="K942" s="144" t="s">
        <v>219</v>
      </c>
      <c r="L942" s="11">
        <v>3.2</v>
      </c>
      <c r="M942" s="11">
        <v>3.06</v>
      </c>
      <c r="N942" s="11">
        <v>3.02</v>
      </c>
      <c r="O942" s="11">
        <v>3.26</v>
      </c>
      <c r="P942" s="144" t="s">
        <v>219</v>
      </c>
      <c r="Q942" s="11">
        <v>3.12</v>
      </c>
      <c r="R942" s="11">
        <v>3.26</v>
      </c>
      <c r="S942" s="11">
        <v>3.1413680925014886</v>
      </c>
      <c r="T942" s="11">
        <v>3.32</v>
      </c>
      <c r="U942" s="11">
        <v>3.1497457862755134</v>
      </c>
      <c r="V942" s="11">
        <v>3.4</v>
      </c>
      <c r="W942" s="11">
        <v>3.3</v>
      </c>
      <c r="X942" s="148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7">
        <v>64</v>
      </c>
    </row>
    <row r="943" spans="1:65">
      <c r="A943" s="29"/>
      <c r="B943" s="19">
        <v>1</v>
      </c>
      <c r="C943" s="9">
        <v>6</v>
      </c>
      <c r="D943" s="11">
        <v>2.79</v>
      </c>
      <c r="E943" s="11">
        <v>3.25</v>
      </c>
      <c r="F943" s="11">
        <v>3.2</v>
      </c>
      <c r="G943" s="144" t="s">
        <v>219</v>
      </c>
      <c r="H943" s="11">
        <v>2.78</v>
      </c>
      <c r="I943" s="11">
        <v>2.8323400000000003</v>
      </c>
      <c r="J943" s="11">
        <v>2.8</v>
      </c>
      <c r="K943" s="144" t="s">
        <v>219</v>
      </c>
      <c r="L943" s="11">
        <v>3.1</v>
      </c>
      <c r="M943" s="11">
        <v>2.96</v>
      </c>
      <c r="N943" s="11">
        <v>3.01</v>
      </c>
      <c r="O943" s="11">
        <v>3.32</v>
      </c>
      <c r="P943" s="144" t="s">
        <v>219</v>
      </c>
      <c r="Q943" s="11">
        <v>3.14</v>
      </c>
      <c r="R943" s="11">
        <v>3.41</v>
      </c>
      <c r="S943" s="11">
        <v>3.2114352717217307</v>
      </c>
      <c r="T943" s="149">
        <v>3.9399999999999995</v>
      </c>
      <c r="U943" s="11">
        <v>2.9493075332827732</v>
      </c>
      <c r="V943" s="11">
        <v>3.3</v>
      </c>
      <c r="W943" s="11">
        <v>3.3</v>
      </c>
      <c r="X943" s="148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3"/>
    </row>
    <row r="944" spans="1:65">
      <c r="A944" s="29"/>
      <c r="B944" s="20" t="s">
        <v>266</v>
      </c>
      <c r="C944" s="12"/>
      <c r="D944" s="22">
        <v>2.7866666666666671</v>
      </c>
      <c r="E944" s="22">
        <v>3.2583333333333333</v>
      </c>
      <c r="F944" s="22">
        <v>3.2166666666666663</v>
      </c>
      <c r="G944" s="22" t="s">
        <v>661</v>
      </c>
      <c r="H944" s="22">
        <v>2.9883333333333333</v>
      </c>
      <c r="I944" s="22">
        <v>2.8442583333333338</v>
      </c>
      <c r="J944" s="22">
        <v>2.78</v>
      </c>
      <c r="K944" s="22" t="s">
        <v>661</v>
      </c>
      <c r="L944" s="22">
        <v>3.2666666666666671</v>
      </c>
      <c r="M944" s="22">
        <v>3.1650000000000005</v>
      </c>
      <c r="N944" s="22">
        <v>3.03</v>
      </c>
      <c r="O944" s="22">
        <v>3.3583333333333329</v>
      </c>
      <c r="P944" s="22" t="s">
        <v>661</v>
      </c>
      <c r="Q944" s="22">
        <v>3.1166666666666671</v>
      </c>
      <c r="R944" s="22">
        <v>3.3533333333333335</v>
      </c>
      <c r="S944" s="22">
        <v>3.196845871819233</v>
      </c>
      <c r="T944" s="22">
        <v>3.4149999999999991</v>
      </c>
      <c r="U944" s="22">
        <v>3.0996309196737282</v>
      </c>
      <c r="V944" s="22">
        <v>3.2333333333333338</v>
      </c>
      <c r="W944" s="22">
        <v>3.35</v>
      </c>
      <c r="X944" s="148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3"/>
    </row>
    <row r="945" spans="1:65">
      <c r="A945" s="29"/>
      <c r="B945" s="3" t="s">
        <v>267</v>
      </c>
      <c r="C945" s="28"/>
      <c r="D945" s="11">
        <v>2.7650000000000001</v>
      </c>
      <c r="E945" s="11">
        <v>3.25</v>
      </c>
      <c r="F945" s="11">
        <v>3.2</v>
      </c>
      <c r="G945" s="11" t="s">
        <v>661</v>
      </c>
      <c r="H945" s="11">
        <v>2.915</v>
      </c>
      <c r="I945" s="11">
        <v>2.859785</v>
      </c>
      <c r="J945" s="11">
        <v>2.79</v>
      </c>
      <c r="K945" s="11" t="s">
        <v>661</v>
      </c>
      <c r="L945" s="11">
        <v>3.25</v>
      </c>
      <c r="M945" s="11">
        <v>3.165</v>
      </c>
      <c r="N945" s="11">
        <v>3.02</v>
      </c>
      <c r="O945" s="11">
        <v>3.3499999999999996</v>
      </c>
      <c r="P945" s="11" t="s">
        <v>661</v>
      </c>
      <c r="Q945" s="11">
        <v>3.13</v>
      </c>
      <c r="R945" s="11">
        <v>3.355</v>
      </c>
      <c r="S945" s="11">
        <v>3.1907015684273374</v>
      </c>
      <c r="T945" s="11">
        <v>3.335</v>
      </c>
      <c r="U945" s="11">
        <v>3.1227045544892231</v>
      </c>
      <c r="V945" s="11">
        <v>3.25</v>
      </c>
      <c r="W945" s="11">
        <v>3.3</v>
      </c>
      <c r="X945" s="148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3"/>
    </row>
    <row r="946" spans="1:65">
      <c r="A946" s="29"/>
      <c r="B946" s="3" t="s">
        <v>268</v>
      </c>
      <c r="C946" s="28"/>
      <c r="D946" s="23">
        <v>7.0616334276615261E-2</v>
      </c>
      <c r="E946" s="23">
        <v>8.3046171896521984E-2</v>
      </c>
      <c r="F946" s="23">
        <v>0.13291601358251251</v>
      </c>
      <c r="G946" s="23" t="s">
        <v>661</v>
      </c>
      <c r="H946" s="23">
        <v>0.2142350733812432</v>
      </c>
      <c r="I946" s="23">
        <v>0.10707599981632976</v>
      </c>
      <c r="J946" s="23">
        <v>4.3358966777357538E-2</v>
      </c>
      <c r="K946" s="23" t="s">
        <v>661</v>
      </c>
      <c r="L946" s="23">
        <v>0.21602468994692864</v>
      </c>
      <c r="M946" s="23">
        <v>0.16452963258939107</v>
      </c>
      <c r="N946" s="23">
        <v>2.6832815729997565E-2</v>
      </c>
      <c r="O946" s="23">
        <v>6.8239773348588148E-2</v>
      </c>
      <c r="P946" s="23" t="s">
        <v>661</v>
      </c>
      <c r="Q946" s="23">
        <v>8.9144078135716148E-2</v>
      </c>
      <c r="R946" s="23">
        <v>5.6803755744375579E-2</v>
      </c>
      <c r="S946" s="23">
        <v>8.7028859384175788E-2</v>
      </c>
      <c r="T946" s="23">
        <v>0.27046256672597024</v>
      </c>
      <c r="U946" s="23">
        <v>0.16415453161124016</v>
      </c>
      <c r="V946" s="23">
        <v>0.12110601416389954</v>
      </c>
      <c r="W946" s="23">
        <v>8.3666002653407623E-2</v>
      </c>
      <c r="X946" s="227"/>
      <c r="Y946" s="228"/>
      <c r="Z946" s="228"/>
      <c r="AA946" s="228"/>
      <c r="AB946" s="228"/>
      <c r="AC946" s="228"/>
      <c r="AD946" s="228"/>
      <c r="AE946" s="228"/>
      <c r="AF946" s="228"/>
      <c r="AG946" s="228"/>
      <c r="AH946" s="228"/>
      <c r="AI946" s="228"/>
      <c r="AJ946" s="228"/>
      <c r="AK946" s="228"/>
      <c r="AL946" s="228"/>
      <c r="AM946" s="228"/>
      <c r="AN946" s="228"/>
      <c r="AO946" s="228"/>
      <c r="AP946" s="228"/>
      <c r="AQ946" s="228"/>
      <c r="AR946" s="228"/>
      <c r="AS946" s="228"/>
      <c r="AT946" s="228"/>
      <c r="AU946" s="228"/>
      <c r="AV946" s="228"/>
      <c r="AW946" s="228"/>
      <c r="AX946" s="228"/>
      <c r="AY946" s="228"/>
      <c r="AZ946" s="228"/>
      <c r="BA946" s="228"/>
      <c r="BB946" s="228"/>
      <c r="BC946" s="228"/>
      <c r="BD946" s="228"/>
      <c r="BE946" s="228"/>
      <c r="BF946" s="228"/>
      <c r="BG946" s="228"/>
      <c r="BH946" s="228"/>
      <c r="BI946" s="228"/>
      <c r="BJ946" s="228"/>
      <c r="BK946" s="228"/>
      <c r="BL946" s="228"/>
      <c r="BM946" s="54"/>
    </row>
    <row r="947" spans="1:65">
      <c r="A947" s="29"/>
      <c r="B947" s="3" t="s">
        <v>86</v>
      </c>
      <c r="C947" s="28"/>
      <c r="D947" s="13">
        <v>2.5340789812182508E-2</v>
      </c>
      <c r="E947" s="13">
        <v>2.54873161830758E-2</v>
      </c>
      <c r="F947" s="13">
        <v>4.1321040491972806E-2</v>
      </c>
      <c r="G947" s="13" t="s">
        <v>661</v>
      </c>
      <c r="H947" s="13">
        <v>7.1690487467231417E-2</v>
      </c>
      <c r="I947" s="13">
        <v>3.7646369375612179E-2</v>
      </c>
      <c r="J947" s="13">
        <v>1.5596750639337246E-2</v>
      </c>
      <c r="K947" s="13" t="s">
        <v>661</v>
      </c>
      <c r="L947" s="13">
        <v>6.6130007126610796E-2</v>
      </c>
      <c r="M947" s="13">
        <v>5.1984086126189905E-2</v>
      </c>
      <c r="N947" s="13">
        <v>8.8557147623754343E-3</v>
      </c>
      <c r="O947" s="13">
        <v>2.0319535488413348E-2</v>
      </c>
      <c r="P947" s="13" t="s">
        <v>661</v>
      </c>
      <c r="Q947" s="13">
        <v>2.8602378011459723E-2</v>
      </c>
      <c r="R947" s="13">
        <v>1.6939489784605043E-2</v>
      </c>
      <c r="S947" s="13">
        <v>2.722335166401068E-2</v>
      </c>
      <c r="T947" s="13">
        <v>7.9198408997355876E-2</v>
      </c>
      <c r="U947" s="13">
        <v>5.2959379960153229E-2</v>
      </c>
      <c r="V947" s="13">
        <v>3.7455468298113255E-2</v>
      </c>
      <c r="W947" s="13">
        <v>2.4974926165196306E-2</v>
      </c>
      <c r="X947" s="148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3"/>
    </row>
    <row r="948" spans="1:65">
      <c r="A948" s="29"/>
      <c r="B948" s="3" t="s">
        <v>269</v>
      </c>
      <c r="C948" s="28"/>
      <c r="D948" s="13">
        <v>-0.11209520281506524</v>
      </c>
      <c r="E948" s="13">
        <v>3.8190118718030464E-2</v>
      </c>
      <c r="F948" s="13">
        <v>2.491403024337524E-2</v>
      </c>
      <c r="G948" s="13" t="s">
        <v>661</v>
      </c>
      <c r="H948" s="13">
        <v>-4.7838934597734584E-2</v>
      </c>
      <c r="I948" s="13">
        <v>-9.3744993325396986E-2</v>
      </c>
      <c r="J948" s="13">
        <v>-0.11421937697101026</v>
      </c>
      <c r="K948" s="13" t="s">
        <v>661</v>
      </c>
      <c r="L948" s="13">
        <v>4.084533641296173E-2</v>
      </c>
      <c r="M948" s="13">
        <v>8.4516805348031632E-3</v>
      </c>
      <c r="N948" s="13">
        <v>-3.4562846123079582E-2</v>
      </c>
      <c r="O948" s="13">
        <v>7.0052731057202777E-2</v>
      </c>
      <c r="P948" s="13" t="s">
        <v>661</v>
      </c>
      <c r="Q948" s="13">
        <v>-6.9485820957967404E-3</v>
      </c>
      <c r="R948" s="13">
        <v>6.8459600440244239E-2</v>
      </c>
      <c r="S948" s="13">
        <v>1.8598607218595076E-2</v>
      </c>
      <c r="T948" s="13">
        <v>8.8108211382733614E-2</v>
      </c>
      <c r="U948" s="13">
        <v>-1.2376616119239015E-2</v>
      </c>
      <c r="V948" s="13">
        <v>3.0224465633237552E-2</v>
      </c>
      <c r="W948" s="13">
        <v>6.7397513362271955E-2</v>
      </c>
      <c r="X948" s="148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3"/>
    </row>
    <row r="949" spans="1:65">
      <c r="A949" s="29"/>
      <c r="B949" s="45" t="s">
        <v>270</v>
      </c>
      <c r="C949" s="46"/>
      <c r="D949" s="44">
        <v>2.2599999999999998</v>
      </c>
      <c r="E949" s="44">
        <v>0.17</v>
      </c>
      <c r="F949" s="44">
        <v>0.04</v>
      </c>
      <c r="G949" s="44">
        <v>34.92</v>
      </c>
      <c r="H949" s="44">
        <v>1.22</v>
      </c>
      <c r="I949" s="44">
        <v>1.96</v>
      </c>
      <c r="J949" s="44">
        <v>2.29</v>
      </c>
      <c r="K949" s="44">
        <v>34.92</v>
      </c>
      <c r="L949" s="44">
        <v>0.21</v>
      </c>
      <c r="M949" s="44">
        <v>0.31</v>
      </c>
      <c r="N949" s="44">
        <v>1.01</v>
      </c>
      <c r="O949" s="44">
        <v>0.69</v>
      </c>
      <c r="P949" s="44">
        <v>34.92</v>
      </c>
      <c r="Q949" s="44">
        <v>0.56000000000000005</v>
      </c>
      <c r="R949" s="44">
        <v>0.66</v>
      </c>
      <c r="S949" s="44">
        <v>0.15</v>
      </c>
      <c r="T949" s="44">
        <v>0.98</v>
      </c>
      <c r="U949" s="44">
        <v>0.65</v>
      </c>
      <c r="V949" s="44">
        <v>0.04</v>
      </c>
      <c r="W949" s="44">
        <v>0.64</v>
      </c>
      <c r="X949" s="148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3"/>
    </row>
    <row r="950" spans="1:65">
      <c r="B950" s="30"/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BM950" s="53"/>
    </row>
    <row r="951" spans="1:65" ht="15">
      <c r="B951" s="8" t="s">
        <v>556</v>
      </c>
      <c r="BM951" s="27" t="s">
        <v>66</v>
      </c>
    </row>
    <row r="952" spans="1:65" ht="15">
      <c r="A952" s="24" t="s">
        <v>62</v>
      </c>
      <c r="B952" s="18" t="s">
        <v>118</v>
      </c>
      <c r="C952" s="15" t="s">
        <v>119</v>
      </c>
      <c r="D952" s="16" t="s">
        <v>238</v>
      </c>
      <c r="E952" s="17" t="s">
        <v>238</v>
      </c>
      <c r="F952" s="17" t="s">
        <v>238</v>
      </c>
      <c r="G952" s="17" t="s">
        <v>238</v>
      </c>
      <c r="H952" s="17" t="s">
        <v>238</v>
      </c>
      <c r="I952" s="17" t="s">
        <v>238</v>
      </c>
      <c r="J952" s="17" t="s">
        <v>238</v>
      </c>
      <c r="K952" s="17" t="s">
        <v>238</v>
      </c>
      <c r="L952" s="17" t="s">
        <v>238</v>
      </c>
      <c r="M952" s="17" t="s">
        <v>238</v>
      </c>
      <c r="N952" s="17" t="s">
        <v>238</v>
      </c>
      <c r="O952" s="17" t="s">
        <v>238</v>
      </c>
      <c r="P952" s="17" t="s">
        <v>238</v>
      </c>
      <c r="Q952" s="17" t="s">
        <v>238</v>
      </c>
      <c r="R952" s="17" t="s">
        <v>238</v>
      </c>
      <c r="S952" s="17" t="s">
        <v>238</v>
      </c>
      <c r="T952" s="17" t="s">
        <v>238</v>
      </c>
      <c r="U952" s="17" t="s">
        <v>238</v>
      </c>
      <c r="V952" s="17" t="s">
        <v>238</v>
      </c>
      <c r="W952" s="17" t="s">
        <v>238</v>
      </c>
      <c r="X952" s="17" t="s">
        <v>238</v>
      </c>
      <c r="Y952" s="148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7">
        <v>1</v>
      </c>
    </row>
    <row r="953" spans="1:65">
      <c r="A953" s="29"/>
      <c r="B953" s="19" t="s">
        <v>239</v>
      </c>
      <c r="C953" s="9" t="s">
        <v>239</v>
      </c>
      <c r="D953" s="146" t="s">
        <v>241</v>
      </c>
      <c r="E953" s="147" t="s">
        <v>242</v>
      </c>
      <c r="F953" s="147" t="s">
        <v>243</v>
      </c>
      <c r="G953" s="147" t="s">
        <v>244</v>
      </c>
      <c r="H953" s="147" t="s">
        <v>245</v>
      </c>
      <c r="I953" s="147" t="s">
        <v>246</v>
      </c>
      <c r="J953" s="147" t="s">
        <v>247</v>
      </c>
      <c r="K953" s="147" t="s">
        <v>248</v>
      </c>
      <c r="L953" s="147" t="s">
        <v>249</v>
      </c>
      <c r="M953" s="147" t="s">
        <v>250</v>
      </c>
      <c r="N953" s="147" t="s">
        <v>251</v>
      </c>
      <c r="O953" s="147" t="s">
        <v>252</v>
      </c>
      <c r="P953" s="147" t="s">
        <v>253</v>
      </c>
      <c r="Q953" s="147" t="s">
        <v>255</v>
      </c>
      <c r="R953" s="147" t="s">
        <v>256</v>
      </c>
      <c r="S953" s="147" t="s">
        <v>257</v>
      </c>
      <c r="T953" s="147" t="s">
        <v>258</v>
      </c>
      <c r="U953" s="147" t="s">
        <v>282</v>
      </c>
      <c r="V953" s="147" t="s">
        <v>284</v>
      </c>
      <c r="W953" s="147" t="s">
        <v>283</v>
      </c>
      <c r="X953" s="147" t="s">
        <v>259</v>
      </c>
      <c r="Y953" s="148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7" t="s">
        <v>1</v>
      </c>
    </row>
    <row r="954" spans="1:65">
      <c r="A954" s="29"/>
      <c r="B954" s="19"/>
      <c r="C954" s="9"/>
      <c r="D954" s="10" t="s">
        <v>285</v>
      </c>
      <c r="E954" s="11" t="s">
        <v>285</v>
      </c>
      <c r="F954" s="11" t="s">
        <v>121</v>
      </c>
      <c r="G954" s="11" t="s">
        <v>121</v>
      </c>
      <c r="H954" s="11" t="s">
        <v>285</v>
      </c>
      <c r="I954" s="11" t="s">
        <v>121</v>
      </c>
      <c r="J954" s="11" t="s">
        <v>121</v>
      </c>
      <c r="K954" s="11" t="s">
        <v>121</v>
      </c>
      <c r="L954" s="11" t="s">
        <v>285</v>
      </c>
      <c r="M954" s="11" t="s">
        <v>285</v>
      </c>
      <c r="N954" s="11" t="s">
        <v>121</v>
      </c>
      <c r="O954" s="11" t="s">
        <v>121</v>
      </c>
      <c r="P954" s="11" t="s">
        <v>121</v>
      </c>
      <c r="Q954" s="11" t="s">
        <v>285</v>
      </c>
      <c r="R954" s="11" t="s">
        <v>286</v>
      </c>
      <c r="S954" s="11" t="s">
        <v>286</v>
      </c>
      <c r="T954" s="11" t="s">
        <v>121</v>
      </c>
      <c r="U954" s="11" t="s">
        <v>121</v>
      </c>
      <c r="V954" s="11" t="s">
        <v>285</v>
      </c>
      <c r="W954" s="11" t="s">
        <v>121</v>
      </c>
      <c r="X954" s="11" t="s">
        <v>285</v>
      </c>
      <c r="Y954" s="148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7">
        <v>3</v>
      </c>
    </row>
    <row r="955" spans="1:65">
      <c r="A955" s="29"/>
      <c r="B955" s="19"/>
      <c r="C955" s="9"/>
      <c r="D955" s="25"/>
      <c r="E955" s="25"/>
      <c r="F955" s="25"/>
      <c r="G955" s="25"/>
      <c r="H955" s="25"/>
      <c r="I955" s="25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148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7">
        <v>3</v>
      </c>
    </row>
    <row r="956" spans="1:65">
      <c r="A956" s="29"/>
      <c r="B956" s="18">
        <v>1</v>
      </c>
      <c r="C956" s="14">
        <v>1</v>
      </c>
      <c r="D956" s="226">
        <v>0.11</v>
      </c>
      <c r="E956" s="226">
        <v>0.11799999999999998</v>
      </c>
      <c r="F956" s="226">
        <v>0.10879999999999999</v>
      </c>
      <c r="G956" s="226">
        <v>0.11</v>
      </c>
      <c r="H956" s="236">
        <v>9.7299999999999998E-2</v>
      </c>
      <c r="I956" s="226">
        <v>0.10940401181853937</v>
      </c>
      <c r="J956" s="236">
        <v>0.1</v>
      </c>
      <c r="K956" s="226">
        <v>0.12</v>
      </c>
      <c r="L956" s="226">
        <v>0.12</v>
      </c>
      <c r="M956" s="226">
        <v>0.11899999999999998</v>
      </c>
      <c r="N956" s="226">
        <v>0.11900000000000001</v>
      </c>
      <c r="O956" s="226">
        <v>0.123</v>
      </c>
      <c r="P956" s="226">
        <v>0.11</v>
      </c>
      <c r="Q956" s="236">
        <v>0.10199999999999998</v>
      </c>
      <c r="R956" s="226">
        <v>0.124</v>
      </c>
      <c r="S956" s="226">
        <v>0.11785673649342997</v>
      </c>
      <c r="T956" s="226">
        <v>0.126</v>
      </c>
      <c r="U956" s="226">
        <v>0.11892044614248348</v>
      </c>
      <c r="V956" s="226">
        <v>0.12</v>
      </c>
      <c r="W956" s="226">
        <v>0.11666</v>
      </c>
      <c r="X956" s="226">
        <v>0.13</v>
      </c>
      <c r="Y956" s="227"/>
      <c r="Z956" s="228"/>
      <c r="AA956" s="228"/>
      <c r="AB956" s="228"/>
      <c r="AC956" s="228"/>
      <c r="AD956" s="228"/>
      <c r="AE956" s="228"/>
      <c r="AF956" s="228"/>
      <c r="AG956" s="228"/>
      <c r="AH956" s="228"/>
      <c r="AI956" s="228"/>
      <c r="AJ956" s="228"/>
      <c r="AK956" s="228"/>
      <c r="AL956" s="228"/>
      <c r="AM956" s="228"/>
      <c r="AN956" s="228"/>
      <c r="AO956" s="228"/>
      <c r="AP956" s="228"/>
      <c r="AQ956" s="228"/>
      <c r="AR956" s="228"/>
      <c r="AS956" s="228"/>
      <c r="AT956" s="228"/>
      <c r="AU956" s="228"/>
      <c r="AV956" s="228"/>
      <c r="AW956" s="228"/>
      <c r="AX956" s="228"/>
      <c r="AY956" s="228"/>
      <c r="AZ956" s="228"/>
      <c r="BA956" s="228"/>
      <c r="BB956" s="228"/>
      <c r="BC956" s="228"/>
      <c r="BD956" s="228"/>
      <c r="BE956" s="228"/>
      <c r="BF956" s="228"/>
      <c r="BG956" s="228"/>
      <c r="BH956" s="228"/>
      <c r="BI956" s="228"/>
      <c r="BJ956" s="228"/>
      <c r="BK956" s="228"/>
      <c r="BL956" s="228"/>
      <c r="BM956" s="229">
        <v>1</v>
      </c>
    </row>
    <row r="957" spans="1:65">
      <c r="A957" s="29"/>
      <c r="B957" s="19">
        <v>1</v>
      </c>
      <c r="C957" s="9">
        <v>2</v>
      </c>
      <c r="D957" s="23">
        <v>0.11</v>
      </c>
      <c r="E957" s="23">
        <v>0.11799999999999998</v>
      </c>
      <c r="F957" s="23">
        <v>0.1091</v>
      </c>
      <c r="G957" s="23">
        <v>0.11</v>
      </c>
      <c r="H957" s="238">
        <v>9.7199999999999995E-2</v>
      </c>
      <c r="I957" s="23">
        <v>0.10580560795105548</v>
      </c>
      <c r="J957" s="238">
        <v>0.1</v>
      </c>
      <c r="K957" s="23">
        <v>0.12</v>
      </c>
      <c r="L957" s="23">
        <v>0.12</v>
      </c>
      <c r="M957" s="23">
        <v>0.122</v>
      </c>
      <c r="N957" s="23">
        <v>0.12</v>
      </c>
      <c r="O957" s="23">
        <v>0.122</v>
      </c>
      <c r="P957" s="23">
        <v>0.11</v>
      </c>
      <c r="Q957" s="238">
        <v>0.10299999999999999</v>
      </c>
      <c r="R957" s="23">
        <v>0.122</v>
      </c>
      <c r="S957" s="23">
        <v>0.11856876718480001</v>
      </c>
      <c r="T957" s="23">
        <v>0.126</v>
      </c>
      <c r="U957" s="23">
        <v>0.11879667121189312</v>
      </c>
      <c r="V957" s="23">
        <v>0.11</v>
      </c>
      <c r="W957" s="23">
        <v>0.1178</v>
      </c>
      <c r="X957" s="23">
        <v>0.12</v>
      </c>
      <c r="Y957" s="227"/>
      <c r="Z957" s="228"/>
      <c r="AA957" s="228"/>
      <c r="AB957" s="228"/>
      <c r="AC957" s="228"/>
      <c r="AD957" s="228"/>
      <c r="AE957" s="228"/>
      <c r="AF957" s="228"/>
      <c r="AG957" s="228"/>
      <c r="AH957" s="228"/>
      <c r="AI957" s="228"/>
      <c r="AJ957" s="228"/>
      <c r="AK957" s="228"/>
      <c r="AL957" s="228"/>
      <c r="AM957" s="228"/>
      <c r="AN957" s="228"/>
      <c r="AO957" s="228"/>
      <c r="AP957" s="228"/>
      <c r="AQ957" s="228"/>
      <c r="AR957" s="228"/>
      <c r="AS957" s="228"/>
      <c r="AT957" s="228"/>
      <c r="AU957" s="228"/>
      <c r="AV957" s="228"/>
      <c r="AW957" s="228"/>
      <c r="AX957" s="228"/>
      <c r="AY957" s="228"/>
      <c r="AZ957" s="228"/>
      <c r="BA957" s="228"/>
      <c r="BB957" s="228"/>
      <c r="BC957" s="228"/>
      <c r="BD957" s="228"/>
      <c r="BE957" s="228"/>
      <c r="BF957" s="228"/>
      <c r="BG957" s="228"/>
      <c r="BH957" s="228"/>
      <c r="BI957" s="228"/>
      <c r="BJ957" s="228"/>
      <c r="BK957" s="228"/>
      <c r="BL957" s="228"/>
      <c r="BM957" s="229" t="e">
        <v>#N/A</v>
      </c>
    </row>
    <row r="958" spans="1:65">
      <c r="A958" s="29"/>
      <c r="B958" s="19">
        <v>1</v>
      </c>
      <c r="C958" s="9">
        <v>3</v>
      </c>
      <c r="D958" s="23">
        <v>0.11</v>
      </c>
      <c r="E958" s="23">
        <v>0.11799999999999998</v>
      </c>
      <c r="F958" s="23">
        <v>0.1085</v>
      </c>
      <c r="G958" s="23">
        <v>0.11</v>
      </c>
      <c r="H958" s="238">
        <v>9.5299999999999996E-2</v>
      </c>
      <c r="I958" s="23">
        <v>0.1094884318506211</v>
      </c>
      <c r="J958" s="238">
        <v>0.1</v>
      </c>
      <c r="K958" s="23">
        <v>0.12</v>
      </c>
      <c r="L958" s="23">
        <v>0.11</v>
      </c>
      <c r="M958" s="23">
        <v>0.11899999999999998</v>
      </c>
      <c r="N958" s="23">
        <v>0.11900000000000001</v>
      </c>
      <c r="O958" s="23">
        <v>0.121</v>
      </c>
      <c r="P958" s="23">
        <v>0.12</v>
      </c>
      <c r="Q958" s="238">
        <v>0.106</v>
      </c>
      <c r="R958" s="23">
        <v>0.121</v>
      </c>
      <c r="S958" s="23">
        <v>0.11751544054274</v>
      </c>
      <c r="T958" s="23">
        <v>0.126</v>
      </c>
      <c r="U958" s="23">
        <v>0.11845057859340359</v>
      </c>
      <c r="V958" s="23">
        <v>0.12</v>
      </c>
      <c r="W958" s="23">
        <v>0.12289</v>
      </c>
      <c r="X958" s="23">
        <v>0.13</v>
      </c>
      <c r="Y958" s="227"/>
      <c r="Z958" s="228"/>
      <c r="AA958" s="228"/>
      <c r="AB958" s="228"/>
      <c r="AC958" s="228"/>
      <c r="AD958" s="228"/>
      <c r="AE958" s="228"/>
      <c r="AF958" s="228"/>
      <c r="AG958" s="228"/>
      <c r="AH958" s="228"/>
      <c r="AI958" s="228"/>
      <c r="AJ958" s="228"/>
      <c r="AK958" s="228"/>
      <c r="AL958" s="228"/>
      <c r="AM958" s="228"/>
      <c r="AN958" s="228"/>
      <c r="AO958" s="228"/>
      <c r="AP958" s="228"/>
      <c r="AQ958" s="228"/>
      <c r="AR958" s="228"/>
      <c r="AS958" s="228"/>
      <c r="AT958" s="228"/>
      <c r="AU958" s="228"/>
      <c r="AV958" s="228"/>
      <c r="AW958" s="228"/>
      <c r="AX958" s="228"/>
      <c r="AY958" s="228"/>
      <c r="AZ958" s="228"/>
      <c r="BA958" s="228"/>
      <c r="BB958" s="228"/>
      <c r="BC958" s="228"/>
      <c r="BD958" s="228"/>
      <c r="BE958" s="228"/>
      <c r="BF958" s="228"/>
      <c r="BG958" s="228"/>
      <c r="BH958" s="228"/>
      <c r="BI958" s="228"/>
      <c r="BJ958" s="228"/>
      <c r="BK958" s="228"/>
      <c r="BL958" s="228"/>
      <c r="BM958" s="229">
        <v>16</v>
      </c>
    </row>
    <row r="959" spans="1:65">
      <c r="A959" s="29"/>
      <c r="B959" s="19">
        <v>1</v>
      </c>
      <c r="C959" s="9">
        <v>4</v>
      </c>
      <c r="D959" s="23">
        <v>0.12</v>
      </c>
      <c r="E959" s="23">
        <v>0.11799999999999998</v>
      </c>
      <c r="F959" s="23">
        <v>0.10759999999999999</v>
      </c>
      <c r="G959" s="23">
        <v>0.11</v>
      </c>
      <c r="H959" s="238">
        <v>9.4899999999999998E-2</v>
      </c>
      <c r="I959" s="23">
        <v>0.10718798597639387</v>
      </c>
      <c r="J959" s="238">
        <v>0.1</v>
      </c>
      <c r="K959" s="23">
        <v>0.12</v>
      </c>
      <c r="L959" s="23">
        <v>0.11</v>
      </c>
      <c r="M959" s="23">
        <v>0.11799999999999998</v>
      </c>
      <c r="N959" s="23">
        <v>0.11900000000000001</v>
      </c>
      <c r="O959" s="23">
        <v>0.11799999999999998</v>
      </c>
      <c r="P959" s="23">
        <v>0.12</v>
      </c>
      <c r="Q959" s="238">
        <v>0.10299999999999999</v>
      </c>
      <c r="R959" s="23">
        <v>0.123</v>
      </c>
      <c r="S959" s="23">
        <v>0.11701280571282001</v>
      </c>
      <c r="T959" s="23">
        <v>0.126</v>
      </c>
      <c r="U959" s="23">
        <v>0.1173476397848912</v>
      </c>
      <c r="V959" s="23">
        <v>0.12</v>
      </c>
      <c r="W959" s="23">
        <v>0.10791000000000001</v>
      </c>
      <c r="X959" s="23">
        <v>0.13</v>
      </c>
      <c r="Y959" s="227"/>
      <c r="Z959" s="228"/>
      <c r="AA959" s="228"/>
      <c r="AB959" s="228"/>
      <c r="AC959" s="228"/>
      <c r="AD959" s="228"/>
      <c r="AE959" s="228"/>
      <c r="AF959" s="228"/>
      <c r="AG959" s="228"/>
      <c r="AH959" s="228"/>
      <c r="AI959" s="228"/>
      <c r="AJ959" s="228"/>
      <c r="AK959" s="228"/>
      <c r="AL959" s="228"/>
      <c r="AM959" s="228"/>
      <c r="AN959" s="228"/>
      <c r="AO959" s="228"/>
      <c r="AP959" s="228"/>
      <c r="AQ959" s="228"/>
      <c r="AR959" s="228"/>
      <c r="AS959" s="228"/>
      <c r="AT959" s="228"/>
      <c r="AU959" s="228"/>
      <c r="AV959" s="228"/>
      <c r="AW959" s="228"/>
      <c r="AX959" s="228"/>
      <c r="AY959" s="228"/>
      <c r="AZ959" s="228"/>
      <c r="BA959" s="228"/>
      <c r="BB959" s="228"/>
      <c r="BC959" s="228"/>
      <c r="BD959" s="228"/>
      <c r="BE959" s="228"/>
      <c r="BF959" s="228"/>
      <c r="BG959" s="228"/>
      <c r="BH959" s="228"/>
      <c r="BI959" s="228"/>
      <c r="BJ959" s="228"/>
      <c r="BK959" s="228"/>
      <c r="BL959" s="228"/>
      <c r="BM959" s="229">
        <v>0.11711691753893622</v>
      </c>
    </row>
    <row r="960" spans="1:65">
      <c r="A960" s="29"/>
      <c r="B960" s="19">
        <v>1</v>
      </c>
      <c r="C960" s="9">
        <v>5</v>
      </c>
      <c r="D960" s="23">
        <v>0.11</v>
      </c>
      <c r="E960" s="23">
        <v>0.11600000000000001</v>
      </c>
      <c r="F960" s="23">
        <v>0.1045</v>
      </c>
      <c r="G960" s="23">
        <v>0.11</v>
      </c>
      <c r="H960" s="238">
        <v>9.5299999999999996E-2</v>
      </c>
      <c r="I960" s="23">
        <v>0.10972058693884587</v>
      </c>
      <c r="J960" s="238">
        <v>0.1</v>
      </c>
      <c r="K960" s="23">
        <v>0.12</v>
      </c>
      <c r="L960" s="23">
        <v>0.11</v>
      </c>
      <c r="M960" s="23">
        <v>0.11600000000000001</v>
      </c>
      <c r="N960" s="23">
        <v>0.12</v>
      </c>
      <c r="O960" s="23">
        <v>0.121</v>
      </c>
      <c r="P960" s="23">
        <v>0.12</v>
      </c>
      <c r="Q960" s="238">
        <v>0.104</v>
      </c>
      <c r="R960" s="23">
        <v>0.121</v>
      </c>
      <c r="S960" s="23">
        <v>0.11607636967488001</v>
      </c>
      <c r="T960" s="23">
        <v>0.126</v>
      </c>
      <c r="U960" s="23">
        <v>0.1203326265992722</v>
      </c>
      <c r="V960" s="23">
        <v>0.12</v>
      </c>
      <c r="W960" s="23"/>
      <c r="X960" s="23">
        <v>0.12</v>
      </c>
      <c r="Y960" s="227"/>
      <c r="Z960" s="228"/>
      <c r="AA960" s="228"/>
      <c r="AB960" s="228"/>
      <c r="AC960" s="228"/>
      <c r="AD960" s="228"/>
      <c r="AE960" s="228"/>
      <c r="AF960" s="228"/>
      <c r="AG960" s="228"/>
      <c r="AH960" s="228"/>
      <c r="AI960" s="228"/>
      <c r="AJ960" s="228"/>
      <c r="AK960" s="228"/>
      <c r="AL960" s="228"/>
      <c r="AM960" s="228"/>
      <c r="AN960" s="228"/>
      <c r="AO960" s="228"/>
      <c r="AP960" s="228"/>
      <c r="AQ960" s="228"/>
      <c r="AR960" s="228"/>
      <c r="AS960" s="228"/>
      <c r="AT960" s="228"/>
      <c r="AU960" s="228"/>
      <c r="AV960" s="228"/>
      <c r="AW960" s="228"/>
      <c r="AX960" s="228"/>
      <c r="AY960" s="228"/>
      <c r="AZ960" s="228"/>
      <c r="BA960" s="228"/>
      <c r="BB960" s="228"/>
      <c r="BC960" s="228"/>
      <c r="BD960" s="228"/>
      <c r="BE960" s="228"/>
      <c r="BF960" s="228"/>
      <c r="BG960" s="228"/>
      <c r="BH960" s="228"/>
      <c r="BI960" s="228"/>
      <c r="BJ960" s="228"/>
      <c r="BK960" s="228"/>
      <c r="BL960" s="228"/>
      <c r="BM960" s="229">
        <v>65</v>
      </c>
    </row>
    <row r="961" spans="1:65">
      <c r="A961" s="29"/>
      <c r="B961" s="19">
        <v>1</v>
      </c>
      <c r="C961" s="9">
        <v>6</v>
      </c>
      <c r="D961" s="23">
        <v>0.12</v>
      </c>
      <c r="E961" s="23">
        <v>0.11899999999999998</v>
      </c>
      <c r="F961" s="23">
        <v>0.10740000000000001</v>
      </c>
      <c r="G961" s="23">
        <v>0.11</v>
      </c>
      <c r="H961" s="238">
        <v>9.5799999999999996E-2</v>
      </c>
      <c r="I961" s="23">
        <v>0.10939345931452915</v>
      </c>
      <c r="J961" s="238">
        <v>0.1</v>
      </c>
      <c r="K961" s="23">
        <v>0.12</v>
      </c>
      <c r="L961" s="23">
        <v>0.11</v>
      </c>
      <c r="M961" s="23">
        <v>0.121</v>
      </c>
      <c r="N961" s="23">
        <v>0.12</v>
      </c>
      <c r="O961" s="23">
        <v>0.12</v>
      </c>
      <c r="P961" s="23">
        <v>0.11</v>
      </c>
      <c r="Q961" s="238">
        <v>0.104</v>
      </c>
      <c r="R961" s="23">
        <v>0.11600000000000001</v>
      </c>
      <c r="S961" s="23">
        <v>0.11608863940984999</v>
      </c>
      <c r="T961" s="23">
        <v>0.126</v>
      </c>
      <c r="U961" s="23">
        <v>0.12052007558820048</v>
      </c>
      <c r="V961" s="23">
        <v>0.12</v>
      </c>
      <c r="W961" s="23"/>
      <c r="X961" s="23">
        <v>0.12</v>
      </c>
      <c r="Y961" s="227"/>
      <c r="Z961" s="228"/>
      <c r="AA961" s="228"/>
      <c r="AB961" s="228"/>
      <c r="AC961" s="228"/>
      <c r="AD961" s="228"/>
      <c r="AE961" s="228"/>
      <c r="AF961" s="228"/>
      <c r="AG961" s="228"/>
      <c r="AH961" s="228"/>
      <c r="AI961" s="228"/>
      <c r="AJ961" s="228"/>
      <c r="AK961" s="228"/>
      <c r="AL961" s="228"/>
      <c r="AM961" s="228"/>
      <c r="AN961" s="228"/>
      <c r="AO961" s="228"/>
      <c r="AP961" s="228"/>
      <c r="AQ961" s="228"/>
      <c r="AR961" s="228"/>
      <c r="AS961" s="228"/>
      <c r="AT961" s="228"/>
      <c r="AU961" s="228"/>
      <c r="AV961" s="228"/>
      <c r="AW961" s="228"/>
      <c r="AX961" s="228"/>
      <c r="AY961" s="228"/>
      <c r="AZ961" s="228"/>
      <c r="BA961" s="228"/>
      <c r="BB961" s="228"/>
      <c r="BC961" s="228"/>
      <c r="BD961" s="228"/>
      <c r="BE961" s="228"/>
      <c r="BF961" s="228"/>
      <c r="BG961" s="228"/>
      <c r="BH961" s="228"/>
      <c r="BI961" s="228"/>
      <c r="BJ961" s="228"/>
      <c r="BK961" s="228"/>
      <c r="BL961" s="228"/>
      <c r="BM961" s="54"/>
    </row>
    <row r="962" spans="1:65">
      <c r="A962" s="29"/>
      <c r="B962" s="20" t="s">
        <v>266</v>
      </c>
      <c r="C962" s="12"/>
      <c r="D962" s="230">
        <v>0.11333333333333334</v>
      </c>
      <c r="E962" s="230">
        <v>0.11783333333333333</v>
      </c>
      <c r="F962" s="230">
        <v>0.10765000000000001</v>
      </c>
      <c r="G962" s="230">
        <v>0.11</v>
      </c>
      <c r="H962" s="230">
        <v>9.5966666666666658E-2</v>
      </c>
      <c r="I962" s="230">
        <v>0.10850001397499748</v>
      </c>
      <c r="J962" s="230">
        <v>9.9999999999999992E-2</v>
      </c>
      <c r="K962" s="230">
        <v>0.12</v>
      </c>
      <c r="L962" s="230">
        <v>0.11333333333333333</v>
      </c>
      <c r="M962" s="230">
        <v>0.11916666666666666</v>
      </c>
      <c r="N962" s="230">
        <v>0.1195</v>
      </c>
      <c r="O962" s="230">
        <v>0.12083333333333333</v>
      </c>
      <c r="P962" s="230">
        <v>0.11499999999999999</v>
      </c>
      <c r="Q962" s="230">
        <v>0.10366666666666664</v>
      </c>
      <c r="R962" s="230">
        <v>0.12116666666666666</v>
      </c>
      <c r="S962" s="230">
        <v>0.11718645983642001</v>
      </c>
      <c r="T962" s="230">
        <v>0.126</v>
      </c>
      <c r="U962" s="230">
        <v>0.11906133965335734</v>
      </c>
      <c r="V962" s="230">
        <v>0.11833333333333333</v>
      </c>
      <c r="W962" s="230">
        <v>0.116315</v>
      </c>
      <c r="X962" s="230">
        <v>0.125</v>
      </c>
      <c r="Y962" s="227"/>
      <c r="Z962" s="228"/>
      <c r="AA962" s="228"/>
      <c r="AB962" s="228"/>
      <c r="AC962" s="228"/>
      <c r="AD962" s="228"/>
      <c r="AE962" s="228"/>
      <c r="AF962" s="228"/>
      <c r="AG962" s="228"/>
      <c r="AH962" s="228"/>
      <c r="AI962" s="228"/>
      <c r="AJ962" s="228"/>
      <c r="AK962" s="228"/>
      <c r="AL962" s="228"/>
      <c r="AM962" s="228"/>
      <c r="AN962" s="228"/>
      <c r="AO962" s="228"/>
      <c r="AP962" s="228"/>
      <c r="AQ962" s="228"/>
      <c r="AR962" s="228"/>
      <c r="AS962" s="228"/>
      <c r="AT962" s="228"/>
      <c r="AU962" s="228"/>
      <c r="AV962" s="228"/>
      <c r="AW962" s="228"/>
      <c r="AX962" s="228"/>
      <c r="AY962" s="228"/>
      <c r="AZ962" s="228"/>
      <c r="BA962" s="228"/>
      <c r="BB962" s="228"/>
      <c r="BC962" s="228"/>
      <c r="BD962" s="228"/>
      <c r="BE962" s="228"/>
      <c r="BF962" s="228"/>
      <c r="BG962" s="228"/>
      <c r="BH962" s="228"/>
      <c r="BI962" s="228"/>
      <c r="BJ962" s="228"/>
      <c r="BK962" s="228"/>
      <c r="BL962" s="228"/>
      <c r="BM962" s="54"/>
    </row>
    <row r="963" spans="1:65">
      <c r="A963" s="29"/>
      <c r="B963" s="3" t="s">
        <v>267</v>
      </c>
      <c r="C963" s="28"/>
      <c r="D963" s="23">
        <v>0.11</v>
      </c>
      <c r="E963" s="23">
        <v>0.11799999999999998</v>
      </c>
      <c r="F963" s="23">
        <v>0.10804999999999999</v>
      </c>
      <c r="G963" s="23">
        <v>0.11</v>
      </c>
      <c r="H963" s="23">
        <v>9.5549999999999996E-2</v>
      </c>
      <c r="I963" s="23">
        <v>0.10939873556653426</v>
      </c>
      <c r="J963" s="23">
        <v>0.1</v>
      </c>
      <c r="K963" s="23">
        <v>0.12</v>
      </c>
      <c r="L963" s="23">
        <v>0.11</v>
      </c>
      <c r="M963" s="23">
        <v>0.11899999999999998</v>
      </c>
      <c r="N963" s="23">
        <v>0.1195</v>
      </c>
      <c r="O963" s="23">
        <v>0.121</v>
      </c>
      <c r="P963" s="23">
        <v>0.11499999999999999</v>
      </c>
      <c r="Q963" s="23">
        <v>0.10349999999999999</v>
      </c>
      <c r="R963" s="23">
        <v>0.1215</v>
      </c>
      <c r="S963" s="23">
        <v>0.11726412312778001</v>
      </c>
      <c r="T963" s="23">
        <v>0.126</v>
      </c>
      <c r="U963" s="23">
        <v>0.11885855867718831</v>
      </c>
      <c r="V963" s="23">
        <v>0.12</v>
      </c>
      <c r="W963" s="23">
        <v>0.11723</v>
      </c>
      <c r="X963" s="23">
        <v>0.125</v>
      </c>
      <c r="Y963" s="227"/>
      <c r="Z963" s="228"/>
      <c r="AA963" s="228"/>
      <c r="AB963" s="228"/>
      <c r="AC963" s="228"/>
      <c r="AD963" s="228"/>
      <c r="AE963" s="228"/>
      <c r="AF963" s="228"/>
      <c r="AG963" s="228"/>
      <c r="AH963" s="228"/>
      <c r="AI963" s="228"/>
      <c r="AJ963" s="228"/>
      <c r="AK963" s="228"/>
      <c r="AL963" s="228"/>
      <c r="AM963" s="228"/>
      <c r="AN963" s="228"/>
      <c r="AO963" s="228"/>
      <c r="AP963" s="228"/>
      <c r="AQ963" s="228"/>
      <c r="AR963" s="228"/>
      <c r="AS963" s="228"/>
      <c r="AT963" s="228"/>
      <c r="AU963" s="228"/>
      <c r="AV963" s="228"/>
      <c r="AW963" s="228"/>
      <c r="AX963" s="228"/>
      <c r="AY963" s="228"/>
      <c r="AZ963" s="228"/>
      <c r="BA963" s="228"/>
      <c r="BB963" s="228"/>
      <c r="BC963" s="228"/>
      <c r="BD963" s="228"/>
      <c r="BE963" s="228"/>
      <c r="BF963" s="228"/>
      <c r="BG963" s="228"/>
      <c r="BH963" s="228"/>
      <c r="BI963" s="228"/>
      <c r="BJ963" s="228"/>
      <c r="BK963" s="228"/>
      <c r="BL963" s="228"/>
      <c r="BM963" s="54"/>
    </row>
    <row r="964" spans="1:65">
      <c r="A964" s="29"/>
      <c r="B964" s="3" t="s">
        <v>268</v>
      </c>
      <c r="C964" s="28"/>
      <c r="D964" s="23">
        <v>5.1639777949432199E-3</v>
      </c>
      <c r="E964" s="23">
        <v>9.8319208025016559E-4</v>
      </c>
      <c r="F964" s="23">
        <v>1.6813684902483462E-3</v>
      </c>
      <c r="G964" s="23">
        <v>0</v>
      </c>
      <c r="H964" s="23">
        <v>1.0347302385968363E-3</v>
      </c>
      <c r="I964" s="23">
        <v>1.6163827655455833E-3</v>
      </c>
      <c r="J964" s="23">
        <v>1.5202354861220293E-17</v>
      </c>
      <c r="K964" s="23">
        <v>0</v>
      </c>
      <c r="L964" s="23">
        <v>5.1639777949432199E-3</v>
      </c>
      <c r="M964" s="23">
        <v>2.1369760566432804E-3</v>
      </c>
      <c r="N964" s="23">
        <v>5.4772255750515895E-4</v>
      </c>
      <c r="O964" s="23">
        <v>1.7224014243685144E-3</v>
      </c>
      <c r="P964" s="23">
        <v>5.4772255750516587E-3</v>
      </c>
      <c r="Q964" s="23">
        <v>1.3662601021279511E-3</v>
      </c>
      <c r="R964" s="23">
        <v>2.7868739954771279E-3</v>
      </c>
      <c r="S964" s="23">
        <v>9.9357317977430914E-4</v>
      </c>
      <c r="T964" s="23">
        <v>0</v>
      </c>
      <c r="U964" s="23">
        <v>1.1953056264659995E-3</v>
      </c>
      <c r="V964" s="23">
        <v>4.0824829046386272E-3</v>
      </c>
      <c r="W964" s="23">
        <v>6.2235814983549968E-3</v>
      </c>
      <c r="X964" s="23">
        <v>5.4772255750516656E-3</v>
      </c>
      <c r="Y964" s="227"/>
      <c r="Z964" s="228"/>
      <c r="AA964" s="228"/>
      <c r="AB964" s="228"/>
      <c r="AC964" s="228"/>
      <c r="AD964" s="228"/>
      <c r="AE964" s="228"/>
      <c r="AF964" s="228"/>
      <c r="AG964" s="228"/>
      <c r="AH964" s="228"/>
      <c r="AI964" s="228"/>
      <c r="AJ964" s="228"/>
      <c r="AK964" s="228"/>
      <c r="AL964" s="228"/>
      <c r="AM964" s="228"/>
      <c r="AN964" s="228"/>
      <c r="AO964" s="228"/>
      <c r="AP964" s="228"/>
      <c r="AQ964" s="228"/>
      <c r="AR964" s="228"/>
      <c r="AS964" s="228"/>
      <c r="AT964" s="228"/>
      <c r="AU964" s="228"/>
      <c r="AV964" s="228"/>
      <c r="AW964" s="228"/>
      <c r="AX964" s="228"/>
      <c r="AY964" s="228"/>
      <c r="AZ964" s="228"/>
      <c r="BA964" s="228"/>
      <c r="BB964" s="228"/>
      <c r="BC964" s="228"/>
      <c r="BD964" s="228"/>
      <c r="BE964" s="228"/>
      <c r="BF964" s="228"/>
      <c r="BG964" s="228"/>
      <c r="BH964" s="228"/>
      <c r="BI964" s="228"/>
      <c r="BJ964" s="228"/>
      <c r="BK964" s="228"/>
      <c r="BL964" s="228"/>
      <c r="BM964" s="54"/>
    </row>
    <row r="965" spans="1:65">
      <c r="A965" s="29"/>
      <c r="B965" s="3" t="s">
        <v>86</v>
      </c>
      <c r="C965" s="28"/>
      <c r="D965" s="13">
        <v>4.5564509955381347E-2</v>
      </c>
      <c r="E965" s="13">
        <v>8.3439214731272898E-3</v>
      </c>
      <c r="F965" s="13">
        <v>1.5618843383635356E-2</v>
      </c>
      <c r="G965" s="13">
        <v>0</v>
      </c>
      <c r="H965" s="13">
        <v>1.078218379920288E-2</v>
      </c>
      <c r="I965" s="13">
        <v>1.4897535090807079E-2</v>
      </c>
      <c r="J965" s="13">
        <v>1.5202354861220294E-16</v>
      </c>
      <c r="K965" s="13">
        <v>0</v>
      </c>
      <c r="L965" s="13">
        <v>4.5564509955381353E-2</v>
      </c>
      <c r="M965" s="13">
        <v>1.7932666209593964E-2</v>
      </c>
      <c r="N965" s="13">
        <v>4.5834523640599081E-3</v>
      </c>
      <c r="O965" s="13">
        <v>1.4254356615463568E-2</v>
      </c>
      <c r="P965" s="13">
        <v>4.7628048478710078E-2</v>
      </c>
      <c r="Q965" s="13">
        <v>1.3179357898340367E-2</v>
      </c>
      <c r="R965" s="13">
        <v>2.3000335588532005E-2</v>
      </c>
      <c r="S965" s="13">
        <v>8.4785663903597132E-3</v>
      </c>
      <c r="T965" s="13">
        <v>0</v>
      </c>
      <c r="U965" s="13">
        <v>1.0039410189286358E-2</v>
      </c>
      <c r="V965" s="13">
        <v>3.4499855532157411E-2</v>
      </c>
      <c r="W965" s="13">
        <v>5.3506267449211165E-2</v>
      </c>
      <c r="X965" s="13">
        <v>4.3817804600413325E-2</v>
      </c>
      <c r="Y965" s="148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3"/>
    </row>
    <row r="966" spans="1:65">
      <c r="A966" s="29"/>
      <c r="B966" s="3" t="s">
        <v>269</v>
      </c>
      <c r="C966" s="28"/>
      <c r="D966" s="13">
        <v>-3.2306043269496043E-2</v>
      </c>
      <c r="E966" s="13">
        <v>6.117099130097392E-3</v>
      </c>
      <c r="F966" s="13">
        <v>-8.0833049040834548E-2</v>
      </c>
      <c r="G966" s="13">
        <v>-6.0767630232158032E-2</v>
      </c>
      <c r="H966" s="13">
        <v>-0.18059091134496463</v>
      </c>
      <c r="I966" s="13">
        <v>-7.3575225040173997E-2</v>
      </c>
      <c r="J966" s="13">
        <v>-0.14615239112014367</v>
      </c>
      <c r="K966" s="13">
        <v>2.4617130655827602E-2</v>
      </c>
      <c r="L966" s="13">
        <v>-3.2306043269496154E-2</v>
      </c>
      <c r="M966" s="13">
        <v>1.7501733915162188E-2</v>
      </c>
      <c r="N966" s="13">
        <v>2.034789261142822E-2</v>
      </c>
      <c r="O966" s="13">
        <v>3.1732527396493015E-2</v>
      </c>
      <c r="P966" s="13">
        <v>-1.8075249788165215E-2</v>
      </c>
      <c r="Q966" s="13">
        <v>-0.11484464546121576</v>
      </c>
      <c r="R966" s="13">
        <v>3.457868609275927E-2</v>
      </c>
      <c r="S966" s="13">
        <v>5.9378524422548651E-4</v>
      </c>
      <c r="T966" s="13">
        <v>7.584798718861907E-2</v>
      </c>
      <c r="U966" s="13">
        <v>1.660240173051597E-2</v>
      </c>
      <c r="V966" s="13">
        <v>1.0386337174496774E-2</v>
      </c>
      <c r="W966" s="13">
        <v>-6.8471537313951059E-3</v>
      </c>
      <c r="X966" s="13">
        <v>6.7309511099820529E-2</v>
      </c>
      <c r="Y966" s="148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3"/>
    </row>
    <row r="967" spans="1:65">
      <c r="A967" s="29"/>
      <c r="B967" s="45" t="s">
        <v>270</v>
      </c>
      <c r="C967" s="46"/>
      <c r="D967" s="44">
        <v>0.81</v>
      </c>
      <c r="E967" s="44">
        <v>0.06</v>
      </c>
      <c r="F967" s="44">
        <v>1.9</v>
      </c>
      <c r="G967" s="44">
        <v>1.45</v>
      </c>
      <c r="H967" s="44">
        <v>4.16</v>
      </c>
      <c r="I967" s="44">
        <v>1.74</v>
      </c>
      <c r="J967" s="44" t="s">
        <v>271</v>
      </c>
      <c r="K967" s="44">
        <v>0.48</v>
      </c>
      <c r="L967" s="44">
        <v>0.81</v>
      </c>
      <c r="M967" s="44">
        <v>0.32</v>
      </c>
      <c r="N967" s="44">
        <v>0.38</v>
      </c>
      <c r="O967" s="44">
        <v>0.64</v>
      </c>
      <c r="P967" s="44">
        <v>0.48</v>
      </c>
      <c r="Q967" s="44">
        <v>2.67</v>
      </c>
      <c r="R967" s="44">
        <v>0.71</v>
      </c>
      <c r="S967" s="44">
        <v>0.06</v>
      </c>
      <c r="T967" s="44">
        <v>1.62</v>
      </c>
      <c r="U967" s="44">
        <v>0.3</v>
      </c>
      <c r="V967" s="44">
        <v>0.16</v>
      </c>
      <c r="W967" s="44">
        <v>0.23</v>
      </c>
      <c r="X967" s="44">
        <v>1.45</v>
      </c>
      <c r="Y967" s="148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3"/>
    </row>
    <row r="968" spans="1:65">
      <c r="B968" s="30" t="s">
        <v>306</v>
      </c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BM968" s="53"/>
    </row>
    <row r="969" spans="1:65">
      <c r="BM969" s="53"/>
    </row>
    <row r="970" spans="1:65" ht="15">
      <c r="B970" s="8" t="s">
        <v>557</v>
      </c>
      <c r="BM970" s="27" t="s">
        <v>66</v>
      </c>
    </row>
    <row r="971" spans="1:65" ht="15">
      <c r="A971" s="24" t="s">
        <v>63</v>
      </c>
      <c r="B971" s="18" t="s">
        <v>118</v>
      </c>
      <c r="C971" s="15" t="s">
        <v>119</v>
      </c>
      <c r="D971" s="16" t="s">
        <v>238</v>
      </c>
      <c r="E971" s="17" t="s">
        <v>238</v>
      </c>
      <c r="F971" s="17" t="s">
        <v>238</v>
      </c>
      <c r="G971" s="17" t="s">
        <v>238</v>
      </c>
      <c r="H971" s="17" t="s">
        <v>238</v>
      </c>
      <c r="I971" s="17" t="s">
        <v>238</v>
      </c>
      <c r="J971" s="17" t="s">
        <v>238</v>
      </c>
      <c r="K971" s="17" t="s">
        <v>238</v>
      </c>
      <c r="L971" s="17" t="s">
        <v>238</v>
      </c>
      <c r="M971" s="17" t="s">
        <v>238</v>
      </c>
      <c r="N971" s="17" t="s">
        <v>238</v>
      </c>
      <c r="O971" s="17" t="s">
        <v>238</v>
      </c>
      <c r="P971" s="17" t="s">
        <v>238</v>
      </c>
      <c r="Q971" s="17" t="s">
        <v>238</v>
      </c>
      <c r="R971" s="17" t="s">
        <v>238</v>
      </c>
      <c r="S971" s="17" t="s">
        <v>238</v>
      </c>
      <c r="T971" s="17" t="s">
        <v>238</v>
      </c>
      <c r="U971" s="17" t="s">
        <v>238</v>
      </c>
      <c r="V971" s="17" t="s">
        <v>238</v>
      </c>
      <c r="W971" s="148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7">
        <v>1</v>
      </c>
    </row>
    <row r="972" spans="1:65">
      <c r="A972" s="29"/>
      <c r="B972" s="19" t="s">
        <v>239</v>
      </c>
      <c r="C972" s="9" t="s">
        <v>239</v>
      </c>
      <c r="D972" s="146" t="s">
        <v>241</v>
      </c>
      <c r="E972" s="147" t="s">
        <v>242</v>
      </c>
      <c r="F972" s="147" t="s">
        <v>243</v>
      </c>
      <c r="G972" s="147" t="s">
        <v>244</v>
      </c>
      <c r="H972" s="147" t="s">
        <v>245</v>
      </c>
      <c r="I972" s="147" t="s">
        <v>246</v>
      </c>
      <c r="J972" s="147" t="s">
        <v>247</v>
      </c>
      <c r="K972" s="147" t="s">
        <v>248</v>
      </c>
      <c r="L972" s="147" t="s">
        <v>249</v>
      </c>
      <c r="M972" s="147" t="s">
        <v>250</v>
      </c>
      <c r="N972" s="147" t="s">
        <v>251</v>
      </c>
      <c r="O972" s="147" t="s">
        <v>252</v>
      </c>
      <c r="P972" s="147" t="s">
        <v>253</v>
      </c>
      <c r="Q972" s="147" t="s">
        <v>255</v>
      </c>
      <c r="R972" s="147" t="s">
        <v>256</v>
      </c>
      <c r="S972" s="147" t="s">
        <v>257</v>
      </c>
      <c r="T972" s="147" t="s">
        <v>282</v>
      </c>
      <c r="U972" s="147" t="s">
        <v>284</v>
      </c>
      <c r="V972" s="147" t="s">
        <v>259</v>
      </c>
      <c r="W972" s="148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7" t="s">
        <v>3</v>
      </c>
    </row>
    <row r="973" spans="1:65">
      <c r="A973" s="29"/>
      <c r="B973" s="19"/>
      <c r="C973" s="9"/>
      <c r="D973" s="10" t="s">
        <v>285</v>
      </c>
      <c r="E973" s="11" t="s">
        <v>285</v>
      </c>
      <c r="F973" s="11" t="s">
        <v>286</v>
      </c>
      <c r="G973" s="11" t="s">
        <v>121</v>
      </c>
      <c r="H973" s="11" t="s">
        <v>285</v>
      </c>
      <c r="I973" s="11" t="s">
        <v>286</v>
      </c>
      <c r="J973" s="11" t="s">
        <v>286</v>
      </c>
      <c r="K973" s="11" t="s">
        <v>121</v>
      </c>
      <c r="L973" s="11" t="s">
        <v>285</v>
      </c>
      <c r="M973" s="11" t="s">
        <v>285</v>
      </c>
      <c r="N973" s="11" t="s">
        <v>286</v>
      </c>
      <c r="O973" s="11" t="s">
        <v>286</v>
      </c>
      <c r="P973" s="11" t="s">
        <v>121</v>
      </c>
      <c r="Q973" s="11" t="s">
        <v>286</v>
      </c>
      <c r="R973" s="11" t="s">
        <v>286</v>
      </c>
      <c r="S973" s="11" t="s">
        <v>286</v>
      </c>
      <c r="T973" s="11" t="s">
        <v>121</v>
      </c>
      <c r="U973" s="11" t="s">
        <v>285</v>
      </c>
      <c r="V973" s="11" t="s">
        <v>285</v>
      </c>
      <c r="W973" s="148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7">
        <v>2</v>
      </c>
    </row>
    <row r="974" spans="1:65">
      <c r="A974" s="29"/>
      <c r="B974" s="19"/>
      <c r="C974" s="9"/>
      <c r="D974" s="25"/>
      <c r="E974" s="25"/>
      <c r="F974" s="25"/>
      <c r="G974" s="25"/>
      <c r="H974" s="25"/>
      <c r="I974" s="25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148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7">
        <v>3</v>
      </c>
    </row>
    <row r="975" spans="1:65">
      <c r="A975" s="29"/>
      <c r="B975" s="18">
        <v>1</v>
      </c>
      <c r="C975" s="14">
        <v>1</v>
      </c>
      <c r="D975" s="21">
        <v>1.18</v>
      </c>
      <c r="E975" s="21">
        <v>1.26</v>
      </c>
      <c r="F975" s="21">
        <v>1.3</v>
      </c>
      <c r="G975" s="143" t="s">
        <v>96</v>
      </c>
      <c r="H975" s="21">
        <v>1.3029999999999999</v>
      </c>
      <c r="I975" s="21">
        <v>1.3507849999999999</v>
      </c>
      <c r="J975" s="143">
        <v>1.05</v>
      </c>
      <c r="K975" s="143" t="s">
        <v>96</v>
      </c>
      <c r="L975" s="21">
        <v>1.19</v>
      </c>
      <c r="M975" s="21">
        <v>1.1599999999999999</v>
      </c>
      <c r="N975" s="21">
        <v>1.22</v>
      </c>
      <c r="O975" s="21">
        <v>1.28</v>
      </c>
      <c r="P975" s="143" t="s">
        <v>96</v>
      </c>
      <c r="Q975" s="21">
        <v>1.18</v>
      </c>
      <c r="R975" s="21">
        <v>1.26</v>
      </c>
      <c r="S975" s="21">
        <v>1.2194382135537969</v>
      </c>
      <c r="T975" s="21">
        <v>1.240831822197997</v>
      </c>
      <c r="U975" s="21">
        <v>1.19</v>
      </c>
      <c r="V975" s="21">
        <v>1.35</v>
      </c>
      <c r="W975" s="148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7">
        <v>1</v>
      </c>
    </row>
    <row r="976" spans="1:65">
      <c r="A976" s="29"/>
      <c r="B976" s="19">
        <v>1</v>
      </c>
      <c r="C976" s="9">
        <v>2</v>
      </c>
      <c r="D976" s="11">
        <v>1.1399999999999999</v>
      </c>
      <c r="E976" s="11">
        <v>1.29</v>
      </c>
      <c r="F976" s="11">
        <v>1.3</v>
      </c>
      <c r="G976" s="144" t="s">
        <v>96</v>
      </c>
      <c r="H976" s="11">
        <v>1.323</v>
      </c>
      <c r="I976" s="11">
        <v>1.3047949999999999</v>
      </c>
      <c r="J976" s="144">
        <v>1.05</v>
      </c>
      <c r="K976" s="144" t="s">
        <v>96</v>
      </c>
      <c r="L976" s="11">
        <v>1.1599999999999999</v>
      </c>
      <c r="M976" s="11">
        <v>1.17</v>
      </c>
      <c r="N976" s="11">
        <v>1.22</v>
      </c>
      <c r="O976" s="11">
        <v>1.3</v>
      </c>
      <c r="P976" s="144" t="s">
        <v>96</v>
      </c>
      <c r="Q976" s="11">
        <v>1.19</v>
      </c>
      <c r="R976" s="11">
        <v>1.29</v>
      </c>
      <c r="S976" s="11">
        <v>1.2692135933304789</v>
      </c>
      <c r="T976" s="11">
        <v>1.1658228638665069</v>
      </c>
      <c r="U976" s="11">
        <v>1.1599999999999999</v>
      </c>
      <c r="V976" s="11">
        <v>1.35</v>
      </c>
      <c r="W976" s="148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7" t="e">
        <v>#N/A</v>
      </c>
    </row>
    <row r="977" spans="1:65">
      <c r="A977" s="29"/>
      <c r="B977" s="19">
        <v>1</v>
      </c>
      <c r="C977" s="9">
        <v>3</v>
      </c>
      <c r="D977" s="11">
        <v>1.1599999999999999</v>
      </c>
      <c r="E977" s="11">
        <v>1.27</v>
      </c>
      <c r="F977" s="11">
        <v>1.3</v>
      </c>
      <c r="G977" s="144" t="s">
        <v>96</v>
      </c>
      <c r="H977" s="11">
        <v>1.196</v>
      </c>
      <c r="I977" s="11">
        <v>1.3509949999999999</v>
      </c>
      <c r="J977" s="144">
        <v>1.05</v>
      </c>
      <c r="K977" s="144" t="s">
        <v>96</v>
      </c>
      <c r="L977" s="11">
        <v>1.1399999999999999</v>
      </c>
      <c r="M977" s="11">
        <v>1.1599999999999999</v>
      </c>
      <c r="N977" s="11">
        <v>1.22</v>
      </c>
      <c r="O977" s="11">
        <v>1.27</v>
      </c>
      <c r="P977" s="144" t="s">
        <v>96</v>
      </c>
      <c r="Q977" s="11">
        <v>1.21</v>
      </c>
      <c r="R977" s="11">
        <v>1.29</v>
      </c>
      <c r="S977" s="11">
        <v>1.274560715166609</v>
      </c>
      <c r="T977" s="11">
        <v>1.2522178871524869</v>
      </c>
      <c r="U977" s="11">
        <v>1.22</v>
      </c>
      <c r="V977" s="11">
        <v>1.33</v>
      </c>
      <c r="W977" s="148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7">
        <v>16</v>
      </c>
    </row>
    <row r="978" spans="1:65">
      <c r="A978" s="29"/>
      <c r="B978" s="19">
        <v>1</v>
      </c>
      <c r="C978" s="9">
        <v>4</v>
      </c>
      <c r="D978" s="11">
        <v>1.21</v>
      </c>
      <c r="E978" s="11">
        <v>1.34</v>
      </c>
      <c r="F978" s="11">
        <v>1.3</v>
      </c>
      <c r="G978" s="144" t="s">
        <v>96</v>
      </c>
      <c r="H978" s="11">
        <v>1.216</v>
      </c>
      <c r="I978" s="11">
        <v>1.323045</v>
      </c>
      <c r="J978" s="144">
        <v>1.06</v>
      </c>
      <c r="K978" s="144" t="s">
        <v>96</v>
      </c>
      <c r="L978" s="11">
        <v>1.1599999999999999</v>
      </c>
      <c r="M978" s="11">
        <v>1.1599999999999999</v>
      </c>
      <c r="N978" s="11">
        <v>1.22</v>
      </c>
      <c r="O978" s="11">
        <v>1.28</v>
      </c>
      <c r="P978" s="144" t="s">
        <v>96</v>
      </c>
      <c r="Q978" s="11">
        <v>1.21</v>
      </c>
      <c r="R978" s="11">
        <v>1.28</v>
      </c>
      <c r="S978" s="11">
        <v>1.1899761736810195</v>
      </c>
      <c r="T978" s="11">
        <v>1.3229786412490769</v>
      </c>
      <c r="U978" s="11">
        <v>1.19</v>
      </c>
      <c r="V978" s="11">
        <v>1.33</v>
      </c>
      <c r="W978" s="148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7">
        <v>1.2380923993958504</v>
      </c>
    </row>
    <row r="979" spans="1:65">
      <c r="A979" s="29"/>
      <c r="B979" s="19">
        <v>1</v>
      </c>
      <c r="C979" s="9">
        <v>5</v>
      </c>
      <c r="D979" s="11">
        <v>1.18</v>
      </c>
      <c r="E979" s="11">
        <v>1.3</v>
      </c>
      <c r="F979" s="11">
        <v>1.2</v>
      </c>
      <c r="G979" s="144" t="s">
        <v>96</v>
      </c>
      <c r="H979" s="11">
        <v>1.1599999999999999</v>
      </c>
      <c r="I979" s="11">
        <v>1.309455</v>
      </c>
      <c r="J979" s="149">
        <v>1.1100000000000001</v>
      </c>
      <c r="K979" s="144" t="s">
        <v>96</v>
      </c>
      <c r="L979" s="11">
        <v>1.1299999999999999</v>
      </c>
      <c r="M979" s="11">
        <v>1.2</v>
      </c>
      <c r="N979" s="11">
        <v>1.21</v>
      </c>
      <c r="O979" s="11">
        <v>1.28</v>
      </c>
      <c r="P979" s="144" t="s">
        <v>96</v>
      </c>
      <c r="Q979" s="11">
        <v>1.2</v>
      </c>
      <c r="R979" s="11">
        <v>1.26</v>
      </c>
      <c r="S979" s="11">
        <v>1.2121944845675474</v>
      </c>
      <c r="T979" s="11">
        <v>1.3210117591464769</v>
      </c>
      <c r="U979" s="11">
        <v>1.17</v>
      </c>
      <c r="V979" s="11">
        <v>1.3</v>
      </c>
      <c r="W979" s="148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7">
        <v>66</v>
      </c>
    </row>
    <row r="980" spans="1:65">
      <c r="A980" s="29"/>
      <c r="B980" s="19">
        <v>1</v>
      </c>
      <c r="C980" s="9">
        <v>6</v>
      </c>
      <c r="D980" s="11">
        <v>1.18</v>
      </c>
      <c r="E980" s="11">
        <v>1.27</v>
      </c>
      <c r="F980" s="11">
        <v>1.2</v>
      </c>
      <c r="G980" s="144" t="s">
        <v>96</v>
      </c>
      <c r="H980" s="11">
        <v>1.149</v>
      </c>
      <c r="I980" s="11">
        <v>1.3024500000000001</v>
      </c>
      <c r="J980" s="144">
        <v>1.03</v>
      </c>
      <c r="K980" s="144" t="s">
        <v>96</v>
      </c>
      <c r="L980" s="11">
        <v>1.1399999999999999</v>
      </c>
      <c r="M980" s="11">
        <v>1.1599999999999999</v>
      </c>
      <c r="N980" s="11">
        <v>1.2</v>
      </c>
      <c r="O980" s="11">
        <v>1.27</v>
      </c>
      <c r="P980" s="144" t="s">
        <v>96</v>
      </c>
      <c r="Q980" s="11">
        <v>1.25</v>
      </c>
      <c r="R980" s="11">
        <v>1.27</v>
      </c>
      <c r="S980" s="11">
        <v>1.2379042266768352</v>
      </c>
      <c r="T980" s="11">
        <v>1.1836405650377171</v>
      </c>
      <c r="U980" s="11">
        <v>1.2</v>
      </c>
      <c r="V980" s="11">
        <v>1.29</v>
      </c>
      <c r="W980" s="148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3"/>
    </row>
    <row r="981" spans="1:65">
      <c r="A981" s="29"/>
      <c r="B981" s="20" t="s">
        <v>266</v>
      </c>
      <c r="C981" s="12"/>
      <c r="D981" s="22">
        <v>1.1749999999999998</v>
      </c>
      <c r="E981" s="22">
        <v>1.2883333333333333</v>
      </c>
      <c r="F981" s="22">
        <v>1.2666666666666668</v>
      </c>
      <c r="G981" s="22" t="s">
        <v>661</v>
      </c>
      <c r="H981" s="22">
        <v>1.2245000000000001</v>
      </c>
      <c r="I981" s="22">
        <v>1.3235875000000001</v>
      </c>
      <c r="J981" s="22">
        <v>1.0583333333333336</v>
      </c>
      <c r="K981" s="22" t="s">
        <v>661</v>
      </c>
      <c r="L981" s="22">
        <v>1.1533333333333331</v>
      </c>
      <c r="M981" s="22">
        <v>1.1683333333333334</v>
      </c>
      <c r="N981" s="22">
        <v>1.2150000000000001</v>
      </c>
      <c r="O981" s="22">
        <v>1.28</v>
      </c>
      <c r="P981" s="22" t="s">
        <v>661</v>
      </c>
      <c r="Q981" s="22">
        <v>1.2066666666666668</v>
      </c>
      <c r="R981" s="22">
        <v>1.2750000000000001</v>
      </c>
      <c r="S981" s="22">
        <v>1.2338812344960477</v>
      </c>
      <c r="T981" s="22">
        <v>1.2477505897750436</v>
      </c>
      <c r="U981" s="22">
        <v>1.1883333333333332</v>
      </c>
      <c r="V981" s="22">
        <v>1.325</v>
      </c>
      <c r="W981" s="148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3"/>
    </row>
    <row r="982" spans="1:65">
      <c r="A982" s="29"/>
      <c r="B982" s="3" t="s">
        <v>267</v>
      </c>
      <c r="C982" s="28"/>
      <c r="D982" s="11">
        <v>1.18</v>
      </c>
      <c r="E982" s="11">
        <v>1.28</v>
      </c>
      <c r="F982" s="11">
        <v>1.3</v>
      </c>
      <c r="G982" s="11" t="s">
        <v>661</v>
      </c>
      <c r="H982" s="11">
        <v>1.206</v>
      </c>
      <c r="I982" s="11">
        <v>1.3162500000000001</v>
      </c>
      <c r="J982" s="11">
        <v>1.05</v>
      </c>
      <c r="K982" s="11" t="s">
        <v>661</v>
      </c>
      <c r="L982" s="11">
        <v>1.1499999999999999</v>
      </c>
      <c r="M982" s="11">
        <v>1.1599999999999999</v>
      </c>
      <c r="N982" s="11">
        <v>1.22</v>
      </c>
      <c r="O982" s="11">
        <v>1.28</v>
      </c>
      <c r="P982" s="11" t="s">
        <v>661</v>
      </c>
      <c r="Q982" s="11">
        <v>1.2050000000000001</v>
      </c>
      <c r="R982" s="11">
        <v>1.2749999999999999</v>
      </c>
      <c r="S982" s="11">
        <v>1.228671220115316</v>
      </c>
      <c r="T982" s="11">
        <v>1.2465248546752421</v>
      </c>
      <c r="U982" s="11">
        <v>1.19</v>
      </c>
      <c r="V982" s="11">
        <v>1.33</v>
      </c>
      <c r="W982" s="148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3"/>
    </row>
    <row r="983" spans="1:65">
      <c r="A983" s="29"/>
      <c r="B983" s="3" t="s">
        <v>268</v>
      </c>
      <c r="C983" s="28"/>
      <c r="D983" s="23">
        <v>2.3452078799117169E-2</v>
      </c>
      <c r="E983" s="23">
        <v>2.9268868558020279E-2</v>
      </c>
      <c r="F983" s="23">
        <v>5.1639777949432274E-2</v>
      </c>
      <c r="G983" s="23" t="s">
        <v>661</v>
      </c>
      <c r="H983" s="23">
        <v>7.2951353654335971E-2</v>
      </c>
      <c r="I983" s="23">
        <v>2.231971723611206E-2</v>
      </c>
      <c r="J983" s="23">
        <v>2.7141603981096402E-2</v>
      </c>
      <c r="K983" s="23" t="s">
        <v>661</v>
      </c>
      <c r="L983" s="23">
        <v>2.1602468994692887E-2</v>
      </c>
      <c r="M983" s="23">
        <v>1.6020819787597236E-2</v>
      </c>
      <c r="N983" s="23">
        <v>8.3666002653407616E-3</v>
      </c>
      <c r="O983" s="23">
        <v>1.0954451150103331E-2</v>
      </c>
      <c r="P983" s="23" t="s">
        <v>661</v>
      </c>
      <c r="Q983" s="23">
        <v>2.4221202832779957E-2</v>
      </c>
      <c r="R983" s="23">
        <v>1.3784048752090234E-2</v>
      </c>
      <c r="S983" s="23">
        <v>3.3244399636898792E-2</v>
      </c>
      <c r="T983" s="23">
        <v>6.6206543938281945E-2</v>
      </c>
      <c r="U983" s="23">
        <v>2.1369760566432826E-2</v>
      </c>
      <c r="V983" s="23">
        <v>2.5099800796022285E-2</v>
      </c>
      <c r="W983" s="227"/>
      <c r="X983" s="228"/>
      <c r="Y983" s="228"/>
      <c r="Z983" s="228"/>
      <c r="AA983" s="228"/>
      <c r="AB983" s="228"/>
      <c r="AC983" s="228"/>
      <c r="AD983" s="228"/>
      <c r="AE983" s="228"/>
      <c r="AF983" s="228"/>
      <c r="AG983" s="228"/>
      <c r="AH983" s="228"/>
      <c r="AI983" s="228"/>
      <c r="AJ983" s="228"/>
      <c r="AK983" s="228"/>
      <c r="AL983" s="228"/>
      <c r="AM983" s="228"/>
      <c r="AN983" s="228"/>
      <c r="AO983" s="228"/>
      <c r="AP983" s="228"/>
      <c r="AQ983" s="228"/>
      <c r="AR983" s="228"/>
      <c r="AS983" s="228"/>
      <c r="AT983" s="228"/>
      <c r="AU983" s="228"/>
      <c r="AV983" s="228"/>
      <c r="AW983" s="228"/>
      <c r="AX983" s="228"/>
      <c r="AY983" s="228"/>
      <c r="AZ983" s="228"/>
      <c r="BA983" s="228"/>
      <c r="BB983" s="228"/>
      <c r="BC983" s="228"/>
      <c r="BD983" s="228"/>
      <c r="BE983" s="228"/>
      <c r="BF983" s="228"/>
      <c r="BG983" s="228"/>
      <c r="BH983" s="228"/>
      <c r="BI983" s="228"/>
      <c r="BJ983" s="228"/>
      <c r="BK983" s="228"/>
      <c r="BL983" s="228"/>
      <c r="BM983" s="54"/>
    </row>
    <row r="984" spans="1:65">
      <c r="A984" s="29"/>
      <c r="B984" s="3" t="s">
        <v>86</v>
      </c>
      <c r="C984" s="28"/>
      <c r="D984" s="13">
        <v>1.9959215999248658E-2</v>
      </c>
      <c r="E984" s="13">
        <v>2.2718397328346917E-2</v>
      </c>
      <c r="F984" s="13">
        <v>4.076824574955179E-2</v>
      </c>
      <c r="G984" s="13" t="s">
        <v>661</v>
      </c>
      <c r="H984" s="13">
        <v>5.9576442347354805E-2</v>
      </c>
      <c r="I984" s="13">
        <v>1.6863046255810105E-2</v>
      </c>
      <c r="J984" s="13">
        <v>2.5645610060878486E-2</v>
      </c>
      <c r="K984" s="13" t="s">
        <v>661</v>
      </c>
      <c r="L984" s="13">
        <v>1.8730464446265513E-2</v>
      </c>
      <c r="M984" s="13">
        <v>1.3712541900939144E-2</v>
      </c>
      <c r="N984" s="13">
        <v>6.8860907533668811E-3</v>
      </c>
      <c r="O984" s="13">
        <v>8.5581649610182269E-3</v>
      </c>
      <c r="P984" s="13" t="s">
        <v>661</v>
      </c>
      <c r="Q984" s="13">
        <v>2.0072820027165709E-2</v>
      </c>
      <c r="R984" s="13">
        <v>1.0811018629090379E-2</v>
      </c>
      <c r="S984" s="13">
        <v>2.6942949375899014E-2</v>
      </c>
      <c r="T984" s="13">
        <v>5.3060719410453892E-2</v>
      </c>
      <c r="U984" s="13">
        <v>1.7982968218597049E-2</v>
      </c>
      <c r="V984" s="13">
        <v>1.8943245883790403E-2</v>
      </c>
      <c r="W984" s="148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3"/>
    </row>
    <row r="985" spans="1:65">
      <c r="A985" s="29"/>
      <c r="B985" s="3" t="s">
        <v>269</v>
      </c>
      <c r="C985" s="28"/>
      <c r="D985" s="13">
        <v>-5.0959362505284433E-2</v>
      </c>
      <c r="E985" s="13">
        <v>4.0579308912645828E-2</v>
      </c>
      <c r="F985" s="13">
        <v>2.307926878862987E-2</v>
      </c>
      <c r="G985" s="13" t="s">
        <v>661</v>
      </c>
      <c r="H985" s="13">
        <v>-1.0978501606570656E-2</v>
      </c>
      <c r="I985" s="13">
        <v>6.9053893429818825E-2</v>
      </c>
      <c r="J985" s="13">
        <v>-0.14519034778844742</v>
      </c>
      <c r="K985" s="13" t="s">
        <v>661</v>
      </c>
      <c r="L985" s="13">
        <v>-6.8459402629300503E-2</v>
      </c>
      <c r="M985" s="13">
        <v>-5.6343990235750652E-2</v>
      </c>
      <c r="N985" s="13">
        <v>-1.8651596122485348E-2</v>
      </c>
      <c r="O985" s="13">
        <v>3.384852424956275E-2</v>
      </c>
      <c r="P985" s="13" t="s">
        <v>661</v>
      </c>
      <c r="Q985" s="13">
        <v>-2.5382380785568426E-2</v>
      </c>
      <c r="R985" s="13">
        <v>2.9810053451712948E-2</v>
      </c>
      <c r="S985" s="13">
        <v>-3.4013332945567187E-3</v>
      </c>
      <c r="T985" s="13">
        <v>7.8008639612892061E-3</v>
      </c>
      <c r="U985" s="13">
        <v>-4.0190107044351442E-2</v>
      </c>
      <c r="V985" s="13">
        <v>7.0194761430211194E-2</v>
      </c>
      <c r="W985" s="148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3"/>
    </row>
    <row r="986" spans="1:65">
      <c r="A986" s="29"/>
      <c r="B986" s="45" t="s">
        <v>270</v>
      </c>
      <c r="C986" s="46"/>
      <c r="D986" s="44">
        <v>0.83</v>
      </c>
      <c r="E986" s="44">
        <v>0.46</v>
      </c>
      <c r="F986" s="44">
        <v>0.21</v>
      </c>
      <c r="G986" s="44">
        <v>42.58</v>
      </c>
      <c r="H986" s="44">
        <v>0.26</v>
      </c>
      <c r="I986" s="44">
        <v>0.86</v>
      </c>
      <c r="J986" s="44">
        <v>2.15</v>
      </c>
      <c r="K986" s="44">
        <v>42.58</v>
      </c>
      <c r="L986" s="44">
        <v>1.07</v>
      </c>
      <c r="M986" s="44">
        <v>0.9</v>
      </c>
      <c r="N986" s="44">
        <v>0.37</v>
      </c>
      <c r="O986" s="44">
        <v>0.37</v>
      </c>
      <c r="P986" s="44">
        <v>42.58</v>
      </c>
      <c r="Q986" s="44">
        <v>0.47</v>
      </c>
      <c r="R986" s="44">
        <v>0.31</v>
      </c>
      <c r="S986" s="44">
        <v>0.16</v>
      </c>
      <c r="T986" s="44">
        <v>0</v>
      </c>
      <c r="U986" s="44">
        <v>0.67</v>
      </c>
      <c r="V986" s="44">
        <v>0.88</v>
      </c>
      <c r="W986" s="148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3"/>
    </row>
    <row r="987" spans="1:65">
      <c r="B987" s="30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BM987" s="53"/>
    </row>
    <row r="988" spans="1:65" ht="15">
      <c r="B988" s="8" t="s">
        <v>558</v>
      </c>
      <c r="BM988" s="27" t="s">
        <v>66</v>
      </c>
    </row>
    <row r="989" spans="1:65" ht="15">
      <c r="A989" s="24" t="s">
        <v>64</v>
      </c>
      <c r="B989" s="18" t="s">
        <v>118</v>
      </c>
      <c r="C989" s="15" t="s">
        <v>119</v>
      </c>
      <c r="D989" s="16" t="s">
        <v>238</v>
      </c>
      <c r="E989" s="17" t="s">
        <v>238</v>
      </c>
      <c r="F989" s="17" t="s">
        <v>238</v>
      </c>
      <c r="G989" s="17" t="s">
        <v>238</v>
      </c>
      <c r="H989" s="17" t="s">
        <v>238</v>
      </c>
      <c r="I989" s="17" t="s">
        <v>238</v>
      </c>
      <c r="J989" s="17" t="s">
        <v>238</v>
      </c>
      <c r="K989" s="148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7">
        <v>1</v>
      </c>
    </row>
    <row r="990" spans="1:65">
      <c r="A990" s="29"/>
      <c r="B990" s="19" t="s">
        <v>239</v>
      </c>
      <c r="C990" s="9" t="s">
        <v>239</v>
      </c>
      <c r="D990" s="146" t="s">
        <v>241</v>
      </c>
      <c r="E990" s="147" t="s">
        <v>243</v>
      </c>
      <c r="F990" s="147" t="s">
        <v>245</v>
      </c>
      <c r="G990" s="147" t="s">
        <v>247</v>
      </c>
      <c r="H990" s="147" t="s">
        <v>252</v>
      </c>
      <c r="I990" s="147" t="s">
        <v>256</v>
      </c>
      <c r="J990" s="147" t="s">
        <v>257</v>
      </c>
      <c r="K990" s="148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7" t="s">
        <v>3</v>
      </c>
    </row>
    <row r="991" spans="1:65">
      <c r="A991" s="29"/>
      <c r="B991" s="19"/>
      <c r="C991" s="9"/>
      <c r="D991" s="10" t="s">
        <v>285</v>
      </c>
      <c r="E991" s="11" t="s">
        <v>286</v>
      </c>
      <c r="F991" s="11" t="s">
        <v>285</v>
      </c>
      <c r="G991" s="11" t="s">
        <v>286</v>
      </c>
      <c r="H991" s="11" t="s">
        <v>286</v>
      </c>
      <c r="I991" s="11" t="s">
        <v>286</v>
      </c>
      <c r="J991" s="11" t="s">
        <v>286</v>
      </c>
      <c r="K991" s="148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7">
        <v>3</v>
      </c>
    </row>
    <row r="992" spans="1:65">
      <c r="A992" s="29"/>
      <c r="B992" s="19"/>
      <c r="C992" s="9"/>
      <c r="D992" s="25"/>
      <c r="E992" s="25"/>
      <c r="F992" s="25"/>
      <c r="G992" s="25"/>
      <c r="H992" s="25"/>
      <c r="I992" s="25"/>
      <c r="J992" s="25"/>
      <c r="K992" s="148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7">
        <v>3</v>
      </c>
    </row>
    <row r="993" spans="1:65">
      <c r="A993" s="29"/>
      <c r="B993" s="18">
        <v>1</v>
      </c>
      <c r="C993" s="14">
        <v>1</v>
      </c>
      <c r="D993" s="226">
        <v>7.0000000000000007E-2</v>
      </c>
      <c r="E993" s="236" t="s">
        <v>111</v>
      </c>
      <c r="F993" s="226">
        <v>7.0000000000000007E-2</v>
      </c>
      <c r="G993" s="226">
        <v>0.05</v>
      </c>
      <c r="H993" s="226">
        <v>0.09</v>
      </c>
      <c r="I993" s="226">
        <v>0.09</v>
      </c>
      <c r="J993" s="226">
        <v>7.8422223623392934E-2</v>
      </c>
      <c r="K993" s="227"/>
      <c r="L993" s="228"/>
      <c r="M993" s="228"/>
      <c r="N993" s="228"/>
      <c r="O993" s="228"/>
      <c r="P993" s="228"/>
      <c r="Q993" s="228"/>
      <c r="R993" s="228"/>
      <c r="S993" s="228"/>
      <c r="T993" s="228"/>
      <c r="U993" s="228"/>
      <c r="V993" s="228"/>
      <c r="W993" s="228"/>
      <c r="X993" s="228"/>
      <c r="Y993" s="228"/>
      <c r="Z993" s="228"/>
      <c r="AA993" s="228"/>
      <c r="AB993" s="228"/>
      <c r="AC993" s="228"/>
      <c r="AD993" s="228"/>
      <c r="AE993" s="228"/>
      <c r="AF993" s="228"/>
      <c r="AG993" s="228"/>
      <c r="AH993" s="228"/>
      <c r="AI993" s="228"/>
      <c r="AJ993" s="228"/>
      <c r="AK993" s="228"/>
      <c r="AL993" s="228"/>
      <c r="AM993" s="228"/>
      <c r="AN993" s="228"/>
      <c r="AO993" s="228"/>
      <c r="AP993" s="228"/>
      <c r="AQ993" s="228"/>
      <c r="AR993" s="228"/>
      <c r="AS993" s="228"/>
      <c r="AT993" s="228"/>
      <c r="AU993" s="228"/>
      <c r="AV993" s="228"/>
      <c r="AW993" s="228"/>
      <c r="AX993" s="228"/>
      <c r="AY993" s="228"/>
      <c r="AZ993" s="228"/>
      <c r="BA993" s="228"/>
      <c r="BB993" s="228"/>
      <c r="BC993" s="228"/>
      <c r="BD993" s="228"/>
      <c r="BE993" s="228"/>
      <c r="BF993" s="228"/>
      <c r="BG993" s="228"/>
      <c r="BH993" s="228"/>
      <c r="BI993" s="228"/>
      <c r="BJ993" s="228"/>
      <c r="BK993" s="228"/>
      <c r="BL993" s="228"/>
      <c r="BM993" s="229">
        <v>1</v>
      </c>
    </row>
    <row r="994" spans="1:65">
      <c r="A994" s="29"/>
      <c r="B994" s="19">
        <v>1</v>
      </c>
      <c r="C994" s="9">
        <v>2</v>
      </c>
      <c r="D994" s="23">
        <v>0.05</v>
      </c>
      <c r="E994" s="238" t="s">
        <v>111</v>
      </c>
      <c r="F994" s="23">
        <v>7.0000000000000007E-2</v>
      </c>
      <c r="G994" s="23">
        <v>0.04</v>
      </c>
      <c r="H994" s="23">
        <v>0.08</v>
      </c>
      <c r="I994" s="23">
        <v>0.08</v>
      </c>
      <c r="J994" s="23">
        <v>8.2378736354252274E-2</v>
      </c>
      <c r="K994" s="227"/>
      <c r="L994" s="228"/>
      <c r="M994" s="228"/>
      <c r="N994" s="228"/>
      <c r="O994" s="228"/>
      <c r="P994" s="228"/>
      <c r="Q994" s="228"/>
      <c r="R994" s="228"/>
      <c r="S994" s="228"/>
      <c r="T994" s="228"/>
      <c r="U994" s="228"/>
      <c r="V994" s="228"/>
      <c r="W994" s="228"/>
      <c r="X994" s="228"/>
      <c r="Y994" s="228"/>
      <c r="Z994" s="228"/>
      <c r="AA994" s="228"/>
      <c r="AB994" s="228"/>
      <c r="AC994" s="228"/>
      <c r="AD994" s="228"/>
      <c r="AE994" s="228"/>
      <c r="AF994" s="228"/>
      <c r="AG994" s="228"/>
      <c r="AH994" s="228"/>
      <c r="AI994" s="228"/>
      <c r="AJ994" s="228"/>
      <c r="AK994" s="228"/>
      <c r="AL994" s="228"/>
      <c r="AM994" s="228"/>
      <c r="AN994" s="228"/>
      <c r="AO994" s="228"/>
      <c r="AP994" s="228"/>
      <c r="AQ994" s="228"/>
      <c r="AR994" s="228"/>
      <c r="AS994" s="228"/>
      <c r="AT994" s="228"/>
      <c r="AU994" s="228"/>
      <c r="AV994" s="228"/>
      <c r="AW994" s="228"/>
      <c r="AX994" s="228"/>
      <c r="AY994" s="228"/>
      <c r="AZ994" s="228"/>
      <c r="BA994" s="228"/>
      <c r="BB994" s="228"/>
      <c r="BC994" s="228"/>
      <c r="BD994" s="228"/>
      <c r="BE994" s="228"/>
      <c r="BF994" s="228"/>
      <c r="BG994" s="228"/>
      <c r="BH994" s="228"/>
      <c r="BI994" s="228"/>
      <c r="BJ994" s="228"/>
      <c r="BK994" s="228"/>
      <c r="BL994" s="228"/>
      <c r="BM994" s="229" t="e">
        <v>#N/A</v>
      </c>
    </row>
    <row r="995" spans="1:65">
      <c r="A995" s="29"/>
      <c r="B995" s="19">
        <v>1</v>
      </c>
      <c r="C995" s="9">
        <v>3</v>
      </c>
      <c r="D995" s="23">
        <v>0.06</v>
      </c>
      <c r="E995" s="238" t="s">
        <v>111</v>
      </c>
      <c r="F995" s="23">
        <v>0.06</v>
      </c>
      <c r="G995" s="23">
        <v>0.05</v>
      </c>
      <c r="H995" s="23">
        <v>0.08</v>
      </c>
      <c r="I995" s="23">
        <v>0.08</v>
      </c>
      <c r="J995" s="23">
        <v>7.6374502070849212E-2</v>
      </c>
      <c r="K995" s="227"/>
      <c r="L995" s="228"/>
      <c r="M995" s="228"/>
      <c r="N995" s="228"/>
      <c r="O995" s="228"/>
      <c r="P995" s="228"/>
      <c r="Q995" s="228"/>
      <c r="R995" s="228"/>
      <c r="S995" s="228"/>
      <c r="T995" s="228"/>
      <c r="U995" s="228"/>
      <c r="V995" s="228"/>
      <c r="W995" s="228"/>
      <c r="X995" s="228"/>
      <c r="Y995" s="228"/>
      <c r="Z995" s="228"/>
      <c r="AA995" s="228"/>
      <c r="AB995" s="228"/>
      <c r="AC995" s="228"/>
      <c r="AD995" s="228"/>
      <c r="AE995" s="228"/>
      <c r="AF995" s="228"/>
      <c r="AG995" s="228"/>
      <c r="AH995" s="228"/>
      <c r="AI995" s="228"/>
      <c r="AJ995" s="228"/>
      <c r="AK995" s="228"/>
      <c r="AL995" s="228"/>
      <c r="AM995" s="228"/>
      <c r="AN995" s="228"/>
      <c r="AO995" s="228"/>
      <c r="AP995" s="228"/>
      <c r="AQ995" s="228"/>
      <c r="AR995" s="228"/>
      <c r="AS995" s="228"/>
      <c r="AT995" s="228"/>
      <c r="AU995" s="228"/>
      <c r="AV995" s="228"/>
      <c r="AW995" s="228"/>
      <c r="AX995" s="228"/>
      <c r="AY995" s="228"/>
      <c r="AZ995" s="228"/>
      <c r="BA995" s="228"/>
      <c r="BB995" s="228"/>
      <c r="BC995" s="228"/>
      <c r="BD995" s="228"/>
      <c r="BE995" s="228"/>
      <c r="BF995" s="228"/>
      <c r="BG995" s="228"/>
      <c r="BH995" s="228"/>
      <c r="BI995" s="228"/>
      <c r="BJ995" s="228"/>
      <c r="BK995" s="228"/>
      <c r="BL995" s="228"/>
      <c r="BM995" s="229">
        <v>16</v>
      </c>
    </row>
    <row r="996" spans="1:65">
      <c r="A996" s="29"/>
      <c r="B996" s="19">
        <v>1</v>
      </c>
      <c r="C996" s="9">
        <v>4</v>
      </c>
      <c r="D996" s="23">
        <v>0.08</v>
      </c>
      <c r="E996" s="238" t="s">
        <v>111</v>
      </c>
      <c r="F996" s="23">
        <v>0.06</v>
      </c>
      <c r="G996" s="23">
        <v>0.04</v>
      </c>
      <c r="H996" s="23">
        <v>0.08</v>
      </c>
      <c r="I996" s="23">
        <v>0.08</v>
      </c>
      <c r="J996" s="23">
        <v>7.3787531020343508E-2</v>
      </c>
      <c r="K996" s="227"/>
      <c r="L996" s="228"/>
      <c r="M996" s="228"/>
      <c r="N996" s="228"/>
      <c r="O996" s="228"/>
      <c r="P996" s="228"/>
      <c r="Q996" s="228"/>
      <c r="R996" s="228"/>
      <c r="S996" s="228"/>
      <c r="T996" s="228"/>
      <c r="U996" s="228"/>
      <c r="V996" s="228"/>
      <c r="W996" s="228"/>
      <c r="X996" s="228"/>
      <c r="Y996" s="228"/>
      <c r="Z996" s="228"/>
      <c r="AA996" s="228"/>
      <c r="AB996" s="228"/>
      <c r="AC996" s="228"/>
      <c r="AD996" s="228"/>
      <c r="AE996" s="228"/>
      <c r="AF996" s="228"/>
      <c r="AG996" s="228"/>
      <c r="AH996" s="228"/>
      <c r="AI996" s="228"/>
      <c r="AJ996" s="228"/>
      <c r="AK996" s="228"/>
      <c r="AL996" s="228"/>
      <c r="AM996" s="228"/>
      <c r="AN996" s="228"/>
      <c r="AO996" s="228"/>
      <c r="AP996" s="228"/>
      <c r="AQ996" s="228"/>
      <c r="AR996" s="228"/>
      <c r="AS996" s="228"/>
      <c r="AT996" s="228"/>
      <c r="AU996" s="228"/>
      <c r="AV996" s="228"/>
      <c r="AW996" s="228"/>
      <c r="AX996" s="228"/>
      <c r="AY996" s="228"/>
      <c r="AZ996" s="228"/>
      <c r="BA996" s="228"/>
      <c r="BB996" s="228"/>
      <c r="BC996" s="228"/>
      <c r="BD996" s="228"/>
      <c r="BE996" s="228"/>
      <c r="BF996" s="228"/>
      <c r="BG996" s="228"/>
      <c r="BH996" s="228"/>
      <c r="BI996" s="228"/>
      <c r="BJ996" s="228"/>
      <c r="BK996" s="228"/>
      <c r="BL996" s="228"/>
      <c r="BM996" s="229">
        <v>6.855500026323047E-2</v>
      </c>
    </row>
    <row r="997" spans="1:65">
      <c r="A997" s="29"/>
      <c r="B997" s="19">
        <v>1</v>
      </c>
      <c r="C997" s="9">
        <v>5</v>
      </c>
      <c r="D997" s="23">
        <v>0.06</v>
      </c>
      <c r="E997" s="238" t="s">
        <v>111</v>
      </c>
      <c r="F997" s="23">
        <v>0.06</v>
      </c>
      <c r="G997" s="23">
        <v>0.04</v>
      </c>
      <c r="H997" s="23">
        <v>0.08</v>
      </c>
      <c r="I997" s="23">
        <v>0.08</v>
      </c>
      <c r="J997" s="23">
        <v>7.4676944324991473E-2</v>
      </c>
      <c r="K997" s="227"/>
      <c r="L997" s="228"/>
      <c r="M997" s="228"/>
      <c r="N997" s="228"/>
      <c r="O997" s="228"/>
      <c r="P997" s="228"/>
      <c r="Q997" s="228"/>
      <c r="R997" s="228"/>
      <c r="S997" s="228"/>
      <c r="T997" s="228"/>
      <c r="U997" s="228"/>
      <c r="V997" s="228"/>
      <c r="W997" s="228"/>
      <c r="X997" s="228"/>
      <c r="Y997" s="228"/>
      <c r="Z997" s="228"/>
      <c r="AA997" s="228"/>
      <c r="AB997" s="228"/>
      <c r="AC997" s="228"/>
      <c r="AD997" s="228"/>
      <c r="AE997" s="228"/>
      <c r="AF997" s="228"/>
      <c r="AG997" s="228"/>
      <c r="AH997" s="228"/>
      <c r="AI997" s="228"/>
      <c r="AJ997" s="228"/>
      <c r="AK997" s="228"/>
      <c r="AL997" s="228"/>
      <c r="AM997" s="228"/>
      <c r="AN997" s="228"/>
      <c r="AO997" s="228"/>
      <c r="AP997" s="228"/>
      <c r="AQ997" s="228"/>
      <c r="AR997" s="228"/>
      <c r="AS997" s="228"/>
      <c r="AT997" s="228"/>
      <c r="AU997" s="228"/>
      <c r="AV997" s="228"/>
      <c r="AW997" s="228"/>
      <c r="AX997" s="228"/>
      <c r="AY997" s="228"/>
      <c r="AZ997" s="228"/>
      <c r="BA997" s="228"/>
      <c r="BB997" s="228"/>
      <c r="BC997" s="228"/>
      <c r="BD997" s="228"/>
      <c r="BE997" s="228"/>
      <c r="BF997" s="228"/>
      <c r="BG997" s="228"/>
      <c r="BH997" s="228"/>
      <c r="BI997" s="228"/>
      <c r="BJ997" s="228"/>
      <c r="BK997" s="228"/>
      <c r="BL997" s="228"/>
      <c r="BM997" s="229">
        <v>67</v>
      </c>
    </row>
    <row r="998" spans="1:65">
      <c r="A998" s="29"/>
      <c r="B998" s="19">
        <v>1</v>
      </c>
      <c r="C998" s="9">
        <v>6</v>
      </c>
      <c r="D998" s="23">
        <v>7.0000000000000007E-2</v>
      </c>
      <c r="E998" s="238" t="s">
        <v>111</v>
      </c>
      <c r="F998" s="23">
        <v>0.06</v>
      </c>
      <c r="G998" s="23">
        <v>0.04</v>
      </c>
      <c r="H998" s="23">
        <v>0.08</v>
      </c>
      <c r="I998" s="23">
        <v>0.08</v>
      </c>
      <c r="J998" s="23">
        <v>7.2340072082467372E-2</v>
      </c>
      <c r="K998" s="227"/>
      <c r="L998" s="228"/>
      <c r="M998" s="228"/>
      <c r="N998" s="228"/>
      <c r="O998" s="228"/>
      <c r="P998" s="228"/>
      <c r="Q998" s="228"/>
      <c r="R998" s="228"/>
      <c r="S998" s="228"/>
      <c r="T998" s="228"/>
      <c r="U998" s="228"/>
      <c r="V998" s="228"/>
      <c r="W998" s="228"/>
      <c r="X998" s="228"/>
      <c r="Y998" s="228"/>
      <c r="Z998" s="228"/>
      <c r="AA998" s="228"/>
      <c r="AB998" s="228"/>
      <c r="AC998" s="228"/>
      <c r="AD998" s="228"/>
      <c r="AE998" s="228"/>
      <c r="AF998" s="228"/>
      <c r="AG998" s="228"/>
      <c r="AH998" s="228"/>
      <c r="AI998" s="228"/>
      <c r="AJ998" s="228"/>
      <c r="AK998" s="228"/>
      <c r="AL998" s="228"/>
      <c r="AM998" s="228"/>
      <c r="AN998" s="228"/>
      <c r="AO998" s="228"/>
      <c r="AP998" s="228"/>
      <c r="AQ998" s="228"/>
      <c r="AR998" s="228"/>
      <c r="AS998" s="228"/>
      <c r="AT998" s="228"/>
      <c r="AU998" s="228"/>
      <c r="AV998" s="228"/>
      <c r="AW998" s="228"/>
      <c r="AX998" s="228"/>
      <c r="AY998" s="228"/>
      <c r="AZ998" s="228"/>
      <c r="BA998" s="228"/>
      <c r="BB998" s="228"/>
      <c r="BC998" s="228"/>
      <c r="BD998" s="228"/>
      <c r="BE998" s="228"/>
      <c r="BF998" s="228"/>
      <c r="BG998" s="228"/>
      <c r="BH998" s="228"/>
      <c r="BI998" s="228"/>
      <c r="BJ998" s="228"/>
      <c r="BK998" s="228"/>
      <c r="BL998" s="228"/>
      <c r="BM998" s="54"/>
    </row>
    <row r="999" spans="1:65">
      <c r="A999" s="29"/>
      <c r="B999" s="20" t="s">
        <v>266</v>
      </c>
      <c r="C999" s="12"/>
      <c r="D999" s="230">
        <v>6.5000000000000002E-2</v>
      </c>
      <c r="E999" s="230" t="s">
        <v>661</v>
      </c>
      <c r="F999" s="230">
        <v>6.3333333333333339E-2</v>
      </c>
      <c r="G999" s="230">
        <v>4.3333333333333335E-2</v>
      </c>
      <c r="H999" s="230">
        <v>8.1666666666666679E-2</v>
      </c>
      <c r="I999" s="230">
        <v>8.1666666666666679E-2</v>
      </c>
      <c r="J999" s="230">
        <v>7.63300015793828E-2</v>
      </c>
      <c r="K999" s="227"/>
      <c r="L999" s="228"/>
      <c r="M999" s="228"/>
      <c r="N999" s="228"/>
      <c r="O999" s="228"/>
      <c r="P999" s="228"/>
      <c r="Q999" s="228"/>
      <c r="R999" s="228"/>
      <c r="S999" s="228"/>
      <c r="T999" s="228"/>
      <c r="U999" s="228"/>
      <c r="V999" s="228"/>
      <c r="W999" s="228"/>
      <c r="X999" s="228"/>
      <c r="Y999" s="228"/>
      <c r="Z999" s="228"/>
      <c r="AA999" s="228"/>
      <c r="AB999" s="228"/>
      <c r="AC999" s="228"/>
      <c r="AD999" s="228"/>
      <c r="AE999" s="228"/>
      <c r="AF999" s="228"/>
      <c r="AG999" s="228"/>
      <c r="AH999" s="228"/>
      <c r="AI999" s="228"/>
      <c r="AJ999" s="228"/>
      <c r="AK999" s="228"/>
      <c r="AL999" s="228"/>
      <c r="AM999" s="228"/>
      <c r="AN999" s="228"/>
      <c r="AO999" s="228"/>
      <c r="AP999" s="228"/>
      <c r="AQ999" s="228"/>
      <c r="AR999" s="228"/>
      <c r="AS999" s="228"/>
      <c r="AT999" s="228"/>
      <c r="AU999" s="228"/>
      <c r="AV999" s="228"/>
      <c r="AW999" s="228"/>
      <c r="AX999" s="228"/>
      <c r="AY999" s="228"/>
      <c r="AZ999" s="228"/>
      <c r="BA999" s="228"/>
      <c r="BB999" s="228"/>
      <c r="BC999" s="228"/>
      <c r="BD999" s="228"/>
      <c r="BE999" s="228"/>
      <c r="BF999" s="228"/>
      <c r="BG999" s="228"/>
      <c r="BH999" s="228"/>
      <c r="BI999" s="228"/>
      <c r="BJ999" s="228"/>
      <c r="BK999" s="228"/>
      <c r="BL999" s="228"/>
      <c r="BM999" s="54"/>
    </row>
    <row r="1000" spans="1:65">
      <c r="A1000" s="29"/>
      <c r="B1000" s="3" t="s">
        <v>267</v>
      </c>
      <c r="C1000" s="28"/>
      <c r="D1000" s="23">
        <v>6.5000000000000002E-2</v>
      </c>
      <c r="E1000" s="23" t="s">
        <v>661</v>
      </c>
      <c r="F1000" s="23">
        <v>0.06</v>
      </c>
      <c r="G1000" s="23">
        <v>0.04</v>
      </c>
      <c r="H1000" s="23">
        <v>0.08</v>
      </c>
      <c r="I1000" s="23">
        <v>0.08</v>
      </c>
      <c r="J1000" s="23">
        <v>7.5525723197920336E-2</v>
      </c>
      <c r="K1000" s="227"/>
      <c r="L1000" s="228"/>
      <c r="M1000" s="228"/>
      <c r="N1000" s="228"/>
      <c r="O1000" s="228"/>
      <c r="P1000" s="228"/>
      <c r="Q1000" s="228"/>
      <c r="R1000" s="228"/>
      <c r="S1000" s="228"/>
      <c r="T1000" s="228"/>
      <c r="U1000" s="228"/>
      <c r="V1000" s="228"/>
      <c r="W1000" s="228"/>
      <c r="X1000" s="228"/>
      <c r="Y1000" s="228"/>
      <c r="Z1000" s="228"/>
      <c r="AA1000" s="228"/>
      <c r="AB1000" s="228"/>
      <c r="AC1000" s="228"/>
      <c r="AD1000" s="228"/>
      <c r="AE1000" s="228"/>
      <c r="AF1000" s="228"/>
      <c r="AG1000" s="228"/>
      <c r="AH1000" s="228"/>
      <c r="AI1000" s="228"/>
      <c r="AJ1000" s="228"/>
      <c r="AK1000" s="228"/>
      <c r="AL1000" s="228"/>
      <c r="AM1000" s="228"/>
      <c r="AN1000" s="228"/>
      <c r="AO1000" s="228"/>
      <c r="AP1000" s="228"/>
      <c r="AQ1000" s="228"/>
      <c r="AR1000" s="228"/>
      <c r="AS1000" s="228"/>
      <c r="AT1000" s="228"/>
      <c r="AU1000" s="228"/>
      <c r="AV1000" s="228"/>
      <c r="AW1000" s="228"/>
      <c r="AX1000" s="228"/>
      <c r="AY1000" s="228"/>
      <c r="AZ1000" s="228"/>
      <c r="BA1000" s="228"/>
      <c r="BB1000" s="228"/>
      <c r="BC1000" s="228"/>
      <c r="BD1000" s="228"/>
      <c r="BE1000" s="228"/>
      <c r="BF1000" s="228"/>
      <c r="BG1000" s="228"/>
      <c r="BH1000" s="228"/>
      <c r="BI1000" s="228"/>
      <c r="BJ1000" s="228"/>
      <c r="BK1000" s="228"/>
      <c r="BL1000" s="228"/>
      <c r="BM1000" s="54"/>
    </row>
    <row r="1001" spans="1:65">
      <c r="A1001" s="29"/>
      <c r="B1001" s="3" t="s">
        <v>268</v>
      </c>
      <c r="C1001" s="28"/>
      <c r="D1001" s="23">
        <v>1.0488088481701532E-2</v>
      </c>
      <c r="E1001" s="23" t="s">
        <v>661</v>
      </c>
      <c r="F1001" s="23">
        <v>5.1639777949432268E-3</v>
      </c>
      <c r="G1001" s="23">
        <v>5.1639777949432242E-3</v>
      </c>
      <c r="H1001" s="23">
        <v>4.0824829046386289E-3</v>
      </c>
      <c r="I1001" s="23">
        <v>4.0824829046386289E-3</v>
      </c>
      <c r="J1001" s="23">
        <v>3.6354603002131964E-3</v>
      </c>
      <c r="K1001" s="227"/>
      <c r="L1001" s="228"/>
      <c r="M1001" s="228"/>
      <c r="N1001" s="228"/>
      <c r="O1001" s="228"/>
      <c r="P1001" s="228"/>
      <c r="Q1001" s="228"/>
      <c r="R1001" s="228"/>
      <c r="S1001" s="228"/>
      <c r="T1001" s="228"/>
      <c r="U1001" s="228"/>
      <c r="V1001" s="228"/>
      <c r="W1001" s="228"/>
      <c r="X1001" s="228"/>
      <c r="Y1001" s="228"/>
      <c r="Z1001" s="228"/>
      <c r="AA1001" s="228"/>
      <c r="AB1001" s="228"/>
      <c r="AC1001" s="228"/>
      <c r="AD1001" s="228"/>
      <c r="AE1001" s="228"/>
      <c r="AF1001" s="228"/>
      <c r="AG1001" s="228"/>
      <c r="AH1001" s="228"/>
      <c r="AI1001" s="228"/>
      <c r="AJ1001" s="228"/>
      <c r="AK1001" s="228"/>
      <c r="AL1001" s="228"/>
      <c r="AM1001" s="228"/>
      <c r="AN1001" s="228"/>
      <c r="AO1001" s="228"/>
      <c r="AP1001" s="228"/>
      <c r="AQ1001" s="228"/>
      <c r="AR1001" s="228"/>
      <c r="AS1001" s="228"/>
      <c r="AT1001" s="228"/>
      <c r="AU1001" s="228"/>
      <c r="AV1001" s="228"/>
      <c r="AW1001" s="228"/>
      <c r="AX1001" s="228"/>
      <c r="AY1001" s="228"/>
      <c r="AZ1001" s="228"/>
      <c r="BA1001" s="228"/>
      <c r="BB1001" s="228"/>
      <c r="BC1001" s="228"/>
      <c r="BD1001" s="228"/>
      <c r="BE1001" s="228"/>
      <c r="BF1001" s="228"/>
      <c r="BG1001" s="228"/>
      <c r="BH1001" s="228"/>
      <c r="BI1001" s="228"/>
      <c r="BJ1001" s="228"/>
      <c r="BK1001" s="228"/>
      <c r="BL1001" s="228"/>
      <c r="BM1001" s="54"/>
    </row>
    <row r="1002" spans="1:65">
      <c r="A1002" s="29"/>
      <c r="B1002" s="3" t="s">
        <v>86</v>
      </c>
      <c r="C1002" s="28"/>
      <c r="D1002" s="13">
        <v>0.16135520741079279</v>
      </c>
      <c r="E1002" s="13" t="s">
        <v>661</v>
      </c>
      <c r="F1002" s="13">
        <v>8.1536491499103581E-2</v>
      </c>
      <c r="G1002" s="13">
        <v>0.11916871834484363</v>
      </c>
      <c r="H1002" s="13">
        <v>4.9989586587411775E-2</v>
      </c>
      <c r="I1002" s="13">
        <v>4.9989586587411775E-2</v>
      </c>
      <c r="J1002" s="13">
        <v>4.7628196318486075E-2</v>
      </c>
      <c r="K1002" s="148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3"/>
    </row>
    <row r="1003" spans="1:65">
      <c r="A1003" s="29"/>
      <c r="B1003" s="3" t="s">
        <v>269</v>
      </c>
      <c r="C1003" s="28"/>
      <c r="D1003" s="13">
        <v>-5.1856177515576474E-2</v>
      </c>
      <c r="E1003" s="13" t="s">
        <v>661</v>
      </c>
      <c r="F1003" s="13">
        <v>-7.616755757927951E-2</v>
      </c>
      <c r="G1003" s="13">
        <v>-0.36790411834371761</v>
      </c>
      <c r="H1003" s="13">
        <v>0.19125762312145533</v>
      </c>
      <c r="I1003" s="13">
        <v>0.19125762312145533</v>
      </c>
      <c r="J1003" s="13">
        <v>0.11341260719566293</v>
      </c>
      <c r="K1003" s="148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3"/>
    </row>
    <row r="1004" spans="1:65">
      <c r="A1004" s="29"/>
      <c r="B1004" s="45" t="s">
        <v>270</v>
      </c>
      <c r="C1004" s="46"/>
      <c r="D1004" s="44">
        <v>0</v>
      </c>
      <c r="E1004" s="44">
        <v>0.67</v>
      </c>
      <c r="F1004" s="44">
        <v>7.0000000000000007E-2</v>
      </c>
      <c r="G1004" s="44">
        <v>0.97</v>
      </c>
      <c r="H1004" s="44">
        <v>0.75</v>
      </c>
      <c r="I1004" s="44">
        <v>0.75</v>
      </c>
      <c r="J1004" s="44">
        <v>0.51</v>
      </c>
      <c r="K1004" s="148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3"/>
    </row>
    <row r="1005" spans="1:65">
      <c r="B1005" s="30"/>
      <c r="C1005" s="20"/>
      <c r="D1005" s="20"/>
      <c r="E1005" s="20"/>
      <c r="F1005" s="20"/>
      <c r="G1005" s="20"/>
      <c r="H1005" s="20"/>
      <c r="I1005" s="20"/>
      <c r="J1005" s="20"/>
      <c r="BM1005" s="53"/>
    </row>
    <row r="1006" spans="1:65" ht="15">
      <c r="B1006" s="8" t="s">
        <v>559</v>
      </c>
      <c r="BM1006" s="27" t="s">
        <v>66</v>
      </c>
    </row>
    <row r="1007" spans="1:65" ht="15">
      <c r="A1007" s="24" t="s">
        <v>32</v>
      </c>
      <c r="B1007" s="18" t="s">
        <v>118</v>
      </c>
      <c r="C1007" s="15" t="s">
        <v>119</v>
      </c>
      <c r="D1007" s="16" t="s">
        <v>238</v>
      </c>
      <c r="E1007" s="17" t="s">
        <v>238</v>
      </c>
      <c r="F1007" s="17" t="s">
        <v>238</v>
      </c>
      <c r="G1007" s="17" t="s">
        <v>238</v>
      </c>
      <c r="H1007" s="17" t="s">
        <v>238</v>
      </c>
      <c r="I1007" s="17" t="s">
        <v>238</v>
      </c>
      <c r="J1007" s="17" t="s">
        <v>238</v>
      </c>
      <c r="K1007" s="17" t="s">
        <v>238</v>
      </c>
      <c r="L1007" s="17" t="s">
        <v>238</v>
      </c>
      <c r="M1007" s="17" t="s">
        <v>238</v>
      </c>
      <c r="N1007" s="17" t="s">
        <v>238</v>
      </c>
      <c r="O1007" s="17" t="s">
        <v>238</v>
      </c>
      <c r="P1007" s="17" t="s">
        <v>238</v>
      </c>
      <c r="Q1007" s="17" t="s">
        <v>238</v>
      </c>
      <c r="R1007" s="17" t="s">
        <v>238</v>
      </c>
      <c r="S1007" s="17" t="s">
        <v>238</v>
      </c>
      <c r="T1007" s="17" t="s">
        <v>238</v>
      </c>
      <c r="U1007" s="17" t="s">
        <v>238</v>
      </c>
      <c r="V1007" s="17" t="s">
        <v>238</v>
      </c>
      <c r="W1007" s="17" t="s">
        <v>238</v>
      </c>
      <c r="X1007" s="148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7">
        <v>1</v>
      </c>
    </row>
    <row r="1008" spans="1:65">
      <c r="A1008" s="29"/>
      <c r="B1008" s="19" t="s">
        <v>239</v>
      </c>
      <c r="C1008" s="9" t="s">
        <v>239</v>
      </c>
      <c r="D1008" s="146" t="s">
        <v>241</v>
      </c>
      <c r="E1008" s="147" t="s">
        <v>242</v>
      </c>
      <c r="F1008" s="147" t="s">
        <v>243</v>
      </c>
      <c r="G1008" s="147" t="s">
        <v>244</v>
      </c>
      <c r="H1008" s="147" t="s">
        <v>245</v>
      </c>
      <c r="I1008" s="147" t="s">
        <v>246</v>
      </c>
      <c r="J1008" s="147" t="s">
        <v>247</v>
      </c>
      <c r="K1008" s="147" t="s">
        <v>248</v>
      </c>
      <c r="L1008" s="147" t="s">
        <v>249</v>
      </c>
      <c r="M1008" s="147" t="s">
        <v>250</v>
      </c>
      <c r="N1008" s="147" t="s">
        <v>251</v>
      </c>
      <c r="O1008" s="147" t="s">
        <v>252</v>
      </c>
      <c r="P1008" s="147" t="s">
        <v>253</v>
      </c>
      <c r="Q1008" s="147" t="s">
        <v>255</v>
      </c>
      <c r="R1008" s="147" t="s">
        <v>256</v>
      </c>
      <c r="S1008" s="147" t="s">
        <v>257</v>
      </c>
      <c r="T1008" s="147" t="s">
        <v>258</v>
      </c>
      <c r="U1008" s="147" t="s">
        <v>282</v>
      </c>
      <c r="V1008" s="147" t="s">
        <v>284</v>
      </c>
      <c r="W1008" s="147" t="s">
        <v>259</v>
      </c>
      <c r="X1008" s="148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7" t="s">
        <v>3</v>
      </c>
    </row>
    <row r="1009" spans="1:65">
      <c r="A1009" s="29"/>
      <c r="B1009" s="19"/>
      <c r="C1009" s="9"/>
      <c r="D1009" s="10" t="s">
        <v>285</v>
      </c>
      <c r="E1009" s="11" t="s">
        <v>285</v>
      </c>
      <c r="F1009" s="11" t="s">
        <v>286</v>
      </c>
      <c r="G1009" s="11" t="s">
        <v>121</v>
      </c>
      <c r="H1009" s="11" t="s">
        <v>285</v>
      </c>
      <c r="I1009" s="11" t="s">
        <v>286</v>
      </c>
      <c r="J1009" s="11" t="s">
        <v>286</v>
      </c>
      <c r="K1009" s="11" t="s">
        <v>121</v>
      </c>
      <c r="L1009" s="11" t="s">
        <v>285</v>
      </c>
      <c r="M1009" s="11" t="s">
        <v>285</v>
      </c>
      <c r="N1009" s="11" t="s">
        <v>286</v>
      </c>
      <c r="O1009" s="11" t="s">
        <v>286</v>
      </c>
      <c r="P1009" s="11" t="s">
        <v>121</v>
      </c>
      <c r="Q1009" s="11" t="s">
        <v>286</v>
      </c>
      <c r="R1009" s="11" t="s">
        <v>286</v>
      </c>
      <c r="S1009" s="11" t="s">
        <v>286</v>
      </c>
      <c r="T1009" s="11" t="s">
        <v>286</v>
      </c>
      <c r="U1009" s="11" t="s">
        <v>121</v>
      </c>
      <c r="V1009" s="11" t="s">
        <v>285</v>
      </c>
      <c r="W1009" s="11" t="s">
        <v>285</v>
      </c>
      <c r="X1009" s="148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7">
        <v>2</v>
      </c>
    </row>
    <row r="1010" spans="1:65">
      <c r="A1010" s="29"/>
      <c r="B1010" s="19"/>
      <c r="C1010" s="9"/>
      <c r="D1010" s="25"/>
      <c r="E1010" s="25"/>
      <c r="F1010" s="25"/>
      <c r="G1010" s="25"/>
      <c r="H1010" s="25"/>
      <c r="I1010" s="25"/>
      <c r="J1010" s="25"/>
      <c r="K1010" s="25"/>
      <c r="L1010" s="25"/>
      <c r="M1010" s="25"/>
      <c r="N1010" s="25"/>
      <c r="O1010" s="25"/>
      <c r="P1010" s="25"/>
      <c r="Q1010" s="25"/>
      <c r="R1010" s="25"/>
      <c r="S1010" s="25"/>
      <c r="T1010" s="25"/>
      <c r="U1010" s="25"/>
      <c r="V1010" s="25"/>
      <c r="W1010" s="25"/>
      <c r="X1010" s="148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7">
        <v>3</v>
      </c>
    </row>
    <row r="1011" spans="1:65">
      <c r="A1011" s="29"/>
      <c r="B1011" s="18">
        <v>1</v>
      </c>
      <c r="C1011" s="14">
        <v>1</v>
      </c>
      <c r="D1011" s="21">
        <v>0.8</v>
      </c>
      <c r="E1011" s="21">
        <v>0.7</v>
      </c>
      <c r="F1011" s="21">
        <v>0.9</v>
      </c>
      <c r="G1011" s="143" t="s">
        <v>96</v>
      </c>
      <c r="H1011" s="21">
        <v>0.85</v>
      </c>
      <c r="I1011" s="21">
        <v>0.80311550000000009</v>
      </c>
      <c r="J1011" s="143">
        <v>0.7</v>
      </c>
      <c r="K1011" s="143" t="s">
        <v>96</v>
      </c>
      <c r="L1011" s="21">
        <v>0.8</v>
      </c>
      <c r="M1011" s="21">
        <v>0.8</v>
      </c>
      <c r="N1011" s="21">
        <v>0.79</v>
      </c>
      <c r="O1011" s="21">
        <v>0.88</v>
      </c>
      <c r="P1011" s="143" t="s">
        <v>96</v>
      </c>
      <c r="Q1011" s="21">
        <v>0.81</v>
      </c>
      <c r="R1011" s="21">
        <v>0.9</v>
      </c>
      <c r="S1011" s="143">
        <v>1.0608921546723451</v>
      </c>
      <c r="T1011" s="21">
        <v>0.87</v>
      </c>
      <c r="U1011" s="21">
        <v>0.77127506337357687</v>
      </c>
      <c r="V1011" s="21">
        <v>0.82</v>
      </c>
      <c r="W1011" s="21">
        <v>0.88</v>
      </c>
      <c r="X1011" s="148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7">
        <v>1</v>
      </c>
    </row>
    <row r="1012" spans="1:65">
      <c r="A1012" s="29"/>
      <c r="B1012" s="19">
        <v>1</v>
      </c>
      <c r="C1012" s="9">
        <v>2</v>
      </c>
      <c r="D1012" s="11">
        <v>0.8</v>
      </c>
      <c r="E1012" s="11">
        <v>0.8</v>
      </c>
      <c r="F1012" s="11">
        <v>0.9</v>
      </c>
      <c r="G1012" s="144" t="s">
        <v>96</v>
      </c>
      <c r="H1012" s="11">
        <v>0.83</v>
      </c>
      <c r="I1012" s="11">
        <v>0.79763200000000001</v>
      </c>
      <c r="J1012" s="144">
        <v>0.7</v>
      </c>
      <c r="K1012" s="144" t="s">
        <v>96</v>
      </c>
      <c r="L1012" s="11">
        <v>0.8</v>
      </c>
      <c r="M1012" s="11">
        <v>0.8</v>
      </c>
      <c r="N1012" s="11">
        <v>0.78</v>
      </c>
      <c r="O1012" s="11">
        <v>0.92</v>
      </c>
      <c r="P1012" s="144" t="s">
        <v>96</v>
      </c>
      <c r="Q1012" s="11">
        <v>0.82</v>
      </c>
      <c r="R1012" s="11">
        <v>0.8</v>
      </c>
      <c r="S1012" s="144">
        <v>0.99705040922085131</v>
      </c>
      <c r="T1012" s="11">
        <v>0.86</v>
      </c>
      <c r="U1012" s="11">
        <v>0.78454124044325413</v>
      </c>
      <c r="V1012" s="11">
        <v>0.91</v>
      </c>
      <c r="W1012" s="11">
        <v>0.88</v>
      </c>
      <c r="X1012" s="148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7" t="e">
        <v>#N/A</v>
      </c>
    </row>
    <row r="1013" spans="1:65">
      <c r="A1013" s="29"/>
      <c r="B1013" s="19">
        <v>1</v>
      </c>
      <c r="C1013" s="9">
        <v>3</v>
      </c>
      <c r="D1013" s="11">
        <v>0.8</v>
      </c>
      <c r="E1013" s="11">
        <v>0.8</v>
      </c>
      <c r="F1013" s="11">
        <v>0.8</v>
      </c>
      <c r="G1013" s="144" t="s">
        <v>96</v>
      </c>
      <c r="H1013" s="11">
        <v>0.77</v>
      </c>
      <c r="I1013" s="11">
        <v>0.81659599999999999</v>
      </c>
      <c r="J1013" s="144">
        <v>0.7</v>
      </c>
      <c r="K1013" s="144" t="s">
        <v>96</v>
      </c>
      <c r="L1013" s="11">
        <v>0.8</v>
      </c>
      <c r="M1013" s="11">
        <v>0.7</v>
      </c>
      <c r="N1013" s="11">
        <v>0.77</v>
      </c>
      <c r="O1013" s="11">
        <v>0.89</v>
      </c>
      <c r="P1013" s="144" t="s">
        <v>96</v>
      </c>
      <c r="Q1013" s="11">
        <v>0.81</v>
      </c>
      <c r="R1013" s="11">
        <v>0.9</v>
      </c>
      <c r="S1013" s="144">
        <v>1.0686924132659756</v>
      </c>
      <c r="T1013" s="11">
        <v>0.86</v>
      </c>
      <c r="U1013" s="11">
        <v>0.80468934507721623</v>
      </c>
      <c r="V1013" s="149">
        <v>1.07</v>
      </c>
      <c r="W1013" s="11">
        <v>0.95</v>
      </c>
      <c r="X1013" s="148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7">
        <v>16</v>
      </c>
    </row>
    <row r="1014" spans="1:65">
      <c r="A1014" s="29"/>
      <c r="B1014" s="19">
        <v>1</v>
      </c>
      <c r="C1014" s="9">
        <v>4</v>
      </c>
      <c r="D1014" s="11">
        <v>0.8</v>
      </c>
      <c r="E1014" s="11">
        <v>0.8</v>
      </c>
      <c r="F1014" s="11">
        <v>0.8</v>
      </c>
      <c r="G1014" s="144" t="s">
        <v>96</v>
      </c>
      <c r="H1014" s="11">
        <v>0.75</v>
      </c>
      <c r="I1014" s="11">
        <v>0.82119400000000009</v>
      </c>
      <c r="J1014" s="144">
        <v>0.7</v>
      </c>
      <c r="K1014" s="144" t="s">
        <v>96</v>
      </c>
      <c r="L1014" s="11">
        <v>0.8</v>
      </c>
      <c r="M1014" s="11">
        <v>0.8</v>
      </c>
      <c r="N1014" s="11">
        <v>0.78</v>
      </c>
      <c r="O1014" s="11">
        <v>0.87</v>
      </c>
      <c r="P1014" s="144" t="s">
        <v>96</v>
      </c>
      <c r="Q1014" s="11">
        <v>0.82</v>
      </c>
      <c r="R1014" s="11">
        <v>0.9</v>
      </c>
      <c r="S1014" s="144">
        <v>0.94928626080646061</v>
      </c>
      <c r="T1014" s="11">
        <v>0.82</v>
      </c>
      <c r="U1014" s="11">
        <v>0.82091131837642717</v>
      </c>
      <c r="V1014" s="11">
        <v>0.81</v>
      </c>
      <c r="W1014" s="11">
        <v>0.88</v>
      </c>
      <c r="X1014" s="148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7">
        <v>0.8227128088196497</v>
      </c>
    </row>
    <row r="1015" spans="1:65">
      <c r="A1015" s="29"/>
      <c r="B1015" s="19">
        <v>1</v>
      </c>
      <c r="C1015" s="9">
        <v>5</v>
      </c>
      <c r="D1015" s="11">
        <v>0.8</v>
      </c>
      <c r="E1015" s="11">
        <v>0.8</v>
      </c>
      <c r="F1015" s="11">
        <v>0.8</v>
      </c>
      <c r="G1015" s="144" t="s">
        <v>96</v>
      </c>
      <c r="H1015" s="11">
        <v>0.75</v>
      </c>
      <c r="I1015" s="11">
        <v>0.80771900000000008</v>
      </c>
      <c r="J1015" s="144">
        <v>0.7</v>
      </c>
      <c r="K1015" s="144" t="s">
        <v>96</v>
      </c>
      <c r="L1015" s="11">
        <v>0.8</v>
      </c>
      <c r="M1015" s="11">
        <v>0.8</v>
      </c>
      <c r="N1015" s="11">
        <v>0.79</v>
      </c>
      <c r="O1015" s="11">
        <v>0.86</v>
      </c>
      <c r="P1015" s="144" t="s">
        <v>96</v>
      </c>
      <c r="Q1015" s="11">
        <v>0.8</v>
      </c>
      <c r="R1015" s="11">
        <v>0.8</v>
      </c>
      <c r="S1015" s="144">
        <v>1.0169304659238554</v>
      </c>
      <c r="T1015" s="149">
        <v>1.61</v>
      </c>
      <c r="U1015" s="11">
        <v>0.85254939827876319</v>
      </c>
      <c r="V1015" s="11">
        <v>0.85</v>
      </c>
      <c r="W1015" s="11">
        <v>0.82</v>
      </c>
      <c r="X1015" s="148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7">
        <v>68</v>
      </c>
    </row>
    <row r="1016" spans="1:65">
      <c r="A1016" s="29"/>
      <c r="B1016" s="19">
        <v>1</v>
      </c>
      <c r="C1016" s="9">
        <v>6</v>
      </c>
      <c r="D1016" s="11">
        <v>0.8</v>
      </c>
      <c r="E1016" s="11">
        <v>0.8</v>
      </c>
      <c r="F1016" s="11">
        <v>0.9</v>
      </c>
      <c r="G1016" s="144" t="s">
        <v>96</v>
      </c>
      <c r="H1016" s="11">
        <v>0.75</v>
      </c>
      <c r="I1016" s="11">
        <v>0.82056699999999994</v>
      </c>
      <c r="J1016" s="144">
        <v>0.7</v>
      </c>
      <c r="K1016" s="144" t="s">
        <v>96</v>
      </c>
      <c r="L1016" s="11">
        <v>0.8</v>
      </c>
      <c r="M1016" s="11">
        <v>0.8</v>
      </c>
      <c r="N1016" s="11">
        <v>0.79</v>
      </c>
      <c r="O1016" s="11">
        <v>0.85</v>
      </c>
      <c r="P1016" s="144" t="s">
        <v>96</v>
      </c>
      <c r="Q1016" s="11">
        <v>0.82</v>
      </c>
      <c r="R1016" s="11">
        <v>0.8</v>
      </c>
      <c r="S1016" s="144">
        <v>1.0532309942185207</v>
      </c>
      <c r="T1016" s="11">
        <v>0.92</v>
      </c>
      <c r="U1016" s="11">
        <v>0.85136292821922221</v>
      </c>
      <c r="V1016" s="11">
        <v>0.84</v>
      </c>
      <c r="W1016" s="11">
        <v>0.86</v>
      </c>
      <c r="X1016" s="148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3"/>
    </row>
    <row r="1017" spans="1:65">
      <c r="A1017" s="29"/>
      <c r="B1017" s="20" t="s">
        <v>266</v>
      </c>
      <c r="C1017" s="12"/>
      <c r="D1017" s="22">
        <v>0.79999999999999993</v>
      </c>
      <c r="E1017" s="22">
        <v>0.78333333333333321</v>
      </c>
      <c r="F1017" s="22">
        <v>0.85000000000000009</v>
      </c>
      <c r="G1017" s="22" t="s">
        <v>661</v>
      </c>
      <c r="H1017" s="22">
        <v>0.78333333333333333</v>
      </c>
      <c r="I1017" s="22">
        <v>0.81113724999999992</v>
      </c>
      <c r="J1017" s="22">
        <v>0.70000000000000007</v>
      </c>
      <c r="K1017" s="22" t="s">
        <v>661</v>
      </c>
      <c r="L1017" s="22">
        <v>0.79999999999999993</v>
      </c>
      <c r="M1017" s="22">
        <v>0.78333333333333321</v>
      </c>
      <c r="N1017" s="22">
        <v>0.78333333333333333</v>
      </c>
      <c r="O1017" s="22">
        <v>0.8783333333333333</v>
      </c>
      <c r="P1017" s="22" t="s">
        <v>661</v>
      </c>
      <c r="Q1017" s="22">
        <v>0.81333333333333335</v>
      </c>
      <c r="R1017" s="22">
        <v>0.85</v>
      </c>
      <c r="S1017" s="22">
        <v>1.0243471163513347</v>
      </c>
      <c r="T1017" s="22">
        <v>0.98999999999999988</v>
      </c>
      <c r="U1017" s="22">
        <v>0.81422154896140997</v>
      </c>
      <c r="V1017" s="22">
        <v>0.8833333333333333</v>
      </c>
      <c r="W1017" s="22">
        <v>0.87833333333333341</v>
      </c>
      <c r="X1017" s="148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3"/>
    </row>
    <row r="1018" spans="1:65">
      <c r="A1018" s="29"/>
      <c r="B1018" s="3" t="s">
        <v>267</v>
      </c>
      <c r="C1018" s="28"/>
      <c r="D1018" s="11">
        <v>0.8</v>
      </c>
      <c r="E1018" s="11">
        <v>0.8</v>
      </c>
      <c r="F1018" s="11">
        <v>0.85000000000000009</v>
      </c>
      <c r="G1018" s="11" t="s">
        <v>661</v>
      </c>
      <c r="H1018" s="11">
        <v>0.76</v>
      </c>
      <c r="I1018" s="11">
        <v>0.81215750000000009</v>
      </c>
      <c r="J1018" s="11">
        <v>0.7</v>
      </c>
      <c r="K1018" s="11" t="s">
        <v>661</v>
      </c>
      <c r="L1018" s="11">
        <v>0.8</v>
      </c>
      <c r="M1018" s="11">
        <v>0.8</v>
      </c>
      <c r="N1018" s="11">
        <v>0.78500000000000003</v>
      </c>
      <c r="O1018" s="11">
        <v>0.875</v>
      </c>
      <c r="P1018" s="11" t="s">
        <v>661</v>
      </c>
      <c r="Q1018" s="11">
        <v>0.81499999999999995</v>
      </c>
      <c r="R1018" s="11">
        <v>0.85000000000000009</v>
      </c>
      <c r="S1018" s="11">
        <v>1.0350807300711882</v>
      </c>
      <c r="T1018" s="11">
        <v>0.86499999999999999</v>
      </c>
      <c r="U1018" s="11">
        <v>0.81280033172682176</v>
      </c>
      <c r="V1018" s="11">
        <v>0.84499999999999997</v>
      </c>
      <c r="W1018" s="11">
        <v>0.88</v>
      </c>
      <c r="X1018" s="148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3"/>
    </row>
    <row r="1019" spans="1:65">
      <c r="A1019" s="29"/>
      <c r="B1019" s="3" t="s">
        <v>268</v>
      </c>
      <c r="C1019" s="28"/>
      <c r="D1019" s="23">
        <v>1.2161883888976234E-16</v>
      </c>
      <c r="E1019" s="23">
        <v>4.0824829046386332E-2</v>
      </c>
      <c r="F1019" s="23">
        <v>5.4772255750516599E-2</v>
      </c>
      <c r="G1019" s="23" t="s">
        <v>661</v>
      </c>
      <c r="H1019" s="23">
        <v>4.5018514709691003E-2</v>
      </c>
      <c r="I1019" s="23">
        <v>9.7803991828043328E-3</v>
      </c>
      <c r="J1019" s="23">
        <v>1.2161883888976234E-16</v>
      </c>
      <c r="K1019" s="23" t="s">
        <v>661</v>
      </c>
      <c r="L1019" s="23">
        <v>1.2161883888976234E-16</v>
      </c>
      <c r="M1019" s="23">
        <v>4.0824829046386332E-2</v>
      </c>
      <c r="N1019" s="23">
        <v>8.1649658092772665E-3</v>
      </c>
      <c r="O1019" s="23">
        <v>2.4832774042918924E-2</v>
      </c>
      <c r="P1019" s="23" t="s">
        <v>661</v>
      </c>
      <c r="Q1019" s="23">
        <v>8.1649658092772127E-3</v>
      </c>
      <c r="R1019" s="23">
        <v>5.4772255750516599E-2</v>
      </c>
      <c r="S1019" s="23">
        <v>4.5979500962575852E-2</v>
      </c>
      <c r="T1019" s="23">
        <v>0.30541774670113786</v>
      </c>
      <c r="U1019" s="23">
        <v>3.3791843247331706E-2</v>
      </c>
      <c r="V1019" s="23">
        <v>9.7911524687682133E-2</v>
      </c>
      <c r="W1019" s="23">
        <v>4.2150523919242885E-2</v>
      </c>
      <c r="X1019" s="227"/>
      <c r="Y1019" s="228"/>
      <c r="Z1019" s="228"/>
      <c r="AA1019" s="228"/>
      <c r="AB1019" s="228"/>
      <c r="AC1019" s="228"/>
      <c r="AD1019" s="228"/>
      <c r="AE1019" s="228"/>
      <c r="AF1019" s="228"/>
      <c r="AG1019" s="228"/>
      <c r="AH1019" s="228"/>
      <c r="AI1019" s="228"/>
      <c r="AJ1019" s="228"/>
      <c r="AK1019" s="228"/>
      <c r="AL1019" s="228"/>
      <c r="AM1019" s="228"/>
      <c r="AN1019" s="228"/>
      <c r="AO1019" s="228"/>
      <c r="AP1019" s="228"/>
      <c r="AQ1019" s="228"/>
      <c r="AR1019" s="228"/>
      <c r="AS1019" s="228"/>
      <c r="AT1019" s="228"/>
      <c r="AU1019" s="228"/>
      <c r="AV1019" s="228"/>
      <c r="AW1019" s="228"/>
      <c r="AX1019" s="228"/>
      <c r="AY1019" s="228"/>
      <c r="AZ1019" s="228"/>
      <c r="BA1019" s="228"/>
      <c r="BB1019" s="228"/>
      <c r="BC1019" s="228"/>
      <c r="BD1019" s="228"/>
      <c r="BE1019" s="228"/>
      <c r="BF1019" s="228"/>
      <c r="BG1019" s="228"/>
      <c r="BH1019" s="228"/>
      <c r="BI1019" s="228"/>
      <c r="BJ1019" s="228"/>
      <c r="BK1019" s="228"/>
      <c r="BL1019" s="228"/>
      <c r="BM1019" s="54"/>
    </row>
    <row r="1020" spans="1:65">
      <c r="A1020" s="29"/>
      <c r="B1020" s="3" t="s">
        <v>86</v>
      </c>
      <c r="C1020" s="28"/>
      <c r="D1020" s="13">
        <v>1.5202354861220294E-16</v>
      </c>
      <c r="E1020" s="13">
        <v>5.2116803037940009E-2</v>
      </c>
      <c r="F1020" s="13">
        <v>6.4437947941784229E-2</v>
      </c>
      <c r="G1020" s="13" t="s">
        <v>661</v>
      </c>
      <c r="H1020" s="13">
        <v>5.7470444310243833E-2</v>
      </c>
      <c r="I1020" s="13">
        <v>1.2057637819992034E-2</v>
      </c>
      <c r="J1020" s="13">
        <v>1.7374119841394619E-16</v>
      </c>
      <c r="K1020" s="13" t="s">
        <v>661</v>
      </c>
      <c r="L1020" s="13">
        <v>1.5202354861220294E-16</v>
      </c>
      <c r="M1020" s="13">
        <v>5.2116803037940009E-2</v>
      </c>
      <c r="N1020" s="13">
        <v>1.0423360607588E-2</v>
      </c>
      <c r="O1020" s="13">
        <v>2.8272608018503519E-2</v>
      </c>
      <c r="P1020" s="13" t="s">
        <v>661</v>
      </c>
      <c r="Q1020" s="13">
        <v>1.003889238845559E-2</v>
      </c>
      <c r="R1020" s="13">
        <v>6.4437947941784229E-2</v>
      </c>
      <c r="S1020" s="13">
        <v>4.4886640698860149E-2</v>
      </c>
      <c r="T1020" s="13">
        <v>0.30850277444559382</v>
      </c>
      <c r="U1020" s="13">
        <v>4.1502025204854007E-2</v>
      </c>
      <c r="V1020" s="13">
        <v>0.11084323549548922</v>
      </c>
      <c r="W1020" s="13">
        <v>4.7989211293255653E-2</v>
      </c>
      <c r="X1020" s="148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3"/>
    </row>
    <row r="1021" spans="1:65">
      <c r="A1021" s="29"/>
      <c r="B1021" s="3" t="s">
        <v>269</v>
      </c>
      <c r="C1021" s="28"/>
      <c r="D1021" s="13">
        <v>-2.7607214299040672E-2</v>
      </c>
      <c r="E1021" s="13">
        <v>-4.7865397334477366E-2</v>
      </c>
      <c r="F1021" s="13">
        <v>3.3167334807269411E-2</v>
      </c>
      <c r="G1021" s="13" t="s">
        <v>661</v>
      </c>
      <c r="H1021" s="13">
        <v>-4.7865397334477255E-2</v>
      </c>
      <c r="I1021" s="13">
        <v>-1.406998735835574E-2</v>
      </c>
      <c r="J1021" s="13">
        <v>-0.1491563125116605</v>
      </c>
      <c r="K1021" s="13" t="s">
        <v>661</v>
      </c>
      <c r="L1021" s="13">
        <v>-2.7607214299040672E-2</v>
      </c>
      <c r="M1021" s="13">
        <v>-4.7865397334477366E-2</v>
      </c>
      <c r="N1021" s="13">
        <v>-4.7865397334477255E-2</v>
      </c>
      <c r="O1021" s="13">
        <v>6.7606245967511525E-2</v>
      </c>
      <c r="P1021" s="13" t="s">
        <v>661</v>
      </c>
      <c r="Q1021" s="13">
        <v>-1.1400667870691272E-2</v>
      </c>
      <c r="R1021" s="13">
        <v>3.3167334807269411E-2</v>
      </c>
      <c r="S1021" s="13">
        <v>0.24508468249202386</v>
      </c>
      <c r="T1021" s="13">
        <v>0.20333607230493711</v>
      </c>
      <c r="U1021" s="13">
        <v>-1.0321049784580594E-2</v>
      </c>
      <c r="V1021" s="13">
        <v>7.3683700878142577E-2</v>
      </c>
      <c r="W1021" s="13">
        <v>6.7606245967511747E-2</v>
      </c>
      <c r="X1021" s="148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3"/>
    </row>
    <row r="1022" spans="1:65">
      <c r="A1022" s="29"/>
      <c r="B1022" s="45" t="s">
        <v>270</v>
      </c>
      <c r="C1022" s="46"/>
      <c r="D1022" s="44">
        <v>0.44</v>
      </c>
      <c r="E1022" s="44">
        <v>0.67</v>
      </c>
      <c r="F1022" s="44">
        <v>0.25</v>
      </c>
      <c r="G1022" s="44">
        <v>57.62</v>
      </c>
      <c r="H1022" s="44">
        <v>0.67</v>
      </c>
      <c r="I1022" s="44">
        <v>0.28999999999999998</v>
      </c>
      <c r="J1022" s="44">
        <v>1.83</v>
      </c>
      <c r="K1022" s="44">
        <v>57.62</v>
      </c>
      <c r="L1022" s="44">
        <v>0.44</v>
      </c>
      <c r="M1022" s="44">
        <v>0.67</v>
      </c>
      <c r="N1022" s="44">
        <v>0.67</v>
      </c>
      <c r="O1022" s="44">
        <v>0.64</v>
      </c>
      <c r="P1022" s="44">
        <v>57.62</v>
      </c>
      <c r="Q1022" s="44">
        <v>0.26</v>
      </c>
      <c r="R1022" s="44">
        <v>0.25</v>
      </c>
      <c r="S1022" s="44">
        <v>2.66</v>
      </c>
      <c r="T1022" s="44">
        <v>2.1800000000000002</v>
      </c>
      <c r="U1022" s="44">
        <v>0.25</v>
      </c>
      <c r="V1022" s="44">
        <v>0.71</v>
      </c>
      <c r="W1022" s="44">
        <v>0.64</v>
      </c>
      <c r="X1022" s="148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3"/>
    </row>
    <row r="1023" spans="1:65">
      <c r="B1023" s="30"/>
      <c r="C1023" s="20"/>
      <c r="D1023" s="20"/>
      <c r="E1023" s="20"/>
      <c r="F1023" s="20"/>
      <c r="G1023" s="20"/>
      <c r="H1023" s="20"/>
      <c r="I1023" s="20"/>
      <c r="J1023" s="20"/>
      <c r="K1023" s="20"/>
      <c r="L1023" s="20"/>
      <c r="M1023" s="20"/>
      <c r="N1023" s="20"/>
      <c r="O1023" s="20"/>
      <c r="P1023" s="20"/>
      <c r="Q1023" s="20"/>
      <c r="R1023" s="20"/>
      <c r="S1023" s="20"/>
      <c r="T1023" s="20"/>
      <c r="U1023" s="20"/>
      <c r="V1023" s="20"/>
      <c r="W1023" s="20"/>
      <c r="BM1023" s="53"/>
    </row>
    <row r="1024" spans="1:65" ht="15">
      <c r="B1024" s="8" t="s">
        <v>560</v>
      </c>
      <c r="BM1024" s="27" t="s">
        <v>66</v>
      </c>
    </row>
    <row r="1025" spans="1:65" ht="15">
      <c r="A1025" s="24" t="s">
        <v>65</v>
      </c>
      <c r="B1025" s="18" t="s">
        <v>118</v>
      </c>
      <c r="C1025" s="15" t="s">
        <v>119</v>
      </c>
      <c r="D1025" s="16" t="s">
        <v>238</v>
      </c>
      <c r="E1025" s="17" t="s">
        <v>238</v>
      </c>
      <c r="F1025" s="17" t="s">
        <v>238</v>
      </c>
      <c r="G1025" s="17" t="s">
        <v>238</v>
      </c>
      <c r="H1025" s="17" t="s">
        <v>238</v>
      </c>
      <c r="I1025" s="17" t="s">
        <v>238</v>
      </c>
      <c r="J1025" s="17" t="s">
        <v>238</v>
      </c>
      <c r="K1025" s="17" t="s">
        <v>238</v>
      </c>
      <c r="L1025" s="17" t="s">
        <v>238</v>
      </c>
      <c r="M1025" s="17" t="s">
        <v>238</v>
      </c>
      <c r="N1025" s="17" t="s">
        <v>238</v>
      </c>
      <c r="O1025" s="17" t="s">
        <v>238</v>
      </c>
      <c r="P1025" s="17" t="s">
        <v>238</v>
      </c>
      <c r="Q1025" s="17" t="s">
        <v>238</v>
      </c>
      <c r="R1025" s="17" t="s">
        <v>238</v>
      </c>
      <c r="S1025" s="17" t="s">
        <v>238</v>
      </c>
      <c r="T1025" s="17" t="s">
        <v>238</v>
      </c>
      <c r="U1025" s="17" t="s">
        <v>238</v>
      </c>
      <c r="V1025" s="17" t="s">
        <v>238</v>
      </c>
      <c r="W1025" s="17" t="s">
        <v>238</v>
      </c>
      <c r="X1025" s="17" t="s">
        <v>238</v>
      </c>
      <c r="Y1025" s="148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7">
        <v>1</v>
      </c>
    </row>
    <row r="1026" spans="1:65">
      <c r="A1026" s="29"/>
      <c r="B1026" s="19" t="s">
        <v>239</v>
      </c>
      <c r="C1026" s="9" t="s">
        <v>239</v>
      </c>
      <c r="D1026" s="146" t="s">
        <v>241</v>
      </c>
      <c r="E1026" s="147" t="s">
        <v>242</v>
      </c>
      <c r="F1026" s="147" t="s">
        <v>243</v>
      </c>
      <c r="G1026" s="147" t="s">
        <v>244</v>
      </c>
      <c r="H1026" s="147" t="s">
        <v>245</v>
      </c>
      <c r="I1026" s="147" t="s">
        <v>246</v>
      </c>
      <c r="J1026" s="147" t="s">
        <v>247</v>
      </c>
      <c r="K1026" s="147" t="s">
        <v>248</v>
      </c>
      <c r="L1026" s="147" t="s">
        <v>249</v>
      </c>
      <c r="M1026" s="147" t="s">
        <v>250</v>
      </c>
      <c r="N1026" s="147" t="s">
        <v>251</v>
      </c>
      <c r="O1026" s="147" t="s">
        <v>252</v>
      </c>
      <c r="P1026" s="147" t="s">
        <v>253</v>
      </c>
      <c r="Q1026" s="147" t="s">
        <v>255</v>
      </c>
      <c r="R1026" s="147" t="s">
        <v>256</v>
      </c>
      <c r="S1026" s="147" t="s">
        <v>257</v>
      </c>
      <c r="T1026" s="147" t="s">
        <v>258</v>
      </c>
      <c r="U1026" s="147" t="s">
        <v>282</v>
      </c>
      <c r="V1026" s="147" t="s">
        <v>284</v>
      </c>
      <c r="W1026" s="147" t="s">
        <v>274</v>
      </c>
      <c r="X1026" s="147" t="s">
        <v>259</v>
      </c>
      <c r="Y1026" s="148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7" t="s">
        <v>3</v>
      </c>
    </row>
    <row r="1027" spans="1:65">
      <c r="A1027" s="29"/>
      <c r="B1027" s="19"/>
      <c r="C1027" s="9"/>
      <c r="D1027" s="10" t="s">
        <v>285</v>
      </c>
      <c r="E1027" s="11" t="s">
        <v>121</v>
      </c>
      <c r="F1027" s="11" t="s">
        <v>121</v>
      </c>
      <c r="G1027" s="11" t="s">
        <v>121</v>
      </c>
      <c r="H1027" s="11" t="s">
        <v>285</v>
      </c>
      <c r="I1027" s="11" t="s">
        <v>121</v>
      </c>
      <c r="J1027" s="11" t="s">
        <v>121</v>
      </c>
      <c r="K1027" s="11" t="s">
        <v>121</v>
      </c>
      <c r="L1027" s="11" t="s">
        <v>285</v>
      </c>
      <c r="M1027" s="11" t="s">
        <v>121</v>
      </c>
      <c r="N1027" s="11" t="s">
        <v>121</v>
      </c>
      <c r="O1027" s="11" t="s">
        <v>121</v>
      </c>
      <c r="P1027" s="11" t="s">
        <v>121</v>
      </c>
      <c r="Q1027" s="11" t="s">
        <v>285</v>
      </c>
      <c r="R1027" s="11" t="s">
        <v>286</v>
      </c>
      <c r="S1027" s="11" t="s">
        <v>286</v>
      </c>
      <c r="T1027" s="11" t="s">
        <v>121</v>
      </c>
      <c r="U1027" s="11" t="s">
        <v>121</v>
      </c>
      <c r="V1027" s="11" t="s">
        <v>285</v>
      </c>
      <c r="W1027" s="11" t="s">
        <v>121</v>
      </c>
      <c r="X1027" s="11" t="s">
        <v>285</v>
      </c>
      <c r="Y1027" s="148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7">
        <v>0</v>
      </c>
    </row>
    <row r="1028" spans="1:65">
      <c r="A1028" s="29"/>
      <c r="B1028" s="19"/>
      <c r="C1028" s="9"/>
      <c r="D1028" s="25"/>
      <c r="E1028" s="25"/>
      <c r="F1028" s="25"/>
      <c r="G1028" s="25"/>
      <c r="H1028" s="25"/>
      <c r="I1028" s="25"/>
      <c r="J1028" s="25"/>
      <c r="K1028" s="25"/>
      <c r="L1028" s="25"/>
      <c r="M1028" s="25"/>
      <c r="N1028" s="25"/>
      <c r="O1028" s="25"/>
      <c r="P1028" s="25"/>
      <c r="Q1028" s="25"/>
      <c r="R1028" s="25"/>
      <c r="S1028" s="25"/>
      <c r="T1028" s="25"/>
      <c r="U1028" s="25"/>
      <c r="V1028" s="25"/>
      <c r="W1028" s="25"/>
      <c r="X1028" s="25"/>
      <c r="Y1028" s="148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7">
        <v>0</v>
      </c>
    </row>
    <row r="1029" spans="1:65">
      <c r="A1029" s="29"/>
      <c r="B1029" s="18">
        <v>1</v>
      </c>
      <c r="C1029" s="14">
        <v>1</v>
      </c>
      <c r="D1029" s="211">
        <v>102</v>
      </c>
      <c r="E1029" s="211">
        <v>99</v>
      </c>
      <c r="F1029" s="212">
        <v>58</v>
      </c>
      <c r="G1029" s="211">
        <v>101</v>
      </c>
      <c r="H1029" s="212">
        <v>62</v>
      </c>
      <c r="I1029" s="212">
        <v>80.448084362390105</v>
      </c>
      <c r="J1029" s="212">
        <v>69</v>
      </c>
      <c r="K1029" s="211">
        <v>100</v>
      </c>
      <c r="L1029" s="211">
        <v>105</v>
      </c>
      <c r="M1029" s="211">
        <v>100</v>
      </c>
      <c r="N1029" s="212">
        <v>119</v>
      </c>
      <c r="O1029" s="211">
        <v>113</v>
      </c>
      <c r="P1029" s="211">
        <v>101</v>
      </c>
      <c r="Q1029" s="212">
        <v>60</v>
      </c>
      <c r="R1029" s="211">
        <v>102</v>
      </c>
      <c r="S1029" s="211">
        <v>101.43362868352676</v>
      </c>
      <c r="T1029" s="211">
        <v>96.5</v>
      </c>
      <c r="U1029" s="211">
        <v>112.04283472769394</v>
      </c>
      <c r="V1029" s="211">
        <v>96.5</v>
      </c>
      <c r="W1029" s="241">
        <v>75.569999999999993</v>
      </c>
      <c r="X1029" s="211">
        <v>92</v>
      </c>
      <c r="Y1029" s="213"/>
      <c r="Z1029" s="214"/>
      <c r="AA1029" s="214"/>
      <c r="AB1029" s="214"/>
      <c r="AC1029" s="214"/>
      <c r="AD1029" s="214"/>
      <c r="AE1029" s="214"/>
      <c r="AF1029" s="214"/>
      <c r="AG1029" s="214"/>
      <c r="AH1029" s="214"/>
      <c r="AI1029" s="214"/>
      <c r="AJ1029" s="214"/>
      <c r="AK1029" s="214"/>
      <c r="AL1029" s="214"/>
      <c r="AM1029" s="214"/>
      <c r="AN1029" s="214"/>
      <c r="AO1029" s="214"/>
      <c r="AP1029" s="214"/>
      <c r="AQ1029" s="214"/>
      <c r="AR1029" s="214"/>
      <c r="AS1029" s="214"/>
      <c r="AT1029" s="214"/>
      <c r="AU1029" s="214"/>
      <c r="AV1029" s="214"/>
      <c r="AW1029" s="214"/>
      <c r="AX1029" s="214"/>
      <c r="AY1029" s="214"/>
      <c r="AZ1029" s="214"/>
      <c r="BA1029" s="214"/>
      <c r="BB1029" s="214"/>
      <c r="BC1029" s="214"/>
      <c r="BD1029" s="214"/>
      <c r="BE1029" s="214"/>
      <c r="BF1029" s="214"/>
      <c r="BG1029" s="214"/>
      <c r="BH1029" s="214"/>
      <c r="BI1029" s="214"/>
      <c r="BJ1029" s="214"/>
      <c r="BK1029" s="214"/>
      <c r="BL1029" s="214"/>
      <c r="BM1029" s="215">
        <v>1</v>
      </c>
    </row>
    <row r="1030" spans="1:65">
      <c r="A1030" s="29"/>
      <c r="B1030" s="19">
        <v>1</v>
      </c>
      <c r="C1030" s="9">
        <v>2</v>
      </c>
      <c r="D1030" s="217">
        <v>101</v>
      </c>
      <c r="E1030" s="217">
        <v>100</v>
      </c>
      <c r="F1030" s="218">
        <v>58</v>
      </c>
      <c r="G1030" s="217">
        <v>101</v>
      </c>
      <c r="H1030" s="218">
        <v>59</v>
      </c>
      <c r="I1030" s="218">
        <v>81.502677253883107</v>
      </c>
      <c r="J1030" s="218">
        <v>69</v>
      </c>
      <c r="K1030" s="217">
        <v>101</v>
      </c>
      <c r="L1030" s="217">
        <v>102</v>
      </c>
      <c r="M1030" s="217">
        <v>99</v>
      </c>
      <c r="N1030" s="218">
        <v>120</v>
      </c>
      <c r="O1030" s="217">
        <v>113</v>
      </c>
      <c r="P1030" s="217">
        <v>103</v>
      </c>
      <c r="Q1030" s="218">
        <v>63</v>
      </c>
      <c r="R1030" s="217">
        <v>101</v>
      </c>
      <c r="S1030" s="217">
        <v>100.84256922476203</v>
      </c>
      <c r="T1030" s="217">
        <v>95.4</v>
      </c>
      <c r="U1030" s="217">
        <v>106.45643680193885</v>
      </c>
      <c r="V1030" s="217">
        <v>95.9</v>
      </c>
      <c r="W1030" s="217">
        <v>100.18</v>
      </c>
      <c r="X1030" s="217">
        <v>91</v>
      </c>
      <c r="Y1030" s="213"/>
      <c r="Z1030" s="214"/>
      <c r="AA1030" s="214"/>
      <c r="AB1030" s="214"/>
      <c r="AC1030" s="214"/>
      <c r="AD1030" s="214"/>
      <c r="AE1030" s="214"/>
      <c r="AF1030" s="214"/>
      <c r="AG1030" s="214"/>
      <c r="AH1030" s="214"/>
      <c r="AI1030" s="214"/>
      <c r="AJ1030" s="214"/>
      <c r="AK1030" s="214"/>
      <c r="AL1030" s="214"/>
      <c r="AM1030" s="214"/>
      <c r="AN1030" s="214"/>
      <c r="AO1030" s="214"/>
      <c r="AP1030" s="214"/>
      <c r="AQ1030" s="214"/>
      <c r="AR1030" s="214"/>
      <c r="AS1030" s="214"/>
      <c r="AT1030" s="214"/>
      <c r="AU1030" s="214"/>
      <c r="AV1030" s="214"/>
      <c r="AW1030" s="214"/>
      <c r="AX1030" s="214"/>
      <c r="AY1030" s="214"/>
      <c r="AZ1030" s="214"/>
      <c r="BA1030" s="214"/>
      <c r="BB1030" s="214"/>
      <c r="BC1030" s="214"/>
      <c r="BD1030" s="214"/>
      <c r="BE1030" s="214"/>
      <c r="BF1030" s="214"/>
      <c r="BG1030" s="214"/>
      <c r="BH1030" s="214"/>
      <c r="BI1030" s="214"/>
      <c r="BJ1030" s="214"/>
      <c r="BK1030" s="214"/>
      <c r="BL1030" s="214"/>
      <c r="BM1030" s="215" t="e">
        <v>#N/A</v>
      </c>
    </row>
    <row r="1031" spans="1:65">
      <c r="A1031" s="29"/>
      <c r="B1031" s="19">
        <v>1</v>
      </c>
      <c r="C1031" s="9">
        <v>3</v>
      </c>
      <c r="D1031" s="217">
        <v>98</v>
      </c>
      <c r="E1031" s="217">
        <v>98</v>
      </c>
      <c r="F1031" s="218">
        <v>58</v>
      </c>
      <c r="G1031" s="217">
        <v>100</v>
      </c>
      <c r="H1031" s="218">
        <v>60</v>
      </c>
      <c r="I1031" s="218">
        <v>81.361373843347494</v>
      </c>
      <c r="J1031" s="218">
        <v>69</v>
      </c>
      <c r="K1031" s="217">
        <v>99</v>
      </c>
      <c r="L1031" s="217">
        <v>96</v>
      </c>
      <c r="M1031" s="217">
        <v>101</v>
      </c>
      <c r="N1031" s="218">
        <v>120</v>
      </c>
      <c r="O1031" s="217">
        <v>111</v>
      </c>
      <c r="P1031" s="217">
        <v>103</v>
      </c>
      <c r="Q1031" s="225">
        <v>76</v>
      </c>
      <c r="R1031" s="217">
        <v>103</v>
      </c>
      <c r="S1031" s="217">
        <v>102.42193616694654</v>
      </c>
      <c r="T1031" s="217">
        <v>92.9</v>
      </c>
      <c r="U1031" s="217">
        <v>109.59724670384799</v>
      </c>
      <c r="V1031" s="217">
        <v>99.1</v>
      </c>
      <c r="W1031" s="217">
        <v>100.36</v>
      </c>
      <c r="X1031" s="217">
        <v>97</v>
      </c>
      <c r="Y1031" s="213"/>
      <c r="Z1031" s="214"/>
      <c r="AA1031" s="214"/>
      <c r="AB1031" s="214"/>
      <c r="AC1031" s="214"/>
      <c r="AD1031" s="214"/>
      <c r="AE1031" s="214"/>
      <c r="AF1031" s="214"/>
      <c r="AG1031" s="214"/>
      <c r="AH1031" s="214"/>
      <c r="AI1031" s="214"/>
      <c r="AJ1031" s="214"/>
      <c r="AK1031" s="214"/>
      <c r="AL1031" s="214"/>
      <c r="AM1031" s="214"/>
      <c r="AN1031" s="214"/>
      <c r="AO1031" s="214"/>
      <c r="AP1031" s="214"/>
      <c r="AQ1031" s="214"/>
      <c r="AR1031" s="214"/>
      <c r="AS1031" s="214"/>
      <c r="AT1031" s="214"/>
      <c r="AU1031" s="214"/>
      <c r="AV1031" s="214"/>
      <c r="AW1031" s="214"/>
      <c r="AX1031" s="214"/>
      <c r="AY1031" s="214"/>
      <c r="AZ1031" s="214"/>
      <c r="BA1031" s="214"/>
      <c r="BB1031" s="214"/>
      <c r="BC1031" s="214"/>
      <c r="BD1031" s="214"/>
      <c r="BE1031" s="214"/>
      <c r="BF1031" s="214"/>
      <c r="BG1031" s="214"/>
      <c r="BH1031" s="214"/>
      <c r="BI1031" s="214"/>
      <c r="BJ1031" s="214"/>
      <c r="BK1031" s="214"/>
      <c r="BL1031" s="214"/>
      <c r="BM1031" s="215">
        <v>16</v>
      </c>
    </row>
    <row r="1032" spans="1:65">
      <c r="A1032" s="29"/>
      <c r="B1032" s="19">
        <v>1</v>
      </c>
      <c r="C1032" s="9">
        <v>4</v>
      </c>
      <c r="D1032" s="217">
        <v>102</v>
      </c>
      <c r="E1032" s="217">
        <v>99</v>
      </c>
      <c r="F1032" s="218">
        <v>58</v>
      </c>
      <c r="G1032" s="217">
        <v>101</v>
      </c>
      <c r="H1032" s="218">
        <v>60</v>
      </c>
      <c r="I1032" s="218">
        <v>81.496466430821997</v>
      </c>
      <c r="J1032" s="218">
        <v>69</v>
      </c>
      <c r="K1032" s="217">
        <v>100</v>
      </c>
      <c r="L1032" s="217">
        <v>100</v>
      </c>
      <c r="M1032" s="217">
        <v>101</v>
      </c>
      <c r="N1032" s="218">
        <v>119</v>
      </c>
      <c r="O1032" s="217">
        <v>108</v>
      </c>
      <c r="P1032" s="217">
        <v>103</v>
      </c>
      <c r="Q1032" s="218">
        <v>65</v>
      </c>
      <c r="R1032" s="217">
        <v>103</v>
      </c>
      <c r="S1032" s="217">
        <v>96.727652827855039</v>
      </c>
      <c r="T1032" s="217">
        <v>98.3</v>
      </c>
      <c r="U1032" s="217">
        <v>111.24562907176291</v>
      </c>
      <c r="V1032" s="217">
        <v>95.4</v>
      </c>
      <c r="W1032" s="217">
        <v>86.02</v>
      </c>
      <c r="X1032" s="217">
        <v>93</v>
      </c>
      <c r="Y1032" s="213"/>
      <c r="Z1032" s="214"/>
      <c r="AA1032" s="214"/>
      <c r="AB1032" s="214"/>
      <c r="AC1032" s="214"/>
      <c r="AD1032" s="214"/>
      <c r="AE1032" s="214"/>
      <c r="AF1032" s="214"/>
      <c r="AG1032" s="214"/>
      <c r="AH1032" s="214"/>
      <c r="AI1032" s="214"/>
      <c r="AJ1032" s="214"/>
      <c r="AK1032" s="214"/>
      <c r="AL1032" s="214"/>
      <c r="AM1032" s="214"/>
      <c r="AN1032" s="214"/>
      <c r="AO1032" s="214"/>
      <c r="AP1032" s="214"/>
      <c r="AQ1032" s="214"/>
      <c r="AR1032" s="214"/>
      <c r="AS1032" s="214"/>
      <c r="AT1032" s="214"/>
      <c r="AU1032" s="214"/>
      <c r="AV1032" s="214"/>
      <c r="AW1032" s="214"/>
      <c r="AX1032" s="214"/>
      <c r="AY1032" s="214"/>
      <c r="AZ1032" s="214"/>
      <c r="BA1032" s="214"/>
      <c r="BB1032" s="214"/>
      <c r="BC1032" s="214"/>
      <c r="BD1032" s="214"/>
      <c r="BE1032" s="214"/>
      <c r="BF1032" s="214"/>
      <c r="BG1032" s="214"/>
      <c r="BH1032" s="214"/>
      <c r="BI1032" s="214"/>
      <c r="BJ1032" s="214"/>
      <c r="BK1032" s="214"/>
      <c r="BL1032" s="214"/>
      <c r="BM1032" s="215">
        <v>100.23021104887695</v>
      </c>
    </row>
    <row r="1033" spans="1:65">
      <c r="A1033" s="29"/>
      <c r="B1033" s="19">
        <v>1</v>
      </c>
      <c r="C1033" s="9">
        <v>5</v>
      </c>
      <c r="D1033" s="217">
        <v>101</v>
      </c>
      <c r="E1033" s="217">
        <v>96</v>
      </c>
      <c r="F1033" s="218">
        <v>57</v>
      </c>
      <c r="G1033" s="217">
        <v>99</v>
      </c>
      <c r="H1033" s="218">
        <v>61</v>
      </c>
      <c r="I1033" s="218">
        <v>82.064283577469496</v>
      </c>
      <c r="J1033" s="218">
        <v>70</v>
      </c>
      <c r="K1033" s="217">
        <v>103</v>
      </c>
      <c r="L1033" s="217">
        <v>97</v>
      </c>
      <c r="M1033" s="217">
        <v>100</v>
      </c>
      <c r="N1033" s="218">
        <v>120</v>
      </c>
      <c r="O1033" s="217">
        <v>110</v>
      </c>
      <c r="P1033" s="217">
        <v>103</v>
      </c>
      <c r="Q1033" s="218">
        <v>67</v>
      </c>
      <c r="R1033" s="217">
        <v>99</v>
      </c>
      <c r="S1033" s="217">
        <v>98.058254292987442</v>
      </c>
      <c r="T1033" s="217">
        <v>95.6</v>
      </c>
      <c r="U1033" s="217">
        <v>111.24699336405821</v>
      </c>
      <c r="V1033" s="217">
        <v>95.2</v>
      </c>
      <c r="W1033" s="217">
        <v>95.86</v>
      </c>
      <c r="X1033" s="217">
        <v>97</v>
      </c>
      <c r="Y1033" s="213"/>
      <c r="Z1033" s="214"/>
      <c r="AA1033" s="214"/>
      <c r="AB1033" s="214"/>
      <c r="AC1033" s="214"/>
      <c r="AD1033" s="214"/>
      <c r="AE1033" s="214"/>
      <c r="AF1033" s="214"/>
      <c r="AG1033" s="214"/>
      <c r="AH1033" s="214"/>
      <c r="AI1033" s="214"/>
      <c r="AJ1033" s="214"/>
      <c r="AK1033" s="214"/>
      <c r="AL1033" s="214"/>
      <c r="AM1033" s="214"/>
      <c r="AN1033" s="214"/>
      <c r="AO1033" s="214"/>
      <c r="AP1033" s="214"/>
      <c r="AQ1033" s="214"/>
      <c r="AR1033" s="214"/>
      <c r="AS1033" s="214"/>
      <c r="AT1033" s="214"/>
      <c r="AU1033" s="214"/>
      <c r="AV1033" s="214"/>
      <c r="AW1033" s="214"/>
      <c r="AX1033" s="214"/>
      <c r="AY1033" s="214"/>
      <c r="AZ1033" s="214"/>
      <c r="BA1033" s="214"/>
      <c r="BB1033" s="214"/>
      <c r="BC1033" s="214"/>
      <c r="BD1033" s="214"/>
      <c r="BE1033" s="214"/>
      <c r="BF1033" s="214"/>
      <c r="BG1033" s="214"/>
      <c r="BH1033" s="214"/>
      <c r="BI1033" s="214"/>
      <c r="BJ1033" s="214"/>
      <c r="BK1033" s="214"/>
      <c r="BL1033" s="214"/>
      <c r="BM1033" s="215">
        <v>69</v>
      </c>
    </row>
    <row r="1034" spans="1:65">
      <c r="A1034" s="29"/>
      <c r="B1034" s="19">
        <v>1</v>
      </c>
      <c r="C1034" s="9">
        <v>6</v>
      </c>
      <c r="D1034" s="217">
        <v>99.1</v>
      </c>
      <c r="E1034" s="217">
        <v>93</v>
      </c>
      <c r="F1034" s="218">
        <v>56</v>
      </c>
      <c r="G1034" s="217">
        <v>98</v>
      </c>
      <c r="H1034" s="218">
        <v>61</v>
      </c>
      <c r="I1034" s="218">
        <v>81.159061091150306</v>
      </c>
      <c r="J1034" s="218">
        <v>69</v>
      </c>
      <c r="K1034" s="217">
        <v>101</v>
      </c>
      <c r="L1034" s="217">
        <v>99</v>
      </c>
      <c r="M1034" s="217">
        <v>103</v>
      </c>
      <c r="N1034" s="218">
        <v>118</v>
      </c>
      <c r="O1034" s="217">
        <v>107</v>
      </c>
      <c r="P1034" s="217">
        <v>102</v>
      </c>
      <c r="Q1034" s="218">
        <v>62</v>
      </c>
      <c r="R1034" s="217">
        <v>105</v>
      </c>
      <c r="S1034" s="217">
        <v>98.673142047814565</v>
      </c>
      <c r="T1034" s="217">
        <v>94.4</v>
      </c>
      <c r="U1034" s="217">
        <v>106.14267048573134</v>
      </c>
      <c r="V1034" s="217">
        <v>97.9</v>
      </c>
      <c r="W1034" s="225">
        <v>69.38</v>
      </c>
      <c r="X1034" s="217">
        <v>84</v>
      </c>
      <c r="Y1034" s="213"/>
      <c r="Z1034" s="214"/>
      <c r="AA1034" s="214"/>
      <c r="AB1034" s="214"/>
      <c r="AC1034" s="214"/>
      <c r="AD1034" s="214"/>
      <c r="AE1034" s="214"/>
      <c r="AF1034" s="214"/>
      <c r="AG1034" s="214"/>
      <c r="AH1034" s="214"/>
      <c r="AI1034" s="214"/>
      <c r="AJ1034" s="214"/>
      <c r="AK1034" s="214"/>
      <c r="AL1034" s="214"/>
      <c r="AM1034" s="214"/>
      <c r="AN1034" s="214"/>
      <c r="AO1034" s="214"/>
      <c r="AP1034" s="214"/>
      <c r="AQ1034" s="214"/>
      <c r="AR1034" s="214"/>
      <c r="AS1034" s="214"/>
      <c r="AT1034" s="214"/>
      <c r="AU1034" s="214"/>
      <c r="AV1034" s="214"/>
      <c r="AW1034" s="214"/>
      <c r="AX1034" s="214"/>
      <c r="AY1034" s="214"/>
      <c r="AZ1034" s="214"/>
      <c r="BA1034" s="214"/>
      <c r="BB1034" s="214"/>
      <c r="BC1034" s="214"/>
      <c r="BD1034" s="214"/>
      <c r="BE1034" s="214"/>
      <c r="BF1034" s="214"/>
      <c r="BG1034" s="214"/>
      <c r="BH1034" s="214"/>
      <c r="BI1034" s="214"/>
      <c r="BJ1034" s="214"/>
      <c r="BK1034" s="214"/>
      <c r="BL1034" s="214"/>
      <c r="BM1034" s="219"/>
    </row>
    <row r="1035" spans="1:65">
      <c r="A1035" s="29"/>
      <c r="B1035" s="20" t="s">
        <v>266</v>
      </c>
      <c r="C1035" s="12"/>
      <c r="D1035" s="220">
        <v>100.51666666666667</v>
      </c>
      <c r="E1035" s="220">
        <v>97.5</v>
      </c>
      <c r="F1035" s="220">
        <v>57.5</v>
      </c>
      <c r="G1035" s="220">
        <v>100</v>
      </c>
      <c r="H1035" s="220">
        <v>60.5</v>
      </c>
      <c r="I1035" s="220">
        <v>81.338657759843755</v>
      </c>
      <c r="J1035" s="220">
        <v>69.166666666666671</v>
      </c>
      <c r="K1035" s="220">
        <v>100.66666666666667</v>
      </c>
      <c r="L1035" s="220">
        <v>99.833333333333329</v>
      </c>
      <c r="M1035" s="220">
        <v>100.66666666666667</v>
      </c>
      <c r="N1035" s="220">
        <v>119.33333333333333</v>
      </c>
      <c r="O1035" s="220">
        <v>110.33333333333333</v>
      </c>
      <c r="P1035" s="220">
        <v>102.5</v>
      </c>
      <c r="Q1035" s="220">
        <v>65.5</v>
      </c>
      <c r="R1035" s="220">
        <v>102.16666666666667</v>
      </c>
      <c r="S1035" s="220">
        <v>99.692863873982063</v>
      </c>
      <c r="T1035" s="220">
        <v>95.516666666666666</v>
      </c>
      <c r="U1035" s="220">
        <v>109.45530185917221</v>
      </c>
      <c r="V1035" s="220">
        <v>96.666666666666671</v>
      </c>
      <c r="W1035" s="220">
        <v>87.894999999999996</v>
      </c>
      <c r="X1035" s="220">
        <v>92.333333333333329</v>
      </c>
      <c r="Y1035" s="213"/>
      <c r="Z1035" s="214"/>
      <c r="AA1035" s="214"/>
      <c r="AB1035" s="214"/>
      <c r="AC1035" s="214"/>
      <c r="AD1035" s="214"/>
      <c r="AE1035" s="214"/>
      <c r="AF1035" s="214"/>
      <c r="AG1035" s="214"/>
      <c r="AH1035" s="214"/>
      <c r="AI1035" s="214"/>
      <c r="AJ1035" s="214"/>
      <c r="AK1035" s="214"/>
      <c r="AL1035" s="214"/>
      <c r="AM1035" s="214"/>
      <c r="AN1035" s="214"/>
      <c r="AO1035" s="214"/>
      <c r="AP1035" s="214"/>
      <c r="AQ1035" s="214"/>
      <c r="AR1035" s="214"/>
      <c r="AS1035" s="214"/>
      <c r="AT1035" s="214"/>
      <c r="AU1035" s="214"/>
      <c r="AV1035" s="214"/>
      <c r="AW1035" s="214"/>
      <c r="AX1035" s="214"/>
      <c r="AY1035" s="214"/>
      <c r="AZ1035" s="214"/>
      <c r="BA1035" s="214"/>
      <c r="BB1035" s="214"/>
      <c r="BC1035" s="214"/>
      <c r="BD1035" s="214"/>
      <c r="BE1035" s="214"/>
      <c r="BF1035" s="214"/>
      <c r="BG1035" s="214"/>
      <c r="BH1035" s="214"/>
      <c r="BI1035" s="214"/>
      <c r="BJ1035" s="214"/>
      <c r="BK1035" s="214"/>
      <c r="BL1035" s="214"/>
      <c r="BM1035" s="219"/>
    </row>
    <row r="1036" spans="1:65">
      <c r="A1036" s="29"/>
      <c r="B1036" s="3" t="s">
        <v>267</v>
      </c>
      <c r="C1036" s="28"/>
      <c r="D1036" s="217">
        <v>101</v>
      </c>
      <c r="E1036" s="217">
        <v>98.5</v>
      </c>
      <c r="F1036" s="217">
        <v>58</v>
      </c>
      <c r="G1036" s="217">
        <v>100.5</v>
      </c>
      <c r="H1036" s="217">
        <v>60.5</v>
      </c>
      <c r="I1036" s="217">
        <v>81.428920137084745</v>
      </c>
      <c r="J1036" s="217">
        <v>69</v>
      </c>
      <c r="K1036" s="217">
        <v>100.5</v>
      </c>
      <c r="L1036" s="217">
        <v>99.5</v>
      </c>
      <c r="M1036" s="217">
        <v>100.5</v>
      </c>
      <c r="N1036" s="217">
        <v>119.5</v>
      </c>
      <c r="O1036" s="217">
        <v>110.5</v>
      </c>
      <c r="P1036" s="217">
        <v>103</v>
      </c>
      <c r="Q1036" s="217">
        <v>64</v>
      </c>
      <c r="R1036" s="217">
        <v>102.5</v>
      </c>
      <c r="S1036" s="217">
        <v>99.757855636288298</v>
      </c>
      <c r="T1036" s="217">
        <v>95.5</v>
      </c>
      <c r="U1036" s="217">
        <v>110.42143788780544</v>
      </c>
      <c r="V1036" s="217">
        <v>96.2</v>
      </c>
      <c r="W1036" s="217">
        <v>90.94</v>
      </c>
      <c r="X1036" s="217">
        <v>92.5</v>
      </c>
      <c r="Y1036" s="213"/>
      <c r="Z1036" s="214"/>
      <c r="AA1036" s="214"/>
      <c r="AB1036" s="214"/>
      <c r="AC1036" s="214"/>
      <c r="AD1036" s="214"/>
      <c r="AE1036" s="214"/>
      <c r="AF1036" s="214"/>
      <c r="AG1036" s="214"/>
      <c r="AH1036" s="214"/>
      <c r="AI1036" s="214"/>
      <c r="AJ1036" s="214"/>
      <c r="AK1036" s="214"/>
      <c r="AL1036" s="214"/>
      <c r="AM1036" s="214"/>
      <c r="AN1036" s="214"/>
      <c r="AO1036" s="214"/>
      <c r="AP1036" s="214"/>
      <c r="AQ1036" s="214"/>
      <c r="AR1036" s="214"/>
      <c r="AS1036" s="214"/>
      <c r="AT1036" s="214"/>
      <c r="AU1036" s="214"/>
      <c r="AV1036" s="214"/>
      <c r="AW1036" s="214"/>
      <c r="AX1036" s="214"/>
      <c r="AY1036" s="214"/>
      <c r="AZ1036" s="214"/>
      <c r="BA1036" s="214"/>
      <c r="BB1036" s="214"/>
      <c r="BC1036" s="214"/>
      <c r="BD1036" s="214"/>
      <c r="BE1036" s="214"/>
      <c r="BF1036" s="214"/>
      <c r="BG1036" s="214"/>
      <c r="BH1036" s="214"/>
      <c r="BI1036" s="214"/>
      <c r="BJ1036" s="214"/>
      <c r="BK1036" s="214"/>
      <c r="BL1036" s="214"/>
      <c r="BM1036" s="219"/>
    </row>
    <row r="1037" spans="1:65">
      <c r="A1037" s="29"/>
      <c r="B1037" s="3" t="s">
        <v>268</v>
      </c>
      <c r="C1037" s="28"/>
      <c r="D1037" s="217">
        <v>1.6253204812179873</v>
      </c>
      <c r="E1037" s="217">
        <v>2.5884358211089569</v>
      </c>
      <c r="F1037" s="217">
        <v>0.83666002653407556</v>
      </c>
      <c r="G1037" s="217">
        <v>1.2649110640673518</v>
      </c>
      <c r="H1037" s="217">
        <v>1.0488088481701516</v>
      </c>
      <c r="I1037" s="217">
        <v>0.5299491972582917</v>
      </c>
      <c r="J1037" s="217">
        <v>0.40824829046386302</v>
      </c>
      <c r="K1037" s="217">
        <v>1.3662601021279464</v>
      </c>
      <c r="L1037" s="217">
        <v>3.3115957885386109</v>
      </c>
      <c r="M1037" s="217">
        <v>1.3662601021279464</v>
      </c>
      <c r="N1037" s="217">
        <v>0.81649658092772603</v>
      </c>
      <c r="O1037" s="217">
        <v>2.503331114069145</v>
      </c>
      <c r="P1037" s="217">
        <v>0.83666002653407556</v>
      </c>
      <c r="Q1037" s="217">
        <v>5.6833088953531288</v>
      </c>
      <c r="R1037" s="217">
        <v>2.0412414523193148</v>
      </c>
      <c r="S1037" s="217">
        <v>2.2047302660009529</v>
      </c>
      <c r="T1037" s="217">
        <v>1.8345753368740827</v>
      </c>
      <c r="U1037" s="217">
        <v>2.5728436761386706</v>
      </c>
      <c r="V1037" s="217">
        <v>1.5370968306084876</v>
      </c>
      <c r="W1037" s="217">
        <v>13.175470769577808</v>
      </c>
      <c r="X1037" s="217">
        <v>4.8027769744874336</v>
      </c>
      <c r="Y1037" s="213"/>
      <c r="Z1037" s="214"/>
      <c r="AA1037" s="214"/>
      <c r="AB1037" s="214"/>
      <c r="AC1037" s="214"/>
      <c r="AD1037" s="214"/>
      <c r="AE1037" s="214"/>
      <c r="AF1037" s="214"/>
      <c r="AG1037" s="214"/>
      <c r="AH1037" s="214"/>
      <c r="AI1037" s="214"/>
      <c r="AJ1037" s="214"/>
      <c r="AK1037" s="214"/>
      <c r="AL1037" s="214"/>
      <c r="AM1037" s="214"/>
      <c r="AN1037" s="214"/>
      <c r="AO1037" s="214"/>
      <c r="AP1037" s="214"/>
      <c r="AQ1037" s="214"/>
      <c r="AR1037" s="214"/>
      <c r="AS1037" s="214"/>
      <c r="AT1037" s="214"/>
      <c r="AU1037" s="214"/>
      <c r="AV1037" s="214"/>
      <c r="AW1037" s="214"/>
      <c r="AX1037" s="214"/>
      <c r="AY1037" s="214"/>
      <c r="AZ1037" s="214"/>
      <c r="BA1037" s="214"/>
      <c r="BB1037" s="214"/>
      <c r="BC1037" s="214"/>
      <c r="BD1037" s="214"/>
      <c r="BE1037" s="214"/>
      <c r="BF1037" s="214"/>
      <c r="BG1037" s="214"/>
      <c r="BH1037" s="214"/>
      <c r="BI1037" s="214"/>
      <c r="BJ1037" s="214"/>
      <c r="BK1037" s="214"/>
      <c r="BL1037" s="214"/>
      <c r="BM1037" s="219"/>
    </row>
    <row r="1038" spans="1:65">
      <c r="A1038" s="29"/>
      <c r="B1038" s="3" t="s">
        <v>86</v>
      </c>
      <c r="C1038" s="28"/>
      <c r="D1038" s="13">
        <v>1.6169661560782499E-2</v>
      </c>
      <c r="E1038" s="13">
        <v>2.6548059703681608E-2</v>
      </c>
      <c r="F1038" s="13">
        <v>1.4550609157114357E-2</v>
      </c>
      <c r="G1038" s="13">
        <v>1.2649110640673518E-2</v>
      </c>
      <c r="H1038" s="13">
        <v>1.7335683440828954E-2</v>
      </c>
      <c r="I1038" s="13">
        <v>6.5153422966849521E-3</v>
      </c>
      <c r="J1038" s="13">
        <v>5.9023849223691031E-3</v>
      </c>
      <c r="K1038" s="13">
        <v>1.3572120219814037E-2</v>
      </c>
      <c r="L1038" s="13">
        <v>3.3171243290870893E-2</v>
      </c>
      <c r="M1038" s="13">
        <v>1.3572120219814037E-2</v>
      </c>
      <c r="N1038" s="13">
        <v>6.8421501195060847E-3</v>
      </c>
      <c r="O1038" s="13">
        <v>2.2688801638088927E-2</v>
      </c>
      <c r="P1038" s="13">
        <v>8.1625368442348831E-3</v>
      </c>
      <c r="Q1038" s="13">
        <v>8.6768074738215711E-2</v>
      </c>
      <c r="R1038" s="13">
        <v>1.9979524818786114E-2</v>
      </c>
      <c r="S1038" s="13">
        <v>2.2115226509972351E-2</v>
      </c>
      <c r="T1038" s="13">
        <v>1.9206860968844001E-2</v>
      </c>
      <c r="U1038" s="13">
        <v>2.3505884433528423E-2</v>
      </c>
      <c r="V1038" s="13">
        <v>1.5901001695949872E-2</v>
      </c>
      <c r="W1038" s="13">
        <v>0.14990011683915819</v>
      </c>
      <c r="X1038" s="13">
        <v>5.2015635102751992E-2</v>
      </c>
      <c r="Y1038" s="148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3"/>
    </row>
    <row r="1039" spans="1:65">
      <c r="A1039" s="29"/>
      <c r="B1039" s="3" t="s">
        <v>269</v>
      </c>
      <c r="C1039" s="28"/>
      <c r="D1039" s="13">
        <v>2.8579767995302596E-3</v>
      </c>
      <c r="E1039" s="13">
        <v>-2.723940237485456E-2</v>
      </c>
      <c r="F1039" s="13">
        <v>-0.4263206731954271</v>
      </c>
      <c r="G1039" s="13">
        <v>-2.2968229485688108E-3</v>
      </c>
      <c r="H1039" s="13">
        <v>-0.39638957788388407</v>
      </c>
      <c r="I1039" s="13">
        <v>-0.18848162735904839</v>
      </c>
      <c r="J1039" s="13">
        <v>-0.30992196920609338</v>
      </c>
      <c r="K1039" s="13">
        <v>4.3545315651074556E-3</v>
      </c>
      <c r="L1039" s="13">
        <v>-3.9596615769879051E-3</v>
      </c>
      <c r="M1039" s="13">
        <v>4.3545315651074556E-3</v>
      </c>
      <c r="N1039" s="13">
        <v>0.19059245794804114</v>
      </c>
      <c r="O1039" s="13">
        <v>0.10079917201341249</v>
      </c>
      <c r="P1039" s="13">
        <v>2.2645756477716938E-2</v>
      </c>
      <c r="Q1039" s="13">
        <v>-0.34650441903131257</v>
      </c>
      <c r="R1039" s="13">
        <v>1.9320079220878972E-2</v>
      </c>
      <c r="S1039" s="13">
        <v>-5.3611298357224557E-3</v>
      </c>
      <c r="T1039" s="13">
        <v>-4.7027182053041239E-2</v>
      </c>
      <c r="U1039" s="13">
        <v>9.2039024100195377E-2</v>
      </c>
      <c r="V1039" s="13">
        <v>-3.555359551694981E-2</v>
      </c>
      <c r="W1039" s="13">
        <v>-0.12306879253064462</v>
      </c>
      <c r="X1039" s="13">
        <v>-7.8787399855845264E-2</v>
      </c>
      <c r="Y1039" s="148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3"/>
    </row>
    <row r="1040" spans="1:65">
      <c r="A1040" s="29"/>
      <c r="B1040" s="45" t="s">
        <v>270</v>
      </c>
      <c r="C1040" s="46"/>
      <c r="D1040" s="44">
        <v>0.13</v>
      </c>
      <c r="E1040" s="44">
        <v>0.35</v>
      </c>
      <c r="F1040" s="44">
        <v>6.81</v>
      </c>
      <c r="G1040" s="44">
        <v>0.05</v>
      </c>
      <c r="H1040" s="44">
        <v>6.33</v>
      </c>
      <c r="I1040" s="44">
        <v>2.96</v>
      </c>
      <c r="J1040" s="44">
        <v>4.93</v>
      </c>
      <c r="K1040" s="44">
        <v>0.16</v>
      </c>
      <c r="L1040" s="44">
        <v>0.02</v>
      </c>
      <c r="M1040" s="44">
        <v>0.16</v>
      </c>
      <c r="N1040" s="44">
        <v>3.17</v>
      </c>
      <c r="O1040" s="44">
        <v>1.72</v>
      </c>
      <c r="P1040" s="44">
        <v>0.45</v>
      </c>
      <c r="Q1040" s="44">
        <v>5.52</v>
      </c>
      <c r="R1040" s="44">
        <v>0.4</v>
      </c>
      <c r="S1040" s="44">
        <v>0</v>
      </c>
      <c r="T1040" s="44">
        <v>0.67</v>
      </c>
      <c r="U1040" s="44">
        <v>1.58</v>
      </c>
      <c r="V1040" s="44">
        <v>0.49</v>
      </c>
      <c r="W1040" s="44">
        <v>1.9</v>
      </c>
      <c r="X1040" s="44">
        <v>1.19</v>
      </c>
      <c r="Y1040" s="148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3"/>
    </row>
    <row r="1041" spans="1:65">
      <c r="B1041" s="30"/>
      <c r="C1041" s="20"/>
      <c r="D1041" s="20"/>
      <c r="E1041" s="20"/>
      <c r="F1041" s="20"/>
      <c r="G1041" s="20"/>
      <c r="H1041" s="20"/>
      <c r="I1041" s="20"/>
      <c r="J1041" s="20"/>
      <c r="K1041" s="20"/>
      <c r="L1041" s="20"/>
      <c r="M1041" s="20"/>
      <c r="N1041" s="20"/>
      <c r="O1041" s="20"/>
      <c r="P1041" s="20"/>
      <c r="Q1041" s="20"/>
      <c r="R1041" s="20"/>
      <c r="S1041" s="20"/>
      <c r="T1041" s="20"/>
      <c r="U1041" s="20"/>
      <c r="V1041" s="20"/>
      <c r="W1041" s="20"/>
      <c r="X1041" s="20"/>
      <c r="BM1041" s="53"/>
    </row>
    <row r="1042" spans="1:65" ht="15">
      <c r="B1042" s="8" t="s">
        <v>561</v>
      </c>
      <c r="BM1042" s="27" t="s">
        <v>66</v>
      </c>
    </row>
    <row r="1043" spans="1:65" ht="15">
      <c r="A1043" s="24" t="s">
        <v>35</v>
      </c>
      <c r="B1043" s="18" t="s">
        <v>118</v>
      </c>
      <c r="C1043" s="15" t="s">
        <v>119</v>
      </c>
      <c r="D1043" s="16" t="s">
        <v>238</v>
      </c>
      <c r="E1043" s="17" t="s">
        <v>238</v>
      </c>
      <c r="F1043" s="17" t="s">
        <v>238</v>
      </c>
      <c r="G1043" s="17" t="s">
        <v>238</v>
      </c>
      <c r="H1043" s="17" t="s">
        <v>238</v>
      </c>
      <c r="I1043" s="17" t="s">
        <v>238</v>
      </c>
      <c r="J1043" s="17" t="s">
        <v>238</v>
      </c>
      <c r="K1043" s="17" t="s">
        <v>238</v>
      </c>
      <c r="L1043" s="17" t="s">
        <v>238</v>
      </c>
      <c r="M1043" s="17" t="s">
        <v>238</v>
      </c>
      <c r="N1043" s="17" t="s">
        <v>238</v>
      </c>
      <c r="O1043" s="17" t="s">
        <v>238</v>
      </c>
      <c r="P1043" s="17" t="s">
        <v>238</v>
      </c>
      <c r="Q1043" s="17" t="s">
        <v>238</v>
      </c>
      <c r="R1043" s="17" t="s">
        <v>238</v>
      </c>
      <c r="S1043" s="17" t="s">
        <v>238</v>
      </c>
      <c r="T1043" s="17" t="s">
        <v>238</v>
      </c>
      <c r="U1043" s="17" t="s">
        <v>238</v>
      </c>
      <c r="V1043" s="17" t="s">
        <v>238</v>
      </c>
      <c r="W1043" s="148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7">
        <v>1</v>
      </c>
    </row>
    <row r="1044" spans="1:65">
      <c r="A1044" s="29"/>
      <c r="B1044" s="19" t="s">
        <v>239</v>
      </c>
      <c r="C1044" s="9" t="s">
        <v>239</v>
      </c>
      <c r="D1044" s="146" t="s">
        <v>241</v>
      </c>
      <c r="E1044" s="147" t="s">
        <v>242</v>
      </c>
      <c r="F1044" s="147" t="s">
        <v>243</v>
      </c>
      <c r="G1044" s="147" t="s">
        <v>244</v>
      </c>
      <c r="H1044" s="147" t="s">
        <v>245</v>
      </c>
      <c r="I1044" s="147" t="s">
        <v>247</v>
      </c>
      <c r="J1044" s="147" t="s">
        <v>248</v>
      </c>
      <c r="K1044" s="147" t="s">
        <v>249</v>
      </c>
      <c r="L1044" s="147" t="s">
        <v>250</v>
      </c>
      <c r="M1044" s="147" t="s">
        <v>251</v>
      </c>
      <c r="N1044" s="147" t="s">
        <v>252</v>
      </c>
      <c r="O1044" s="147" t="s">
        <v>253</v>
      </c>
      <c r="P1044" s="147" t="s">
        <v>255</v>
      </c>
      <c r="Q1044" s="147" t="s">
        <v>256</v>
      </c>
      <c r="R1044" s="147" t="s">
        <v>257</v>
      </c>
      <c r="S1044" s="147" t="s">
        <v>258</v>
      </c>
      <c r="T1044" s="147" t="s">
        <v>282</v>
      </c>
      <c r="U1044" s="147" t="s">
        <v>284</v>
      </c>
      <c r="V1044" s="147" t="s">
        <v>259</v>
      </c>
      <c r="W1044" s="148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7" t="s">
        <v>3</v>
      </c>
    </row>
    <row r="1045" spans="1:65">
      <c r="A1045" s="29"/>
      <c r="B1045" s="19"/>
      <c r="C1045" s="9"/>
      <c r="D1045" s="10" t="s">
        <v>285</v>
      </c>
      <c r="E1045" s="11" t="s">
        <v>285</v>
      </c>
      <c r="F1045" s="11" t="s">
        <v>286</v>
      </c>
      <c r="G1045" s="11" t="s">
        <v>121</v>
      </c>
      <c r="H1045" s="11" t="s">
        <v>285</v>
      </c>
      <c r="I1045" s="11" t="s">
        <v>286</v>
      </c>
      <c r="J1045" s="11" t="s">
        <v>121</v>
      </c>
      <c r="K1045" s="11" t="s">
        <v>285</v>
      </c>
      <c r="L1045" s="11" t="s">
        <v>285</v>
      </c>
      <c r="M1045" s="11" t="s">
        <v>286</v>
      </c>
      <c r="N1045" s="11" t="s">
        <v>286</v>
      </c>
      <c r="O1045" s="11" t="s">
        <v>121</v>
      </c>
      <c r="P1045" s="11" t="s">
        <v>286</v>
      </c>
      <c r="Q1045" s="11" t="s">
        <v>286</v>
      </c>
      <c r="R1045" s="11" t="s">
        <v>286</v>
      </c>
      <c r="S1045" s="11" t="s">
        <v>286</v>
      </c>
      <c r="T1045" s="11" t="s">
        <v>121</v>
      </c>
      <c r="U1045" s="11" t="s">
        <v>285</v>
      </c>
      <c r="V1045" s="11" t="s">
        <v>285</v>
      </c>
      <c r="W1045" s="148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7">
        <v>2</v>
      </c>
    </row>
    <row r="1046" spans="1:65">
      <c r="A1046" s="29"/>
      <c r="B1046" s="19"/>
      <c r="C1046" s="9"/>
      <c r="D1046" s="25"/>
      <c r="E1046" s="25"/>
      <c r="F1046" s="25"/>
      <c r="G1046" s="25"/>
      <c r="H1046" s="25"/>
      <c r="I1046" s="25"/>
      <c r="J1046" s="25"/>
      <c r="K1046" s="25"/>
      <c r="L1046" s="25"/>
      <c r="M1046" s="25"/>
      <c r="N1046" s="25"/>
      <c r="O1046" s="25"/>
      <c r="P1046" s="25"/>
      <c r="Q1046" s="25"/>
      <c r="R1046" s="25"/>
      <c r="S1046" s="25"/>
      <c r="T1046" s="25"/>
      <c r="U1046" s="25"/>
      <c r="V1046" s="25"/>
      <c r="W1046" s="148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7">
        <v>3</v>
      </c>
    </row>
    <row r="1047" spans="1:65">
      <c r="A1047" s="29"/>
      <c r="B1047" s="18">
        <v>1</v>
      </c>
      <c r="C1047" s="14">
        <v>1</v>
      </c>
      <c r="D1047" s="21">
        <v>1.3</v>
      </c>
      <c r="E1047" s="21">
        <v>1.3</v>
      </c>
      <c r="F1047" s="143">
        <v>1</v>
      </c>
      <c r="G1047" s="143" t="s">
        <v>96</v>
      </c>
      <c r="H1047" s="21">
        <v>1.35</v>
      </c>
      <c r="I1047" s="143">
        <v>1.7</v>
      </c>
      <c r="J1047" s="143" t="s">
        <v>96</v>
      </c>
      <c r="K1047" s="21">
        <v>1.4</v>
      </c>
      <c r="L1047" s="21">
        <v>1.2</v>
      </c>
      <c r="M1047" s="21">
        <v>1.1000000000000001</v>
      </c>
      <c r="N1047" s="21">
        <v>1.4</v>
      </c>
      <c r="O1047" s="143" t="s">
        <v>96</v>
      </c>
      <c r="P1047" s="21">
        <v>1.2</v>
      </c>
      <c r="Q1047" s="21">
        <v>1.4</v>
      </c>
      <c r="R1047" s="21">
        <v>1.1655076710249723</v>
      </c>
      <c r="S1047" s="21">
        <v>1.3</v>
      </c>
      <c r="T1047" s="21">
        <v>1.3736742801453004</v>
      </c>
      <c r="U1047" s="21">
        <v>1.4</v>
      </c>
      <c r="V1047" s="143">
        <v>1</v>
      </c>
      <c r="W1047" s="148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7">
        <v>1</v>
      </c>
    </row>
    <row r="1048" spans="1:65">
      <c r="A1048" s="29"/>
      <c r="B1048" s="19">
        <v>1</v>
      </c>
      <c r="C1048" s="9">
        <v>2</v>
      </c>
      <c r="D1048" s="11">
        <v>1.2</v>
      </c>
      <c r="E1048" s="11">
        <v>1.4</v>
      </c>
      <c r="F1048" s="144">
        <v>1</v>
      </c>
      <c r="G1048" s="144" t="s">
        <v>96</v>
      </c>
      <c r="H1048" s="11">
        <v>1.35</v>
      </c>
      <c r="I1048" s="144">
        <v>2.2999999999999998</v>
      </c>
      <c r="J1048" s="144" t="s">
        <v>96</v>
      </c>
      <c r="K1048" s="11">
        <v>1.3</v>
      </c>
      <c r="L1048" s="11">
        <v>1.2</v>
      </c>
      <c r="M1048" s="11">
        <v>1.1000000000000001</v>
      </c>
      <c r="N1048" s="11">
        <v>1.4</v>
      </c>
      <c r="O1048" s="144" t="s">
        <v>96</v>
      </c>
      <c r="P1048" s="11">
        <v>1.3</v>
      </c>
      <c r="Q1048" s="11">
        <v>1.6</v>
      </c>
      <c r="R1048" s="11">
        <v>1.0827243046657884</v>
      </c>
      <c r="S1048" s="11">
        <v>1.4</v>
      </c>
      <c r="T1048" s="11">
        <v>1.3326567432155465</v>
      </c>
      <c r="U1048" s="11">
        <v>1.4</v>
      </c>
      <c r="V1048" s="144">
        <v>1</v>
      </c>
      <c r="W1048" s="148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7">
        <v>12</v>
      </c>
    </row>
    <row r="1049" spans="1:65">
      <c r="A1049" s="29"/>
      <c r="B1049" s="19">
        <v>1</v>
      </c>
      <c r="C1049" s="9">
        <v>3</v>
      </c>
      <c r="D1049" s="11">
        <v>1.2</v>
      </c>
      <c r="E1049" s="11">
        <v>1.4</v>
      </c>
      <c r="F1049" s="144">
        <v>2</v>
      </c>
      <c r="G1049" s="144" t="s">
        <v>96</v>
      </c>
      <c r="H1049" s="11">
        <v>1.25</v>
      </c>
      <c r="I1049" s="144">
        <v>2.2000000000000002</v>
      </c>
      <c r="J1049" s="144" t="s">
        <v>96</v>
      </c>
      <c r="K1049" s="11">
        <v>1.3</v>
      </c>
      <c r="L1049" s="11">
        <v>1.2</v>
      </c>
      <c r="M1049" s="11">
        <v>1.2</v>
      </c>
      <c r="N1049" s="11">
        <v>1.4</v>
      </c>
      <c r="O1049" s="144" t="s">
        <v>96</v>
      </c>
      <c r="P1049" s="11">
        <v>1.2</v>
      </c>
      <c r="Q1049" s="11">
        <v>1.4</v>
      </c>
      <c r="R1049" s="11">
        <v>1.1063835188830367</v>
      </c>
      <c r="S1049" s="11">
        <v>1.4</v>
      </c>
      <c r="T1049" s="11">
        <v>1.3463658530337126</v>
      </c>
      <c r="U1049" s="11">
        <v>1.5</v>
      </c>
      <c r="V1049" s="144">
        <v>1</v>
      </c>
      <c r="W1049" s="148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7">
        <v>16</v>
      </c>
    </row>
    <row r="1050" spans="1:65">
      <c r="A1050" s="29"/>
      <c r="B1050" s="19">
        <v>1</v>
      </c>
      <c r="C1050" s="9">
        <v>4</v>
      </c>
      <c r="D1050" s="11">
        <v>1.5</v>
      </c>
      <c r="E1050" s="11">
        <v>1.4</v>
      </c>
      <c r="F1050" s="144">
        <v>1</v>
      </c>
      <c r="G1050" s="144" t="s">
        <v>96</v>
      </c>
      <c r="H1050" s="11">
        <v>1.23</v>
      </c>
      <c r="I1050" s="144">
        <v>1.9</v>
      </c>
      <c r="J1050" s="144" t="s">
        <v>96</v>
      </c>
      <c r="K1050" s="11">
        <v>1.3</v>
      </c>
      <c r="L1050" s="11">
        <v>1.2</v>
      </c>
      <c r="M1050" s="11">
        <v>1.2</v>
      </c>
      <c r="N1050" s="11">
        <v>1.5</v>
      </c>
      <c r="O1050" s="144" t="s">
        <v>96</v>
      </c>
      <c r="P1050" s="11">
        <v>1.2</v>
      </c>
      <c r="Q1050" s="11">
        <v>1.3</v>
      </c>
      <c r="R1050" s="11">
        <v>1.0007010142314527</v>
      </c>
      <c r="S1050" s="11">
        <v>1.4</v>
      </c>
      <c r="T1050" s="11">
        <v>1.4498031123353299</v>
      </c>
      <c r="U1050" s="11">
        <v>1.4</v>
      </c>
      <c r="V1050" s="144">
        <v>1</v>
      </c>
      <c r="W1050" s="148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7">
        <v>1.305905488946719</v>
      </c>
    </row>
    <row r="1051" spans="1:65">
      <c r="A1051" s="29"/>
      <c r="B1051" s="19">
        <v>1</v>
      </c>
      <c r="C1051" s="9">
        <v>5</v>
      </c>
      <c r="D1051" s="11">
        <v>1.4</v>
      </c>
      <c r="E1051" s="11">
        <v>1.4</v>
      </c>
      <c r="F1051" s="144">
        <v>1</v>
      </c>
      <c r="G1051" s="144" t="s">
        <v>96</v>
      </c>
      <c r="H1051" s="11">
        <v>1.2</v>
      </c>
      <c r="I1051" s="144">
        <v>2</v>
      </c>
      <c r="J1051" s="144" t="s">
        <v>96</v>
      </c>
      <c r="K1051" s="11">
        <v>1.3</v>
      </c>
      <c r="L1051" s="11">
        <v>1.4</v>
      </c>
      <c r="M1051" s="11">
        <v>1.2</v>
      </c>
      <c r="N1051" s="11">
        <v>1.4</v>
      </c>
      <c r="O1051" s="144" t="s">
        <v>96</v>
      </c>
      <c r="P1051" s="11">
        <v>1.3</v>
      </c>
      <c r="Q1051" s="11">
        <v>1.3</v>
      </c>
      <c r="R1051" s="11">
        <v>1.1492907916469908</v>
      </c>
      <c r="S1051" s="11">
        <v>1.4</v>
      </c>
      <c r="T1051" s="11">
        <v>1.39730089906801</v>
      </c>
      <c r="U1051" s="11">
        <v>1.4</v>
      </c>
      <c r="V1051" s="144">
        <v>1</v>
      </c>
      <c r="W1051" s="148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7">
        <v>70</v>
      </c>
    </row>
    <row r="1052" spans="1:65">
      <c r="A1052" s="29"/>
      <c r="B1052" s="19">
        <v>1</v>
      </c>
      <c r="C1052" s="9">
        <v>6</v>
      </c>
      <c r="D1052" s="11">
        <v>1.3</v>
      </c>
      <c r="E1052" s="11">
        <v>1.4</v>
      </c>
      <c r="F1052" s="144">
        <v>1</v>
      </c>
      <c r="G1052" s="144" t="s">
        <v>96</v>
      </c>
      <c r="H1052" s="11">
        <v>1.21</v>
      </c>
      <c r="I1052" s="144">
        <v>1.8</v>
      </c>
      <c r="J1052" s="144" t="s">
        <v>96</v>
      </c>
      <c r="K1052" s="11">
        <v>1.3</v>
      </c>
      <c r="L1052" s="11">
        <v>1.2</v>
      </c>
      <c r="M1052" s="11">
        <v>1.1000000000000001</v>
      </c>
      <c r="N1052" s="11">
        <v>1.3</v>
      </c>
      <c r="O1052" s="144" t="s">
        <v>96</v>
      </c>
      <c r="P1052" s="11">
        <v>1.3</v>
      </c>
      <c r="Q1052" s="11">
        <v>1.4</v>
      </c>
      <c r="R1052" s="11">
        <v>1.1747006579300621</v>
      </c>
      <c r="S1052" s="11">
        <v>1.3</v>
      </c>
      <c r="T1052" s="11">
        <v>1.2915192916638605</v>
      </c>
      <c r="U1052" s="11">
        <v>1.4</v>
      </c>
      <c r="V1052" s="144">
        <v>1</v>
      </c>
      <c r="W1052" s="148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3"/>
    </row>
    <row r="1053" spans="1:65">
      <c r="A1053" s="29"/>
      <c r="B1053" s="20" t="s">
        <v>266</v>
      </c>
      <c r="C1053" s="12"/>
      <c r="D1053" s="22">
        <v>1.3166666666666667</v>
      </c>
      <c r="E1053" s="22">
        <v>1.3833333333333335</v>
      </c>
      <c r="F1053" s="22">
        <v>1.1666666666666667</v>
      </c>
      <c r="G1053" s="22" t="s">
        <v>661</v>
      </c>
      <c r="H1053" s="22">
        <v>1.2649999999999999</v>
      </c>
      <c r="I1053" s="22">
        <v>1.9833333333333334</v>
      </c>
      <c r="J1053" s="22" t="s">
        <v>661</v>
      </c>
      <c r="K1053" s="22">
        <v>1.3166666666666667</v>
      </c>
      <c r="L1053" s="22">
        <v>1.2333333333333332</v>
      </c>
      <c r="M1053" s="22">
        <v>1.1500000000000001</v>
      </c>
      <c r="N1053" s="22">
        <v>1.4000000000000001</v>
      </c>
      <c r="O1053" s="22" t="s">
        <v>661</v>
      </c>
      <c r="P1053" s="22">
        <v>1.25</v>
      </c>
      <c r="Q1053" s="22">
        <v>1.4000000000000001</v>
      </c>
      <c r="R1053" s="22">
        <v>1.1132179930637172</v>
      </c>
      <c r="S1053" s="22">
        <v>1.3666666666666669</v>
      </c>
      <c r="T1053" s="22">
        <v>1.3652200299102935</v>
      </c>
      <c r="U1053" s="22">
        <v>1.4166666666666667</v>
      </c>
      <c r="V1053" s="22">
        <v>1</v>
      </c>
      <c r="W1053" s="148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3"/>
    </row>
    <row r="1054" spans="1:65">
      <c r="A1054" s="29"/>
      <c r="B1054" s="3" t="s">
        <v>267</v>
      </c>
      <c r="C1054" s="28"/>
      <c r="D1054" s="11">
        <v>1.3</v>
      </c>
      <c r="E1054" s="11">
        <v>1.4</v>
      </c>
      <c r="F1054" s="11">
        <v>1</v>
      </c>
      <c r="G1054" s="11" t="s">
        <v>661</v>
      </c>
      <c r="H1054" s="11">
        <v>1.24</v>
      </c>
      <c r="I1054" s="11">
        <v>1.95</v>
      </c>
      <c r="J1054" s="11" t="s">
        <v>661</v>
      </c>
      <c r="K1054" s="11">
        <v>1.3</v>
      </c>
      <c r="L1054" s="11">
        <v>1.2</v>
      </c>
      <c r="M1054" s="11">
        <v>1.1499999999999999</v>
      </c>
      <c r="N1054" s="11">
        <v>1.4</v>
      </c>
      <c r="O1054" s="11" t="s">
        <v>661</v>
      </c>
      <c r="P1054" s="11">
        <v>1.25</v>
      </c>
      <c r="Q1054" s="11">
        <v>1.4</v>
      </c>
      <c r="R1054" s="11">
        <v>1.1278371552650137</v>
      </c>
      <c r="S1054" s="11">
        <v>1.4</v>
      </c>
      <c r="T1054" s="11">
        <v>1.3600200665895064</v>
      </c>
      <c r="U1054" s="11">
        <v>1.4</v>
      </c>
      <c r="V1054" s="11">
        <v>1</v>
      </c>
      <c r="W1054" s="148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3"/>
    </row>
    <row r="1055" spans="1:65">
      <c r="A1055" s="29"/>
      <c r="B1055" s="3" t="s">
        <v>268</v>
      </c>
      <c r="C1055" s="28"/>
      <c r="D1055" s="23">
        <v>0.11690451944500123</v>
      </c>
      <c r="E1055" s="23">
        <v>4.0824829046386249E-2</v>
      </c>
      <c r="F1055" s="23">
        <v>0.40824829046386318</v>
      </c>
      <c r="G1055" s="23" t="s">
        <v>661</v>
      </c>
      <c r="H1055" s="23">
        <v>6.8044103344816059E-2</v>
      </c>
      <c r="I1055" s="23">
        <v>0.23166067138525145</v>
      </c>
      <c r="J1055" s="23" t="s">
        <v>661</v>
      </c>
      <c r="K1055" s="23">
        <v>4.0824829046386249E-2</v>
      </c>
      <c r="L1055" s="23">
        <v>8.1649658092772581E-2</v>
      </c>
      <c r="M1055" s="23">
        <v>5.4772255750516537E-2</v>
      </c>
      <c r="N1055" s="23">
        <v>6.3245553203367569E-2</v>
      </c>
      <c r="O1055" s="23" t="s">
        <v>661</v>
      </c>
      <c r="P1055" s="23">
        <v>5.4772255750516662E-2</v>
      </c>
      <c r="Q1055" s="23">
        <v>0.10954451150103323</v>
      </c>
      <c r="R1055" s="23">
        <v>6.5501482262564248E-2</v>
      </c>
      <c r="S1055" s="23">
        <v>5.1639777949432156E-2</v>
      </c>
      <c r="T1055" s="23">
        <v>5.4959259073604799E-2</v>
      </c>
      <c r="U1055" s="23">
        <v>4.0824829046386332E-2</v>
      </c>
      <c r="V1055" s="23">
        <v>0</v>
      </c>
      <c r="W1055" s="227"/>
      <c r="X1055" s="228"/>
      <c r="Y1055" s="228"/>
      <c r="Z1055" s="228"/>
      <c r="AA1055" s="228"/>
      <c r="AB1055" s="228"/>
      <c r="AC1055" s="228"/>
      <c r="AD1055" s="228"/>
      <c r="AE1055" s="228"/>
      <c r="AF1055" s="228"/>
      <c r="AG1055" s="228"/>
      <c r="AH1055" s="228"/>
      <c r="AI1055" s="228"/>
      <c r="AJ1055" s="228"/>
      <c r="AK1055" s="228"/>
      <c r="AL1055" s="228"/>
      <c r="AM1055" s="228"/>
      <c r="AN1055" s="228"/>
      <c r="AO1055" s="228"/>
      <c r="AP1055" s="228"/>
      <c r="AQ1055" s="228"/>
      <c r="AR1055" s="228"/>
      <c r="AS1055" s="228"/>
      <c r="AT1055" s="228"/>
      <c r="AU1055" s="228"/>
      <c r="AV1055" s="228"/>
      <c r="AW1055" s="228"/>
      <c r="AX1055" s="228"/>
      <c r="AY1055" s="228"/>
      <c r="AZ1055" s="228"/>
      <c r="BA1055" s="228"/>
      <c r="BB1055" s="228"/>
      <c r="BC1055" s="228"/>
      <c r="BD1055" s="228"/>
      <c r="BE1055" s="228"/>
      <c r="BF1055" s="228"/>
      <c r="BG1055" s="228"/>
      <c r="BH1055" s="228"/>
      <c r="BI1055" s="228"/>
      <c r="BJ1055" s="228"/>
      <c r="BK1055" s="228"/>
      <c r="BL1055" s="228"/>
      <c r="BM1055" s="54"/>
    </row>
    <row r="1056" spans="1:65">
      <c r="A1056" s="29"/>
      <c r="B1056" s="3" t="s">
        <v>86</v>
      </c>
      <c r="C1056" s="28"/>
      <c r="D1056" s="13">
        <v>8.8788242616456625E-2</v>
      </c>
      <c r="E1056" s="13">
        <v>2.9511924611845475E-2</v>
      </c>
      <c r="F1056" s="13">
        <v>0.34992710611188271</v>
      </c>
      <c r="G1056" s="13" t="s">
        <v>661</v>
      </c>
      <c r="H1056" s="13">
        <v>5.3789805015664875E-2</v>
      </c>
      <c r="I1056" s="13">
        <v>0.11680369985810997</v>
      </c>
      <c r="J1056" s="13" t="s">
        <v>661</v>
      </c>
      <c r="K1056" s="13">
        <v>3.1006199275736394E-2</v>
      </c>
      <c r="L1056" s="13">
        <v>6.6202425480626423E-2</v>
      </c>
      <c r="M1056" s="13">
        <v>4.7628048478710029E-2</v>
      </c>
      <c r="N1056" s="13">
        <v>4.5175395145262545E-2</v>
      </c>
      <c r="O1056" s="13" t="s">
        <v>661</v>
      </c>
      <c r="P1056" s="13">
        <v>4.3817804600413332E-2</v>
      </c>
      <c r="Q1056" s="13">
        <v>7.8246079643595159E-2</v>
      </c>
      <c r="R1056" s="13">
        <v>5.883976244607389E-2</v>
      </c>
      <c r="S1056" s="13">
        <v>3.7785203377633275E-2</v>
      </c>
      <c r="T1056" s="13">
        <v>4.0256704318362577E-2</v>
      </c>
      <c r="U1056" s="13">
        <v>2.881752638568447E-2</v>
      </c>
      <c r="V1056" s="13">
        <v>0</v>
      </c>
      <c r="W1056" s="148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3"/>
    </row>
    <row r="1057" spans="1:65">
      <c r="A1057" s="29"/>
      <c r="B1057" s="3" t="s">
        <v>269</v>
      </c>
      <c r="C1057" s="28"/>
      <c r="D1057" s="13">
        <v>8.2403955041394639E-3</v>
      </c>
      <c r="E1057" s="13">
        <v>5.9290542111944289E-2</v>
      </c>
      <c r="F1057" s="13">
        <v>-0.10662243436342056</v>
      </c>
      <c r="G1057" s="13" t="s">
        <v>661</v>
      </c>
      <c r="H1057" s="13">
        <v>-3.1323468116909003E-2</v>
      </c>
      <c r="I1057" s="13">
        <v>0.51874186158218483</v>
      </c>
      <c r="J1057" s="13" t="s">
        <v>661</v>
      </c>
      <c r="K1057" s="13">
        <v>8.2403955041394639E-3</v>
      </c>
      <c r="L1057" s="13">
        <v>-5.557228775561629E-2</v>
      </c>
      <c r="M1057" s="13">
        <v>-0.11938497101537171</v>
      </c>
      <c r="N1057" s="13">
        <v>7.2053078763895329E-2</v>
      </c>
      <c r="O1057" s="13" t="s">
        <v>661</v>
      </c>
      <c r="P1057" s="13">
        <v>-4.2809751103665028E-2</v>
      </c>
      <c r="Q1057" s="13">
        <v>7.2053078763895329E-2</v>
      </c>
      <c r="R1057" s="13">
        <v>-0.1475508737147696</v>
      </c>
      <c r="S1057" s="13">
        <v>4.6528005459993027E-2</v>
      </c>
      <c r="T1057" s="13">
        <v>4.542024018247659E-2</v>
      </c>
      <c r="U1057" s="13">
        <v>8.4815615415846368E-2</v>
      </c>
      <c r="V1057" s="13">
        <v>-0.23424780088293196</v>
      </c>
      <c r="W1057" s="148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3"/>
    </row>
    <row r="1058" spans="1:65">
      <c r="A1058" s="29"/>
      <c r="B1058" s="45" t="s">
        <v>270</v>
      </c>
      <c r="C1058" s="46"/>
      <c r="D1058" s="44">
        <v>0.33</v>
      </c>
      <c r="E1058" s="44">
        <v>0.11</v>
      </c>
      <c r="F1058" s="44" t="s">
        <v>271</v>
      </c>
      <c r="G1058" s="44">
        <v>24.1</v>
      </c>
      <c r="H1058" s="44">
        <v>0.67</v>
      </c>
      <c r="I1058" s="44">
        <v>4.09</v>
      </c>
      <c r="J1058" s="44">
        <v>24.1</v>
      </c>
      <c r="K1058" s="44">
        <v>0.33</v>
      </c>
      <c r="L1058" s="44">
        <v>0.88</v>
      </c>
      <c r="M1058" s="44">
        <v>1.44</v>
      </c>
      <c r="N1058" s="44">
        <v>0.22</v>
      </c>
      <c r="O1058" s="44">
        <v>24.1</v>
      </c>
      <c r="P1058" s="44">
        <v>0.77</v>
      </c>
      <c r="Q1058" s="44">
        <v>0.22</v>
      </c>
      <c r="R1058" s="44">
        <v>1.68</v>
      </c>
      <c r="S1058" s="44">
        <v>0</v>
      </c>
      <c r="T1058" s="44">
        <v>0.01</v>
      </c>
      <c r="U1058" s="44">
        <v>0.33</v>
      </c>
      <c r="V1058" s="44" t="s">
        <v>271</v>
      </c>
      <c r="W1058" s="148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3"/>
    </row>
    <row r="1059" spans="1:65">
      <c r="B1059" s="30" t="s">
        <v>307</v>
      </c>
      <c r="C1059" s="20"/>
      <c r="D1059" s="20"/>
      <c r="E1059" s="20"/>
      <c r="F1059" s="20"/>
      <c r="G1059" s="20"/>
      <c r="H1059" s="20"/>
      <c r="I1059" s="20"/>
      <c r="J1059" s="20"/>
      <c r="K1059" s="20"/>
      <c r="L1059" s="20"/>
      <c r="M1059" s="20"/>
      <c r="N1059" s="20"/>
      <c r="O1059" s="20"/>
      <c r="P1059" s="20"/>
      <c r="Q1059" s="20"/>
      <c r="R1059" s="20"/>
      <c r="S1059" s="20"/>
      <c r="T1059" s="20"/>
      <c r="U1059" s="20"/>
      <c r="V1059" s="20"/>
      <c r="BM1059" s="53"/>
    </row>
    <row r="1060" spans="1:65">
      <c r="BM1060" s="53"/>
    </row>
    <row r="1061" spans="1:65" ht="15">
      <c r="B1061" s="8" t="s">
        <v>562</v>
      </c>
      <c r="BM1061" s="27" t="s">
        <v>66</v>
      </c>
    </row>
    <row r="1062" spans="1:65" ht="15">
      <c r="A1062" s="24" t="s">
        <v>38</v>
      </c>
      <c r="B1062" s="18" t="s">
        <v>118</v>
      </c>
      <c r="C1062" s="15" t="s">
        <v>119</v>
      </c>
      <c r="D1062" s="16" t="s">
        <v>238</v>
      </c>
      <c r="E1062" s="17" t="s">
        <v>238</v>
      </c>
      <c r="F1062" s="17" t="s">
        <v>238</v>
      </c>
      <c r="G1062" s="17" t="s">
        <v>238</v>
      </c>
      <c r="H1062" s="17" t="s">
        <v>238</v>
      </c>
      <c r="I1062" s="17" t="s">
        <v>238</v>
      </c>
      <c r="J1062" s="17" t="s">
        <v>238</v>
      </c>
      <c r="K1062" s="17" t="s">
        <v>238</v>
      </c>
      <c r="L1062" s="17" t="s">
        <v>238</v>
      </c>
      <c r="M1062" s="17" t="s">
        <v>238</v>
      </c>
      <c r="N1062" s="17" t="s">
        <v>238</v>
      </c>
      <c r="O1062" s="17" t="s">
        <v>238</v>
      </c>
      <c r="P1062" s="17" t="s">
        <v>238</v>
      </c>
      <c r="Q1062" s="17" t="s">
        <v>238</v>
      </c>
      <c r="R1062" s="17" t="s">
        <v>238</v>
      </c>
      <c r="S1062" s="17" t="s">
        <v>238</v>
      </c>
      <c r="T1062" s="148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7">
        <v>1</v>
      </c>
    </row>
    <row r="1063" spans="1:65">
      <c r="A1063" s="29"/>
      <c r="B1063" s="19" t="s">
        <v>239</v>
      </c>
      <c r="C1063" s="9" t="s">
        <v>239</v>
      </c>
      <c r="D1063" s="146" t="s">
        <v>241</v>
      </c>
      <c r="E1063" s="147" t="s">
        <v>242</v>
      </c>
      <c r="F1063" s="147" t="s">
        <v>243</v>
      </c>
      <c r="G1063" s="147" t="s">
        <v>245</v>
      </c>
      <c r="H1063" s="147" t="s">
        <v>247</v>
      </c>
      <c r="I1063" s="147" t="s">
        <v>249</v>
      </c>
      <c r="J1063" s="147" t="s">
        <v>250</v>
      </c>
      <c r="K1063" s="147" t="s">
        <v>251</v>
      </c>
      <c r="L1063" s="147" t="s">
        <v>252</v>
      </c>
      <c r="M1063" s="147" t="s">
        <v>255</v>
      </c>
      <c r="N1063" s="147" t="s">
        <v>256</v>
      </c>
      <c r="O1063" s="147" t="s">
        <v>257</v>
      </c>
      <c r="P1063" s="147" t="s">
        <v>258</v>
      </c>
      <c r="Q1063" s="147" t="s">
        <v>282</v>
      </c>
      <c r="R1063" s="147" t="s">
        <v>284</v>
      </c>
      <c r="S1063" s="147" t="s">
        <v>259</v>
      </c>
      <c r="T1063" s="148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7" t="s">
        <v>3</v>
      </c>
    </row>
    <row r="1064" spans="1:65">
      <c r="A1064" s="29"/>
      <c r="B1064" s="19"/>
      <c r="C1064" s="9"/>
      <c r="D1064" s="10" t="s">
        <v>285</v>
      </c>
      <c r="E1064" s="11" t="s">
        <v>285</v>
      </c>
      <c r="F1064" s="11" t="s">
        <v>286</v>
      </c>
      <c r="G1064" s="11" t="s">
        <v>285</v>
      </c>
      <c r="H1064" s="11" t="s">
        <v>286</v>
      </c>
      <c r="I1064" s="11" t="s">
        <v>285</v>
      </c>
      <c r="J1064" s="11" t="s">
        <v>285</v>
      </c>
      <c r="K1064" s="11" t="s">
        <v>286</v>
      </c>
      <c r="L1064" s="11" t="s">
        <v>121</v>
      </c>
      <c r="M1064" s="11" t="s">
        <v>286</v>
      </c>
      <c r="N1064" s="11" t="s">
        <v>286</v>
      </c>
      <c r="O1064" s="11" t="s">
        <v>286</v>
      </c>
      <c r="P1064" s="11" t="s">
        <v>286</v>
      </c>
      <c r="Q1064" s="11" t="s">
        <v>121</v>
      </c>
      <c r="R1064" s="11" t="s">
        <v>285</v>
      </c>
      <c r="S1064" s="11" t="s">
        <v>285</v>
      </c>
      <c r="T1064" s="148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7">
        <v>2</v>
      </c>
    </row>
    <row r="1065" spans="1:65">
      <c r="A1065" s="29"/>
      <c r="B1065" s="19"/>
      <c r="C1065" s="9"/>
      <c r="D1065" s="25"/>
      <c r="E1065" s="25"/>
      <c r="F1065" s="25"/>
      <c r="G1065" s="25"/>
      <c r="H1065" s="25"/>
      <c r="I1065" s="25"/>
      <c r="J1065" s="25"/>
      <c r="K1065" s="25"/>
      <c r="L1065" s="25"/>
      <c r="M1065" s="25"/>
      <c r="N1065" s="25"/>
      <c r="O1065" s="25"/>
      <c r="P1065" s="25"/>
      <c r="Q1065" s="25"/>
      <c r="R1065" s="25"/>
      <c r="S1065" s="25"/>
      <c r="T1065" s="148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7">
        <v>3</v>
      </c>
    </row>
    <row r="1066" spans="1:65">
      <c r="A1066" s="29"/>
      <c r="B1066" s="18">
        <v>1</v>
      </c>
      <c r="C1066" s="14">
        <v>1</v>
      </c>
      <c r="D1066" s="21">
        <v>4.9000000000000004</v>
      </c>
      <c r="E1066" s="21">
        <v>5.3</v>
      </c>
      <c r="F1066" s="21">
        <v>4.9000000000000004</v>
      </c>
      <c r="G1066" s="21">
        <v>4.8099999999999996</v>
      </c>
      <c r="H1066" s="21">
        <v>4.8</v>
      </c>
      <c r="I1066" s="21">
        <v>4.7</v>
      </c>
      <c r="J1066" s="21">
        <v>5.0999999999999996</v>
      </c>
      <c r="K1066" s="21">
        <v>4.5</v>
      </c>
      <c r="L1066" s="21">
        <v>4.2</v>
      </c>
      <c r="M1066" s="21">
        <v>4.7</v>
      </c>
      <c r="N1066" s="21">
        <v>5.0999999999999996</v>
      </c>
      <c r="O1066" s="21">
        <v>3.8899230931885134</v>
      </c>
      <c r="P1066" s="21">
        <v>4.8</v>
      </c>
      <c r="Q1066" s="21">
        <v>4.8426946557441637</v>
      </c>
      <c r="R1066" s="21">
        <v>4.5999999999999996</v>
      </c>
      <c r="S1066" s="21">
        <v>5.5</v>
      </c>
      <c r="T1066" s="148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7">
        <v>1</v>
      </c>
    </row>
    <row r="1067" spans="1:65">
      <c r="A1067" s="29"/>
      <c r="B1067" s="19">
        <v>1</v>
      </c>
      <c r="C1067" s="9">
        <v>2</v>
      </c>
      <c r="D1067" s="11">
        <v>4.4800000000000004</v>
      </c>
      <c r="E1067" s="11">
        <v>5.4</v>
      </c>
      <c r="F1067" s="11">
        <v>4.8</v>
      </c>
      <c r="G1067" s="11">
        <v>4.76</v>
      </c>
      <c r="H1067" s="11">
        <v>4.5999999999999996</v>
      </c>
      <c r="I1067" s="11">
        <v>4.5999999999999996</v>
      </c>
      <c r="J1067" s="11">
        <v>5.3</v>
      </c>
      <c r="K1067" s="11">
        <v>4.4000000000000004</v>
      </c>
      <c r="L1067" s="11">
        <v>4</v>
      </c>
      <c r="M1067" s="11">
        <v>4.7</v>
      </c>
      <c r="N1067" s="11">
        <v>5.0999999999999996</v>
      </c>
      <c r="O1067" s="11">
        <v>3.9265221781579429</v>
      </c>
      <c r="P1067" s="11">
        <v>4.8</v>
      </c>
      <c r="Q1067" s="11">
        <v>4.4998077704723487</v>
      </c>
      <c r="R1067" s="11">
        <v>4.5999999999999996</v>
      </c>
      <c r="S1067" s="11">
        <v>5.2</v>
      </c>
      <c r="T1067" s="148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7">
        <v>18</v>
      </c>
    </row>
    <row r="1068" spans="1:65">
      <c r="A1068" s="29"/>
      <c r="B1068" s="19">
        <v>1</v>
      </c>
      <c r="C1068" s="9">
        <v>3</v>
      </c>
      <c r="D1068" s="11">
        <v>4.87</v>
      </c>
      <c r="E1068" s="11">
        <v>5.5</v>
      </c>
      <c r="F1068" s="11">
        <v>5.0999999999999996</v>
      </c>
      <c r="G1068" s="11">
        <v>4.46</v>
      </c>
      <c r="H1068" s="11">
        <v>4.4000000000000004</v>
      </c>
      <c r="I1068" s="11">
        <v>4.4000000000000004</v>
      </c>
      <c r="J1068" s="11">
        <v>5.3</v>
      </c>
      <c r="K1068" s="11">
        <v>4.4000000000000004</v>
      </c>
      <c r="L1068" s="11">
        <v>3.9</v>
      </c>
      <c r="M1068" s="11">
        <v>4.5999999999999996</v>
      </c>
      <c r="N1068" s="11">
        <v>4.9000000000000004</v>
      </c>
      <c r="O1068" s="11">
        <v>3.8992391486832303</v>
      </c>
      <c r="P1068" s="11">
        <v>4.9000000000000004</v>
      </c>
      <c r="Q1068" s="11">
        <v>4.725933809171754</v>
      </c>
      <c r="R1068" s="11">
        <v>4.9000000000000004</v>
      </c>
      <c r="S1068" s="11">
        <v>5.4</v>
      </c>
      <c r="T1068" s="148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7">
        <v>16</v>
      </c>
    </row>
    <row r="1069" spans="1:65">
      <c r="A1069" s="29"/>
      <c r="B1069" s="19">
        <v>1</v>
      </c>
      <c r="C1069" s="9">
        <v>4</v>
      </c>
      <c r="D1069" s="11">
        <v>4.88</v>
      </c>
      <c r="E1069" s="149">
        <v>5.7</v>
      </c>
      <c r="F1069" s="11">
        <v>5</v>
      </c>
      <c r="G1069" s="11">
        <v>4.51</v>
      </c>
      <c r="H1069" s="11">
        <v>4.5999999999999996</v>
      </c>
      <c r="I1069" s="11">
        <v>4.5</v>
      </c>
      <c r="J1069" s="11">
        <v>5.2</v>
      </c>
      <c r="K1069" s="11">
        <v>4.3</v>
      </c>
      <c r="L1069" s="11">
        <v>3.7</v>
      </c>
      <c r="M1069" s="11">
        <v>4.8</v>
      </c>
      <c r="N1069" s="11">
        <v>5.0999999999999996</v>
      </c>
      <c r="O1069" s="11">
        <v>3.7685252663018276</v>
      </c>
      <c r="P1069" s="11">
        <v>4.8</v>
      </c>
      <c r="Q1069" s="11">
        <v>4.5511115134686815</v>
      </c>
      <c r="R1069" s="11">
        <v>4.7</v>
      </c>
      <c r="S1069" s="11">
        <v>5.4</v>
      </c>
      <c r="T1069" s="148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7">
        <v>4.7093165360960745</v>
      </c>
    </row>
    <row r="1070" spans="1:65">
      <c r="A1070" s="29"/>
      <c r="B1070" s="19">
        <v>1</v>
      </c>
      <c r="C1070" s="9">
        <v>5</v>
      </c>
      <c r="D1070" s="11">
        <v>4.8899999999999997</v>
      </c>
      <c r="E1070" s="11">
        <v>5.4</v>
      </c>
      <c r="F1070" s="11">
        <v>4.7</v>
      </c>
      <c r="G1070" s="11">
        <v>4.62</v>
      </c>
      <c r="H1070" s="11">
        <v>4.5</v>
      </c>
      <c r="I1070" s="11">
        <v>4.3</v>
      </c>
      <c r="J1070" s="11">
        <v>5.0999999999999996</v>
      </c>
      <c r="K1070" s="11">
        <v>4.3</v>
      </c>
      <c r="L1070" s="11">
        <v>4.0999999999999996</v>
      </c>
      <c r="M1070" s="11">
        <v>4.7</v>
      </c>
      <c r="N1070" s="11">
        <v>5.0999999999999996</v>
      </c>
      <c r="O1070" s="11">
        <v>3.855376802665373</v>
      </c>
      <c r="P1070" s="11">
        <v>4.9000000000000004</v>
      </c>
      <c r="Q1070" s="11">
        <v>4.806441838214214</v>
      </c>
      <c r="R1070" s="11">
        <v>4.7</v>
      </c>
      <c r="S1070" s="11">
        <v>5.0999999999999996</v>
      </c>
      <c r="T1070" s="148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7">
        <v>71</v>
      </c>
    </row>
    <row r="1071" spans="1:65">
      <c r="A1071" s="29"/>
      <c r="B1071" s="19">
        <v>1</v>
      </c>
      <c r="C1071" s="9">
        <v>6</v>
      </c>
      <c r="D1071" s="11">
        <v>4.49</v>
      </c>
      <c r="E1071" s="11">
        <v>5.4</v>
      </c>
      <c r="F1071" s="11">
        <v>5.0999999999999996</v>
      </c>
      <c r="G1071" s="11">
        <v>4.57</v>
      </c>
      <c r="H1071" s="11">
        <v>4.4000000000000004</v>
      </c>
      <c r="I1071" s="11">
        <v>4.3</v>
      </c>
      <c r="J1071" s="11">
        <v>5.0999999999999996</v>
      </c>
      <c r="K1071" s="11">
        <v>4.4000000000000004</v>
      </c>
      <c r="L1071" s="11">
        <v>3.6</v>
      </c>
      <c r="M1071" s="11">
        <v>4.8</v>
      </c>
      <c r="N1071" s="11">
        <v>5</v>
      </c>
      <c r="O1071" s="11">
        <v>3.8747543753242883</v>
      </c>
      <c r="P1071" s="11">
        <v>4.8</v>
      </c>
      <c r="Q1071" s="11">
        <v>4.5140570138307901</v>
      </c>
      <c r="R1071" s="11">
        <v>4.7</v>
      </c>
      <c r="S1071" s="11">
        <v>5.3</v>
      </c>
      <c r="T1071" s="148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3"/>
    </row>
    <row r="1072" spans="1:65">
      <c r="A1072" s="29"/>
      <c r="B1072" s="20" t="s">
        <v>266</v>
      </c>
      <c r="C1072" s="12"/>
      <c r="D1072" s="22">
        <v>4.751666666666666</v>
      </c>
      <c r="E1072" s="22">
        <v>5.4499999999999993</v>
      </c>
      <c r="F1072" s="22">
        <v>4.9333333333333327</v>
      </c>
      <c r="G1072" s="22">
        <v>4.621666666666667</v>
      </c>
      <c r="H1072" s="22">
        <v>4.55</v>
      </c>
      <c r="I1072" s="22">
        <v>4.4666666666666677</v>
      </c>
      <c r="J1072" s="22">
        <v>5.1833333333333336</v>
      </c>
      <c r="K1072" s="22">
        <v>4.3833333333333337</v>
      </c>
      <c r="L1072" s="22">
        <v>3.9166666666666665</v>
      </c>
      <c r="M1072" s="22">
        <v>4.7166666666666668</v>
      </c>
      <c r="N1072" s="22">
        <v>5.05</v>
      </c>
      <c r="O1072" s="22">
        <v>3.8690568107201955</v>
      </c>
      <c r="P1072" s="22">
        <v>4.8333333333333339</v>
      </c>
      <c r="Q1072" s="22">
        <v>4.6566744334836576</v>
      </c>
      <c r="R1072" s="22">
        <v>4.7</v>
      </c>
      <c r="S1072" s="22">
        <v>5.3166666666666673</v>
      </c>
      <c r="T1072" s="148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3"/>
    </row>
    <row r="1073" spans="1:65">
      <c r="A1073" s="29"/>
      <c r="B1073" s="3" t="s">
        <v>267</v>
      </c>
      <c r="C1073" s="28"/>
      <c r="D1073" s="11">
        <v>4.875</v>
      </c>
      <c r="E1073" s="11">
        <v>5.4</v>
      </c>
      <c r="F1073" s="11">
        <v>4.95</v>
      </c>
      <c r="G1073" s="11">
        <v>4.5950000000000006</v>
      </c>
      <c r="H1073" s="11">
        <v>4.55</v>
      </c>
      <c r="I1073" s="11">
        <v>4.45</v>
      </c>
      <c r="J1073" s="11">
        <v>5.15</v>
      </c>
      <c r="K1073" s="11">
        <v>4.4000000000000004</v>
      </c>
      <c r="L1073" s="11">
        <v>3.95</v>
      </c>
      <c r="M1073" s="11">
        <v>4.7</v>
      </c>
      <c r="N1073" s="11">
        <v>5.0999999999999996</v>
      </c>
      <c r="O1073" s="11">
        <v>3.8823387342564009</v>
      </c>
      <c r="P1073" s="11">
        <v>4.8</v>
      </c>
      <c r="Q1073" s="11">
        <v>4.6385226613202182</v>
      </c>
      <c r="R1073" s="11">
        <v>4.7</v>
      </c>
      <c r="S1073" s="11">
        <v>5.35</v>
      </c>
      <c r="T1073" s="148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3"/>
    </row>
    <row r="1074" spans="1:65">
      <c r="A1074" s="29"/>
      <c r="B1074" s="3" t="s">
        <v>268</v>
      </c>
      <c r="C1074" s="28"/>
      <c r="D1074" s="23">
        <v>0.20682520800585841</v>
      </c>
      <c r="E1074" s="23">
        <v>0.13784048752090225</v>
      </c>
      <c r="F1074" s="23">
        <v>0.16329931618554502</v>
      </c>
      <c r="G1074" s="23">
        <v>0.13847984209503789</v>
      </c>
      <c r="H1074" s="23">
        <v>0.15165750888103077</v>
      </c>
      <c r="I1074" s="23">
        <v>0.16329931618554525</v>
      </c>
      <c r="J1074" s="23">
        <v>9.8319208025017604E-2</v>
      </c>
      <c r="K1074" s="23">
        <v>7.5277265270908222E-2</v>
      </c>
      <c r="L1074" s="23">
        <v>0.23166067138525401</v>
      </c>
      <c r="M1074" s="23">
        <v>7.5277265270908111E-2</v>
      </c>
      <c r="N1074" s="23">
        <v>8.3666002653407248E-2</v>
      </c>
      <c r="O1074" s="23">
        <v>5.4726300824480906E-2</v>
      </c>
      <c r="P1074" s="23">
        <v>5.1639777949432503E-2</v>
      </c>
      <c r="Q1074" s="23">
        <v>0.15357152611412911</v>
      </c>
      <c r="R1074" s="23">
        <v>0.10954451150103348</v>
      </c>
      <c r="S1074" s="23">
        <v>0.14719601443879762</v>
      </c>
      <c r="T1074" s="227"/>
      <c r="U1074" s="228"/>
      <c r="V1074" s="228"/>
      <c r="W1074" s="228"/>
      <c r="X1074" s="228"/>
      <c r="Y1074" s="228"/>
      <c r="Z1074" s="228"/>
      <c r="AA1074" s="228"/>
      <c r="AB1074" s="228"/>
      <c r="AC1074" s="228"/>
      <c r="AD1074" s="228"/>
      <c r="AE1074" s="228"/>
      <c r="AF1074" s="228"/>
      <c r="AG1074" s="228"/>
      <c r="AH1074" s="228"/>
      <c r="AI1074" s="228"/>
      <c r="AJ1074" s="228"/>
      <c r="AK1074" s="228"/>
      <c r="AL1074" s="228"/>
      <c r="AM1074" s="228"/>
      <c r="AN1074" s="228"/>
      <c r="AO1074" s="228"/>
      <c r="AP1074" s="228"/>
      <c r="AQ1074" s="228"/>
      <c r="AR1074" s="228"/>
      <c r="AS1074" s="228"/>
      <c r="AT1074" s="228"/>
      <c r="AU1074" s="228"/>
      <c r="AV1074" s="228"/>
      <c r="AW1074" s="228"/>
      <c r="AX1074" s="228"/>
      <c r="AY1074" s="228"/>
      <c r="AZ1074" s="228"/>
      <c r="BA1074" s="228"/>
      <c r="BB1074" s="228"/>
      <c r="BC1074" s="228"/>
      <c r="BD1074" s="228"/>
      <c r="BE1074" s="228"/>
      <c r="BF1074" s="228"/>
      <c r="BG1074" s="228"/>
      <c r="BH1074" s="228"/>
      <c r="BI1074" s="228"/>
      <c r="BJ1074" s="228"/>
      <c r="BK1074" s="228"/>
      <c r="BL1074" s="228"/>
      <c r="BM1074" s="54"/>
    </row>
    <row r="1075" spans="1:65">
      <c r="A1075" s="29"/>
      <c r="B1075" s="3" t="s">
        <v>86</v>
      </c>
      <c r="C1075" s="28"/>
      <c r="D1075" s="13">
        <v>4.352687646563138E-2</v>
      </c>
      <c r="E1075" s="13">
        <v>2.5291832572642618E-2</v>
      </c>
      <c r="F1075" s="13">
        <v>3.3101212740313184E-2</v>
      </c>
      <c r="G1075" s="13">
        <v>2.9963182566542634E-2</v>
      </c>
      <c r="H1075" s="13">
        <v>3.3331320633193579E-2</v>
      </c>
      <c r="I1075" s="13">
        <v>3.6559548399748926E-2</v>
      </c>
      <c r="J1075" s="13">
        <v>1.89683359533796E-2</v>
      </c>
      <c r="K1075" s="13">
        <v>1.7173520594123547E-2</v>
      </c>
      <c r="L1075" s="13">
        <v>5.9147405460064854E-2</v>
      </c>
      <c r="M1075" s="13">
        <v>1.5959844227047656E-2</v>
      </c>
      <c r="N1075" s="13">
        <v>1.6567525277902426E-2</v>
      </c>
      <c r="O1075" s="13">
        <v>1.41446103021408E-2</v>
      </c>
      <c r="P1075" s="13">
        <v>1.0684091989537757E-2</v>
      </c>
      <c r="Q1075" s="13">
        <v>3.2978798133251129E-2</v>
      </c>
      <c r="R1075" s="13">
        <v>2.3307342872560314E-2</v>
      </c>
      <c r="S1075" s="13">
        <v>2.7685770740839676E-2</v>
      </c>
      <c r="T1075" s="148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3"/>
    </row>
    <row r="1076" spans="1:65">
      <c r="A1076" s="29"/>
      <c r="B1076" s="3" t="s">
        <v>269</v>
      </c>
      <c r="C1076" s="28"/>
      <c r="D1076" s="13">
        <v>8.992840096006649E-3</v>
      </c>
      <c r="E1076" s="13">
        <v>0.15728045847560201</v>
      </c>
      <c r="F1076" s="13">
        <v>4.7568855378526731E-2</v>
      </c>
      <c r="G1076" s="13">
        <v>-1.8612014876805749E-2</v>
      </c>
      <c r="H1076" s="13">
        <v>-3.3830075951561511E-2</v>
      </c>
      <c r="I1076" s="13">
        <v>-5.1525495805928245E-2</v>
      </c>
      <c r="J1076" s="13">
        <v>0.10065511494162793</v>
      </c>
      <c r="K1076" s="13">
        <v>-6.9220915660295423E-2</v>
      </c>
      <c r="L1076" s="13">
        <v>-0.16831526684475073</v>
      </c>
      <c r="M1076" s="13">
        <v>1.5607637571726229E-3</v>
      </c>
      <c r="N1076" s="13">
        <v>7.2342443174640447E-2</v>
      </c>
      <c r="O1076" s="13">
        <v>-0.17842498352689562</v>
      </c>
      <c r="P1076" s="13">
        <v>2.6334351553286561E-2</v>
      </c>
      <c r="Q1076" s="13">
        <v>-1.117828929292064E-2</v>
      </c>
      <c r="R1076" s="13">
        <v>-1.9783202137008127E-3</v>
      </c>
      <c r="S1076" s="13">
        <v>0.1289677867086152</v>
      </c>
      <c r="T1076" s="148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3"/>
    </row>
    <row r="1077" spans="1:65">
      <c r="A1077" s="29"/>
      <c r="B1077" s="45" t="s">
        <v>270</v>
      </c>
      <c r="C1077" s="46"/>
      <c r="D1077" s="44">
        <v>0.13</v>
      </c>
      <c r="E1077" s="44">
        <v>2.14</v>
      </c>
      <c r="F1077" s="44">
        <v>0.65</v>
      </c>
      <c r="G1077" s="44">
        <v>0.25</v>
      </c>
      <c r="H1077" s="44">
        <v>0.46</v>
      </c>
      <c r="I1077" s="44">
        <v>0.7</v>
      </c>
      <c r="J1077" s="44">
        <v>1.37</v>
      </c>
      <c r="K1077" s="44">
        <v>0.94</v>
      </c>
      <c r="L1077" s="44">
        <v>2.29</v>
      </c>
      <c r="M1077" s="44">
        <v>0.02</v>
      </c>
      <c r="N1077" s="44">
        <v>0.99</v>
      </c>
      <c r="O1077" s="44">
        <v>2.4300000000000002</v>
      </c>
      <c r="P1077" s="44">
        <v>0.36</v>
      </c>
      <c r="Q1077" s="44">
        <v>0.15</v>
      </c>
      <c r="R1077" s="44">
        <v>0.02</v>
      </c>
      <c r="S1077" s="44">
        <v>1.76</v>
      </c>
      <c r="T1077" s="148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3"/>
    </row>
    <row r="1078" spans="1:65">
      <c r="B1078" s="30"/>
      <c r="C1078" s="20"/>
      <c r="D1078" s="20"/>
      <c r="E1078" s="20"/>
      <c r="F1078" s="20"/>
      <c r="G1078" s="20"/>
      <c r="H1078" s="20"/>
      <c r="I1078" s="20"/>
      <c r="J1078" s="20"/>
      <c r="K1078" s="20"/>
      <c r="L1078" s="20"/>
      <c r="M1078" s="20"/>
      <c r="N1078" s="20"/>
      <c r="O1078" s="20"/>
      <c r="P1078" s="20"/>
      <c r="Q1078" s="20"/>
      <c r="R1078" s="20"/>
      <c r="S1078" s="20"/>
      <c r="BM1078" s="53"/>
    </row>
    <row r="1079" spans="1:65" ht="15">
      <c r="B1079" s="8" t="s">
        <v>563</v>
      </c>
      <c r="BM1079" s="27" t="s">
        <v>66</v>
      </c>
    </row>
    <row r="1080" spans="1:65" ht="15">
      <c r="A1080" s="24" t="s">
        <v>41</v>
      </c>
      <c r="B1080" s="18" t="s">
        <v>118</v>
      </c>
      <c r="C1080" s="15" t="s">
        <v>119</v>
      </c>
      <c r="D1080" s="16" t="s">
        <v>238</v>
      </c>
      <c r="E1080" s="17" t="s">
        <v>238</v>
      </c>
      <c r="F1080" s="17" t="s">
        <v>238</v>
      </c>
      <c r="G1080" s="17" t="s">
        <v>238</v>
      </c>
      <c r="H1080" s="17" t="s">
        <v>238</v>
      </c>
      <c r="I1080" s="17" t="s">
        <v>238</v>
      </c>
      <c r="J1080" s="17" t="s">
        <v>238</v>
      </c>
      <c r="K1080" s="17" t="s">
        <v>238</v>
      </c>
      <c r="L1080" s="17" t="s">
        <v>238</v>
      </c>
      <c r="M1080" s="17" t="s">
        <v>238</v>
      </c>
      <c r="N1080" s="17" t="s">
        <v>238</v>
      </c>
      <c r="O1080" s="17" t="s">
        <v>238</v>
      </c>
      <c r="P1080" s="148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7">
        <v>1</v>
      </c>
    </row>
    <row r="1081" spans="1:65">
      <c r="A1081" s="29"/>
      <c r="B1081" s="19" t="s">
        <v>239</v>
      </c>
      <c r="C1081" s="9" t="s">
        <v>239</v>
      </c>
      <c r="D1081" s="146" t="s">
        <v>241</v>
      </c>
      <c r="E1081" s="147" t="s">
        <v>243</v>
      </c>
      <c r="F1081" s="147" t="s">
        <v>245</v>
      </c>
      <c r="G1081" s="147" t="s">
        <v>246</v>
      </c>
      <c r="H1081" s="147" t="s">
        <v>247</v>
      </c>
      <c r="I1081" s="147" t="s">
        <v>249</v>
      </c>
      <c r="J1081" s="147" t="s">
        <v>252</v>
      </c>
      <c r="K1081" s="147" t="s">
        <v>255</v>
      </c>
      <c r="L1081" s="147" t="s">
        <v>256</v>
      </c>
      <c r="M1081" s="147" t="s">
        <v>257</v>
      </c>
      <c r="N1081" s="147" t="s">
        <v>258</v>
      </c>
      <c r="O1081" s="147" t="s">
        <v>259</v>
      </c>
      <c r="P1081" s="148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7" t="s">
        <v>3</v>
      </c>
    </row>
    <row r="1082" spans="1:65">
      <c r="A1082" s="29"/>
      <c r="B1082" s="19"/>
      <c r="C1082" s="9"/>
      <c r="D1082" s="10" t="s">
        <v>285</v>
      </c>
      <c r="E1082" s="11" t="s">
        <v>286</v>
      </c>
      <c r="F1082" s="11" t="s">
        <v>285</v>
      </c>
      <c r="G1082" s="11" t="s">
        <v>286</v>
      </c>
      <c r="H1082" s="11" t="s">
        <v>286</v>
      </c>
      <c r="I1082" s="11" t="s">
        <v>285</v>
      </c>
      <c r="J1082" s="11" t="s">
        <v>286</v>
      </c>
      <c r="K1082" s="11" t="s">
        <v>286</v>
      </c>
      <c r="L1082" s="11" t="s">
        <v>286</v>
      </c>
      <c r="M1082" s="11" t="s">
        <v>286</v>
      </c>
      <c r="N1082" s="11" t="s">
        <v>286</v>
      </c>
      <c r="O1082" s="11" t="s">
        <v>285</v>
      </c>
      <c r="P1082" s="148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7">
        <v>2</v>
      </c>
    </row>
    <row r="1083" spans="1:65">
      <c r="A1083" s="29"/>
      <c r="B1083" s="19"/>
      <c r="C1083" s="9"/>
      <c r="D1083" s="25"/>
      <c r="E1083" s="25"/>
      <c r="F1083" s="25"/>
      <c r="G1083" s="25"/>
      <c r="H1083" s="25"/>
      <c r="I1083" s="25"/>
      <c r="J1083" s="25"/>
      <c r="K1083" s="25"/>
      <c r="L1083" s="25"/>
      <c r="M1083" s="25"/>
      <c r="N1083" s="25"/>
      <c r="O1083" s="25"/>
      <c r="P1083" s="148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7">
        <v>3</v>
      </c>
    </row>
    <row r="1084" spans="1:65">
      <c r="A1084" s="29"/>
      <c r="B1084" s="18">
        <v>1</v>
      </c>
      <c r="C1084" s="14">
        <v>1</v>
      </c>
      <c r="D1084" s="21">
        <v>0.48</v>
      </c>
      <c r="E1084" s="21">
        <v>0.5</v>
      </c>
      <c r="F1084" s="21">
        <v>0.5</v>
      </c>
      <c r="G1084" s="21">
        <v>0.46078689366965903</v>
      </c>
      <c r="H1084" s="21">
        <v>0.47</v>
      </c>
      <c r="I1084" s="21">
        <v>0.5</v>
      </c>
      <c r="J1084" s="21">
        <v>0.5</v>
      </c>
      <c r="K1084" s="21">
        <v>0.5</v>
      </c>
      <c r="L1084" s="21">
        <v>0.45</v>
      </c>
      <c r="M1084" s="21">
        <v>0.51202070349127005</v>
      </c>
      <c r="N1084" s="21">
        <v>0.46</v>
      </c>
      <c r="O1084" s="21">
        <v>0.5</v>
      </c>
      <c r="P1084" s="148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7">
        <v>1</v>
      </c>
    </row>
    <row r="1085" spans="1:65">
      <c r="A1085" s="29"/>
      <c r="B1085" s="19">
        <v>1</v>
      </c>
      <c r="C1085" s="9">
        <v>2</v>
      </c>
      <c r="D1085" s="11">
        <v>0.46</v>
      </c>
      <c r="E1085" s="11">
        <v>0.4</v>
      </c>
      <c r="F1085" s="11">
        <v>0.51</v>
      </c>
      <c r="G1085" s="11">
        <v>0.45268434112792499</v>
      </c>
      <c r="H1085" s="11">
        <v>0.44</v>
      </c>
      <c r="I1085" s="11">
        <v>0.5</v>
      </c>
      <c r="J1085" s="11">
        <v>0.5</v>
      </c>
      <c r="K1085" s="11">
        <v>0.5</v>
      </c>
      <c r="L1085" s="11">
        <v>0.47</v>
      </c>
      <c r="M1085" s="11">
        <v>0.47417173468559526</v>
      </c>
      <c r="N1085" s="11">
        <v>0.46</v>
      </c>
      <c r="O1085" s="11">
        <v>0.5</v>
      </c>
      <c r="P1085" s="148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7" t="e">
        <v>#N/A</v>
      </c>
    </row>
    <row r="1086" spans="1:65">
      <c r="A1086" s="29"/>
      <c r="B1086" s="19">
        <v>1</v>
      </c>
      <c r="C1086" s="9">
        <v>3</v>
      </c>
      <c r="D1086" s="11">
        <v>0.47</v>
      </c>
      <c r="E1086" s="11">
        <v>0.5</v>
      </c>
      <c r="F1086" s="11">
        <v>0.46</v>
      </c>
      <c r="G1086" s="11">
        <v>0.45439870652509901</v>
      </c>
      <c r="H1086" s="11">
        <v>0.46</v>
      </c>
      <c r="I1086" s="11">
        <v>0.4</v>
      </c>
      <c r="J1086" s="11">
        <v>0.5</v>
      </c>
      <c r="K1086" s="11">
        <v>0.5</v>
      </c>
      <c r="L1086" s="11">
        <v>0.49</v>
      </c>
      <c r="M1086" s="11">
        <v>0.48726128459640156</v>
      </c>
      <c r="N1086" s="11">
        <v>0.48</v>
      </c>
      <c r="O1086" s="11">
        <v>0.5</v>
      </c>
      <c r="P1086" s="148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7">
        <v>16</v>
      </c>
    </row>
    <row r="1087" spans="1:65">
      <c r="A1087" s="29"/>
      <c r="B1087" s="19">
        <v>1</v>
      </c>
      <c r="C1087" s="9">
        <v>4</v>
      </c>
      <c r="D1087" s="11">
        <v>0.43</v>
      </c>
      <c r="E1087" s="11">
        <v>0.5</v>
      </c>
      <c r="F1087" s="11">
        <v>0.47</v>
      </c>
      <c r="G1087" s="11">
        <v>0.44756859940805599</v>
      </c>
      <c r="H1087" s="11">
        <v>0.44</v>
      </c>
      <c r="I1087" s="11">
        <v>0.4</v>
      </c>
      <c r="J1087" s="11">
        <v>0.5</v>
      </c>
      <c r="K1087" s="11">
        <v>0.5</v>
      </c>
      <c r="L1087" s="11">
        <v>0.47</v>
      </c>
      <c r="M1087" s="11">
        <v>0.45810362636272151</v>
      </c>
      <c r="N1087" s="11">
        <v>0.46</v>
      </c>
      <c r="O1087" s="11">
        <v>0.5</v>
      </c>
      <c r="P1087" s="148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7">
        <v>0.47047210476296231</v>
      </c>
    </row>
    <row r="1088" spans="1:65">
      <c r="A1088" s="29"/>
      <c r="B1088" s="19">
        <v>1</v>
      </c>
      <c r="C1088" s="9">
        <v>5</v>
      </c>
      <c r="D1088" s="11">
        <v>0.42</v>
      </c>
      <c r="E1088" s="11">
        <v>0.4</v>
      </c>
      <c r="F1088" s="11">
        <v>0.45</v>
      </c>
      <c r="G1088" s="11">
        <v>0.437816449049101</v>
      </c>
      <c r="H1088" s="11">
        <v>0.48</v>
      </c>
      <c r="I1088" s="11">
        <v>0.4</v>
      </c>
      <c r="J1088" s="11">
        <v>0.5</v>
      </c>
      <c r="K1088" s="11">
        <v>0.5</v>
      </c>
      <c r="L1088" s="11">
        <v>0.46</v>
      </c>
      <c r="M1088" s="11">
        <v>0.46344714193291559</v>
      </c>
      <c r="N1088" s="11">
        <v>0.46</v>
      </c>
      <c r="O1088" s="11">
        <v>0.5</v>
      </c>
      <c r="P1088" s="148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7">
        <v>72</v>
      </c>
    </row>
    <row r="1089" spans="1:65">
      <c r="A1089" s="29"/>
      <c r="B1089" s="19">
        <v>1</v>
      </c>
      <c r="C1089" s="9">
        <v>6</v>
      </c>
      <c r="D1089" s="11">
        <v>0.49</v>
      </c>
      <c r="E1089" s="11">
        <v>0.5</v>
      </c>
      <c r="F1089" s="11">
        <v>0.44</v>
      </c>
      <c r="G1089" s="11">
        <v>0.44907790620344601</v>
      </c>
      <c r="H1089" s="11">
        <v>0.43</v>
      </c>
      <c r="I1089" s="11">
        <v>0.4</v>
      </c>
      <c r="J1089" s="11">
        <v>0.5</v>
      </c>
      <c r="K1089" s="11">
        <v>0.5</v>
      </c>
      <c r="L1089" s="11">
        <v>0.48</v>
      </c>
      <c r="M1089" s="11">
        <v>0.4866541558810959</v>
      </c>
      <c r="N1089" s="11">
        <v>0.45</v>
      </c>
      <c r="O1089" s="11">
        <v>0.5</v>
      </c>
      <c r="P1089" s="148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3"/>
    </row>
    <row r="1090" spans="1:65">
      <c r="A1090" s="29"/>
      <c r="B1090" s="20" t="s">
        <v>266</v>
      </c>
      <c r="C1090" s="12"/>
      <c r="D1090" s="22">
        <v>0.45833333333333331</v>
      </c>
      <c r="E1090" s="22">
        <v>0.46666666666666662</v>
      </c>
      <c r="F1090" s="22">
        <v>0.47166666666666668</v>
      </c>
      <c r="G1090" s="22">
        <v>0.45038881599721431</v>
      </c>
      <c r="H1090" s="22">
        <v>0.45333333333333337</v>
      </c>
      <c r="I1090" s="22">
        <v>0.43333333333333329</v>
      </c>
      <c r="J1090" s="22">
        <v>0.5</v>
      </c>
      <c r="K1090" s="22">
        <v>0.5</v>
      </c>
      <c r="L1090" s="22">
        <v>0.47</v>
      </c>
      <c r="M1090" s="22">
        <v>0.48027644115833329</v>
      </c>
      <c r="N1090" s="22">
        <v>0.46166666666666667</v>
      </c>
      <c r="O1090" s="22">
        <v>0.5</v>
      </c>
      <c r="P1090" s="148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3"/>
    </row>
    <row r="1091" spans="1:65">
      <c r="A1091" s="29"/>
      <c r="B1091" s="3" t="s">
        <v>267</v>
      </c>
      <c r="C1091" s="28"/>
      <c r="D1091" s="11">
        <v>0.46499999999999997</v>
      </c>
      <c r="E1091" s="11">
        <v>0.5</v>
      </c>
      <c r="F1091" s="11">
        <v>0.46499999999999997</v>
      </c>
      <c r="G1091" s="11">
        <v>0.4508811236656855</v>
      </c>
      <c r="H1091" s="11">
        <v>0.45</v>
      </c>
      <c r="I1091" s="11">
        <v>0.4</v>
      </c>
      <c r="J1091" s="11">
        <v>0.5</v>
      </c>
      <c r="K1091" s="11">
        <v>0.5</v>
      </c>
      <c r="L1091" s="11">
        <v>0.47</v>
      </c>
      <c r="M1091" s="11">
        <v>0.48041294528334555</v>
      </c>
      <c r="N1091" s="11">
        <v>0.46</v>
      </c>
      <c r="O1091" s="11">
        <v>0.5</v>
      </c>
      <c r="P1091" s="148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3"/>
    </row>
    <row r="1092" spans="1:65">
      <c r="A1092" s="29"/>
      <c r="B1092" s="3" t="s">
        <v>268</v>
      </c>
      <c r="C1092" s="28"/>
      <c r="D1092" s="23">
        <v>2.7868739954771307E-2</v>
      </c>
      <c r="E1092" s="23">
        <v>5.1639777949432822E-2</v>
      </c>
      <c r="F1092" s="23">
        <v>2.7868739954771307E-2</v>
      </c>
      <c r="G1092" s="23">
        <v>7.7098014725245747E-3</v>
      </c>
      <c r="H1092" s="23">
        <v>1.9663841605003493E-2</v>
      </c>
      <c r="I1092" s="23">
        <v>5.1639777949433252E-2</v>
      </c>
      <c r="J1092" s="23">
        <v>0</v>
      </c>
      <c r="K1092" s="23">
        <v>0</v>
      </c>
      <c r="L1092" s="23">
        <v>1.414213562373094E-2</v>
      </c>
      <c r="M1092" s="23">
        <v>1.9541176748082555E-2</v>
      </c>
      <c r="N1092" s="23">
        <v>9.8319208025017379E-3</v>
      </c>
      <c r="O1092" s="23">
        <v>0</v>
      </c>
      <c r="P1092" s="227"/>
      <c r="Q1092" s="228"/>
      <c r="R1092" s="228"/>
      <c r="S1092" s="228"/>
      <c r="T1092" s="228"/>
      <c r="U1092" s="228"/>
      <c r="V1092" s="228"/>
      <c r="W1092" s="228"/>
      <c r="X1092" s="228"/>
      <c r="Y1092" s="228"/>
      <c r="Z1092" s="228"/>
      <c r="AA1092" s="228"/>
      <c r="AB1092" s="228"/>
      <c r="AC1092" s="228"/>
      <c r="AD1092" s="228"/>
      <c r="AE1092" s="228"/>
      <c r="AF1092" s="228"/>
      <c r="AG1092" s="228"/>
      <c r="AH1092" s="228"/>
      <c r="AI1092" s="228"/>
      <c r="AJ1092" s="228"/>
      <c r="AK1092" s="228"/>
      <c r="AL1092" s="228"/>
      <c r="AM1092" s="228"/>
      <c r="AN1092" s="228"/>
      <c r="AO1092" s="228"/>
      <c r="AP1092" s="228"/>
      <c r="AQ1092" s="228"/>
      <c r="AR1092" s="228"/>
      <c r="AS1092" s="228"/>
      <c r="AT1092" s="228"/>
      <c r="AU1092" s="228"/>
      <c r="AV1092" s="228"/>
      <c r="AW1092" s="228"/>
      <c r="AX1092" s="228"/>
      <c r="AY1092" s="228"/>
      <c r="AZ1092" s="228"/>
      <c r="BA1092" s="228"/>
      <c r="BB1092" s="228"/>
      <c r="BC1092" s="228"/>
      <c r="BD1092" s="228"/>
      <c r="BE1092" s="228"/>
      <c r="BF1092" s="228"/>
      <c r="BG1092" s="228"/>
      <c r="BH1092" s="228"/>
      <c r="BI1092" s="228"/>
      <c r="BJ1092" s="228"/>
      <c r="BK1092" s="228"/>
      <c r="BL1092" s="228"/>
      <c r="BM1092" s="54"/>
    </row>
    <row r="1093" spans="1:65">
      <c r="A1093" s="29"/>
      <c r="B1093" s="3" t="s">
        <v>86</v>
      </c>
      <c r="C1093" s="28"/>
      <c r="D1093" s="13">
        <v>6.0804523537682856E-2</v>
      </c>
      <c r="E1093" s="13">
        <v>0.11065666703449892</v>
      </c>
      <c r="F1093" s="13">
        <v>5.9085667748631748E-2</v>
      </c>
      <c r="G1093" s="13">
        <v>1.7118101512920918E-2</v>
      </c>
      <c r="H1093" s="13">
        <v>4.33761211875077E-2</v>
      </c>
      <c r="I1093" s="13">
        <v>0.11916871834484598</v>
      </c>
      <c r="J1093" s="13">
        <v>0</v>
      </c>
      <c r="K1093" s="13">
        <v>0</v>
      </c>
      <c r="L1093" s="13">
        <v>3.0089650263257321E-2</v>
      </c>
      <c r="M1093" s="13">
        <v>4.0687352269357706E-2</v>
      </c>
      <c r="N1093" s="13">
        <v>2.1296579355599431E-2</v>
      </c>
      <c r="O1093" s="13">
        <v>0</v>
      </c>
      <c r="P1093" s="148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3"/>
    </row>
    <row r="1094" spans="1:65">
      <c r="A1094" s="29"/>
      <c r="B1094" s="3" t="s">
        <v>269</v>
      </c>
      <c r="C1094" s="28"/>
      <c r="D1094" s="13">
        <v>-2.5801256454396682E-2</v>
      </c>
      <c r="E1094" s="13">
        <v>-8.0885520262948818E-3</v>
      </c>
      <c r="F1094" s="13">
        <v>2.5390706305663535E-3</v>
      </c>
      <c r="G1094" s="13">
        <v>-4.268752294222955E-2</v>
      </c>
      <c r="H1094" s="13">
        <v>-3.6428879111257695E-2</v>
      </c>
      <c r="I1094" s="13">
        <v>-7.8939369738702414E-2</v>
      </c>
      <c r="J1094" s="13">
        <v>6.276226568611265E-2</v>
      </c>
      <c r="K1094" s="13">
        <v>6.276226568611265E-2</v>
      </c>
      <c r="L1094" s="13">
        <v>-1.0034702550540953E-3</v>
      </c>
      <c r="M1094" s="13">
        <v>2.0839357522186575E-2</v>
      </c>
      <c r="N1094" s="13">
        <v>-1.8716174683155895E-2</v>
      </c>
      <c r="O1094" s="13">
        <v>6.276226568611265E-2</v>
      </c>
      <c r="P1094" s="148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3"/>
    </row>
    <row r="1095" spans="1:65">
      <c r="A1095" s="29"/>
      <c r="B1095" s="45" t="s">
        <v>270</v>
      </c>
      <c r="C1095" s="46"/>
      <c r="D1095" s="44">
        <v>0.5</v>
      </c>
      <c r="E1095" s="44">
        <v>0.08</v>
      </c>
      <c r="F1095" s="44">
        <v>0.17</v>
      </c>
      <c r="G1095" s="44">
        <v>0.9</v>
      </c>
      <c r="H1095" s="44">
        <v>0.75</v>
      </c>
      <c r="I1095" s="44">
        <v>1.75</v>
      </c>
      <c r="J1095" s="44">
        <v>1.59</v>
      </c>
      <c r="K1095" s="44">
        <v>1.59</v>
      </c>
      <c r="L1095" s="44">
        <v>0.08</v>
      </c>
      <c r="M1095" s="44">
        <v>0.6</v>
      </c>
      <c r="N1095" s="44">
        <v>0.33</v>
      </c>
      <c r="O1095" s="44">
        <v>1.59</v>
      </c>
      <c r="P1095" s="148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3"/>
    </row>
    <row r="1096" spans="1:65">
      <c r="B1096" s="30"/>
      <c r="C1096" s="20"/>
      <c r="D1096" s="20"/>
      <c r="E1096" s="20"/>
      <c r="F1096" s="20"/>
      <c r="G1096" s="20"/>
      <c r="H1096" s="20"/>
      <c r="I1096" s="20"/>
      <c r="J1096" s="20"/>
      <c r="K1096" s="20"/>
      <c r="L1096" s="20"/>
      <c r="M1096" s="20"/>
      <c r="N1096" s="20"/>
      <c r="O1096" s="20"/>
      <c r="BM1096" s="53"/>
    </row>
    <row r="1097" spans="1:65" ht="15">
      <c r="B1097" s="8" t="s">
        <v>564</v>
      </c>
      <c r="BM1097" s="27" t="s">
        <v>66</v>
      </c>
    </row>
    <row r="1098" spans="1:65" ht="15">
      <c r="A1098" s="24" t="s">
        <v>44</v>
      </c>
      <c r="B1098" s="18" t="s">
        <v>118</v>
      </c>
      <c r="C1098" s="15" t="s">
        <v>119</v>
      </c>
      <c r="D1098" s="16" t="s">
        <v>238</v>
      </c>
      <c r="E1098" s="17" t="s">
        <v>238</v>
      </c>
      <c r="F1098" s="17" t="s">
        <v>238</v>
      </c>
      <c r="G1098" s="17" t="s">
        <v>238</v>
      </c>
      <c r="H1098" s="17" t="s">
        <v>238</v>
      </c>
      <c r="I1098" s="17" t="s">
        <v>238</v>
      </c>
      <c r="J1098" s="17" t="s">
        <v>238</v>
      </c>
      <c r="K1098" s="17" t="s">
        <v>238</v>
      </c>
      <c r="L1098" s="17" t="s">
        <v>238</v>
      </c>
      <c r="M1098" s="17" t="s">
        <v>238</v>
      </c>
      <c r="N1098" s="17" t="s">
        <v>238</v>
      </c>
      <c r="O1098" s="17" t="s">
        <v>238</v>
      </c>
      <c r="P1098" s="17" t="s">
        <v>238</v>
      </c>
      <c r="Q1098" s="17" t="s">
        <v>238</v>
      </c>
      <c r="R1098" s="17" t="s">
        <v>238</v>
      </c>
      <c r="S1098" s="17" t="s">
        <v>238</v>
      </c>
      <c r="T1098" s="17" t="s">
        <v>238</v>
      </c>
      <c r="U1098" s="17" t="s">
        <v>238</v>
      </c>
      <c r="V1098" s="17" t="s">
        <v>238</v>
      </c>
      <c r="W1098" s="17" t="s">
        <v>238</v>
      </c>
      <c r="X1098" s="148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7">
        <v>1</v>
      </c>
    </row>
    <row r="1099" spans="1:65">
      <c r="A1099" s="29"/>
      <c r="B1099" s="19" t="s">
        <v>239</v>
      </c>
      <c r="C1099" s="9" t="s">
        <v>239</v>
      </c>
      <c r="D1099" s="146" t="s">
        <v>241</v>
      </c>
      <c r="E1099" s="147" t="s">
        <v>242</v>
      </c>
      <c r="F1099" s="147" t="s">
        <v>243</v>
      </c>
      <c r="G1099" s="147" t="s">
        <v>244</v>
      </c>
      <c r="H1099" s="147" t="s">
        <v>245</v>
      </c>
      <c r="I1099" s="147" t="s">
        <v>246</v>
      </c>
      <c r="J1099" s="147" t="s">
        <v>247</v>
      </c>
      <c r="K1099" s="147" t="s">
        <v>248</v>
      </c>
      <c r="L1099" s="147" t="s">
        <v>249</v>
      </c>
      <c r="M1099" s="147" t="s">
        <v>250</v>
      </c>
      <c r="N1099" s="147" t="s">
        <v>251</v>
      </c>
      <c r="O1099" s="147" t="s">
        <v>252</v>
      </c>
      <c r="P1099" s="147" t="s">
        <v>253</v>
      </c>
      <c r="Q1099" s="147" t="s">
        <v>255</v>
      </c>
      <c r="R1099" s="147" t="s">
        <v>256</v>
      </c>
      <c r="S1099" s="147" t="s">
        <v>257</v>
      </c>
      <c r="T1099" s="147" t="s">
        <v>258</v>
      </c>
      <c r="U1099" s="147" t="s">
        <v>282</v>
      </c>
      <c r="V1099" s="147" t="s">
        <v>284</v>
      </c>
      <c r="W1099" s="147" t="s">
        <v>259</v>
      </c>
      <c r="X1099" s="148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7" t="s">
        <v>3</v>
      </c>
    </row>
    <row r="1100" spans="1:65">
      <c r="A1100" s="29"/>
      <c r="B1100" s="19"/>
      <c r="C1100" s="9"/>
      <c r="D1100" s="10" t="s">
        <v>285</v>
      </c>
      <c r="E1100" s="11" t="s">
        <v>121</v>
      </c>
      <c r="F1100" s="11" t="s">
        <v>121</v>
      </c>
      <c r="G1100" s="11" t="s">
        <v>121</v>
      </c>
      <c r="H1100" s="11" t="s">
        <v>285</v>
      </c>
      <c r="I1100" s="11" t="s">
        <v>121</v>
      </c>
      <c r="J1100" s="11" t="s">
        <v>121</v>
      </c>
      <c r="K1100" s="11" t="s">
        <v>121</v>
      </c>
      <c r="L1100" s="11" t="s">
        <v>285</v>
      </c>
      <c r="M1100" s="11" t="s">
        <v>285</v>
      </c>
      <c r="N1100" s="11" t="s">
        <v>121</v>
      </c>
      <c r="O1100" s="11" t="s">
        <v>121</v>
      </c>
      <c r="P1100" s="11" t="s">
        <v>121</v>
      </c>
      <c r="Q1100" s="11" t="s">
        <v>285</v>
      </c>
      <c r="R1100" s="11" t="s">
        <v>286</v>
      </c>
      <c r="S1100" s="11" t="s">
        <v>286</v>
      </c>
      <c r="T1100" s="11" t="s">
        <v>286</v>
      </c>
      <c r="U1100" s="11" t="s">
        <v>121</v>
      </c>
      <c r="V1100" s="11" t="s">
        <v>285</v>
      </c>
      <c r="W1100" s="11" t="s">
        <v>285</v>
      </c>
      <c r="X1100" s="148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7">
        <v>0</v>
      </c>
    </row>
    <row r="1101" spans="1:65">
      <c r="A1101" s="29"/>
      <c r="B1101" s="19"/>
      <c r="C1101" s="9"/>
      <c r="D1101" s="25"/>
      <c r="E1101" s="25"/>
      <c r="F1101" s="25"/>
      <c r="G1101" s="25"/>
      <c r="H1101" s="25"/>
      <c r="I1101" s="25"/>
      <c r="J1101" s="25"/>
      <c r="K1101" s="25"/>
      <c r="L1101" s="25"/>
      <c r="M1101" s="25"/>
      <c r="N1101" s="25"/>
      <c r="O1101" s="25"/>
      <c r="P1101" s="25"/>
      <c r="Q1101" s="25"/>
      <c r="R1101" s="25"/>
      <c r="S1101" s="25"/>
      <c r="T1101" s="25"/>
      <c r="U1101" s="25"/>
      <c r="V1101" s="25"/>
      <c r="W1101" s="25"/>
      <c r="X1101" s="148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7">
        <v>0</v>
      </c>
    </row>
    <row r="1102" spans="1:65">
      <c r="A1102" s="29"/>
      <c r="B1102" s="18">
        <v>1</v>
      </c>
      <c r="C1102" s="14">
        <v>1</v>
      </c>
      <c r="D1102" s="211">
        <v>770</v>
      </c>
      <c r="E1102" s="211">
        <v>820</v>
      </c>
      <c r="F1102" s="211">
        <v>868</v>
      </c>
      <c r="G1102" s="211">
        <v>825</v>
      </c>
      <c r="H1102" s="212">
        <v>702</v>
      </c>
      <c r="I1102" s="211">
        <v>874.37057894736881</v>
      </c>
      <c r="J1102" s="211">
        <v>787</v>
      </c>
      <c r="K1102" s="211">
        <v>807</v>
      </c>
      <c r="L1102" s="211">
        <v>776</v>
      </c>
      <c r="M1102" s="211">
        <v>808</v>
      </c>
      <c r="N1102" s="211">
        <v>849</v>
      </c>
      <c r="O1102" s="211">
        <v>821</v>
      </c>
      <c r="P1102" s="211">
        <v>834</v>
      </c>
      <c r="Q1102" s="211">
        <v>687</v>
      </c>
      <c r="R1102" s="211">
        <v>809</v>
      </c>
      <c r="S1102" s="211">
        <v>802.82517575939698</v>
      </c>
      <c r="T1102" s="211">
        <v>790</v>
      </c>
      <c r="U1102" s="211">
        <v>872.57597968012021</v>
      </c>
      <c r="V1102" s="212">
        <v>627</v>
      </c>
      <c r="W1102" s="211">
        <v>898</v>
      </c>
      <c r="X1102" s="213"/>
      <c r="Y1102" s="214"/>
      <c r="Z1102" s="214"/>
      <c r="AA1102" s="214"/>
      <c r="AB1102" s="214"/>
      <c r="AC1102" s="214"/>
      <c r="AD1102" s="214"/>
      <c r="AE1102" s="214"/>
      <c r="AF1102" s="214"/>
      <c r="AG1102" s="214"/>
      <c r="AH1102" s="214"/>
      <c r="AI1102" s="214"/>
      <c r="AJ1102" s="214"/>
      <c r="AK1102" s="214"/>
      <c r="AL1102" s="214"/>
      <c r="AM1102" s="214"/>
      <c r="AN1102" s="214"/>
      <c r="AO1102" s="214"/>
      <c r="AP1102" s="214"/>
      <c r="AQ1102" s="214"/>
      <c r="AR1102" s="214"/>
      <c r="AS1102" s="214"/>
      <c r="AT1102" s="214"/>
      <c r="AU1102" s="214"/>
      <c r="AV1102" s="214"/>
      <c r="AW1102" s="214"/>
      <c r="AX1102" s="214"/>
      <c r="AY1102" s="214"/>
      <c r="AZ1102" s="214"/>
      <c r="BA1102" s="214"/>
      <c r="BB1102" s="214"/>
      <c r="BC1102" s="214"/>
      <c r="BD1102" s="214"/>
      <c r="BE1102" s="214"/>
      <c r="BF1102" s="214"/>
      <c r="BG1102" s="214"/>
      <c r="BH1102" s="214"/>
      <c r="BI1102" s="214"/>
      <c r="BJ1102" s="214"/>
      <c r="BK1102" s="214"/>
      <c r="BL1102" s="214"/>
      <c r="BM1102" s="215">
        <v>1</v>
      </c>
    </row>
    <row r="1103" spans="1:65">
      <c r="A1103" s="29"/>
      <c r="B1103" s="19">
        <v>1</v>
      </c>
      <c r="C1103" s="9">
        <v>2</v>
      </c>
      <c r="D1103" s="217">
        <v>776</v>
      </c>
      <c r="E1103" s="217">
        <v>821</v>
      </c>
      <c r="F1103" s="217">
        <v>865</v>
      </c>
      <c r="G1103" s="217">
        <v>818</v>
      </c>
      <c r="H1103" s="218">
        <v>703</v>
      </c>
      <c r="I1103" s="217">
        <v>875.21853684210566</v>
      </c>
      <c r="J1103" s="217">
        <v>788</v>
      </c>
      <c r="K1103" s="217">
        <v>823</v>
      </c>
      <c r="L1103" s="217">
        <v>758</v>
      </c>
      <c r="M1103" s="217">
        <v>808</v>
      </c>
      <c r="N1103" s="217">
        <v>855</v>
      </c>
      <c r="O1103" s="217">
        <v>828</v>
      </c>
      <c r="P1103" s="217">
        <v>842</v>
      </c>
      <c r="Q1103" s="217">
        <v>694</v>
      </c>
      <c r="R1103" s="217">
        <v>812</v>
      </c>
      <c r="S1103" s="217">
        <v>798.7894926567086</v>
      </c>
      <c r="T1103" s="217">
        <v>788</v>
      </c>
      <c r="U1103" s="217">
        <v>896.36623613299616</v>
      </c>
      <c r="V1103" s="218">
        <v>597</v>
      </c>
      <c r="W1103" s="217">
        <v>879</v>
      </c>
      <c r="X1103" s="213"/>
      <c r="Y1103" s="214"/>
      <c r="Z1103" s="214"/>
      <c r="AA1103" s="214"/>
      <c r="AB1103" s="214"/>
      <c r="AC1103" s="214"/>
      <c r="AD1103" s="214"/>
      <c r="AE1103" s="214"/>
      <c r="AF1103" s="214"/>
      <c r="AG1103" s="214"/>
      <c r="AH1103" s="214"/>
      <c r="AI1103" s="214"/>
      <c r="AJ1103" s="214"/>
      <c r="AK1103" s="214"/>
      <c r="AL1103" s="214"/>
      <c r="AM1103" s="214"/>
      <c r="AN1103" s="214"/>
      <c r="AO1103" s="214"/>
      <c r="AP1103" s="214"/>
      <c r="AQ1103" s="214"/>
      <c r="AR1103" s="214"/>
      <c r="AS1103" s="214"/>
      <c r="AT1103" s="214"/>
      <c r="AU1103" s="214"/>
      <c r="AV1103" s="214"/>
      <c r="AW1103" s="214"/>
      <c r="AX1103" s="214"/>
      <c r="AY1103" s="214"/>
      <c r="AZ1103" s="214"/>
      <c r="BA1103" s="214"/>
      <c r="BB1103" s="214"/>
      <c r="BC1103" s="214"/>
      <c r="BD1103" s="214"/>
      <c r="BE1103" s="214"/>
      <c r="BF1103" s="214"/>
      <c r="BG1103" s="214"/>
      <c r="BH1103" s="214"/>
      <c r="BI1103" s="214"/>
      <c r="BJ1103" s="214"/>
      <c r="BK1103" s="214"/>
      <c r="BL1103" s="214"/>
      <c r="BM1103" s="215" t="e">
        <v>#N/A</v>
      </c>
    </row>
    <row r="1104" spans="1:65">
      <c r="A1104" s="29"/>
      <c r="B1104" s="19">
        <v>1</v>
      </c>
      <c r="C1104" s="9">
        <v>3</v>
      </c>
      <c r="D1104" s="217">
        <v>807</v>
      </c>
      <c r="E1104" s="217">
        <v>805</v>
      </c>
      <c r="F1104" s="217">
        <v>855</v>
      </c>
      <c r="G1104" s="217">
        <v>810</v>
      </c>
      <c r="H1104" s="218">
        <v>690</v>
      </c>
      <c r="I1104" s="217">
        <v>876.33491578947394</v>
      </c>
      <c r="J1104" s="217">
        <v>782</v>
      </c>
      <c r="K1104" s="217">
        <v>803</v>
      </c>
      <c r="L1104" s="217">
        <v>736</v>
      </c>
      <c r="M1104" s="217">
        <v>804</v>
      </c>
      <c r="N1104" s="217">
        <v>838</v>
      </c>
      <c r="O1104" s="217">
        <v>806</v>
      </c>
      <c r="P1104" s="217">
        <v>862</v>
      </c>
      <c r="Q1104" s="217">
        <v>707</v>
      </c>
      <c r="R1104" s="217">
        <v>807</v>
      </c>
      <c r="S1104" s="217">
        <v>798.06284386701225</v>
      </c>
      <c r="T1104" s="217">
        <v>779</v>
      </c>
      <c r="U1104" s="217">
        <v>854.56059983718842</v>
      </c>
      <c r="V1104" s="218">
        <v>636</v>
      </c>
      <c r="W1104" s="217">
        <v>876</v>
      </c>
      <c r="X1104" s="213"/>
      <c r="Y1104" s="214"/>
      <c r="Z1104" s="214"/>
      <c r="AA1104" s="214"/>
      <c r="AB1104" s="214"/>
      <c r="AC1104" s="214"/>
      <c r="AD1104" s="214"/>
      <c r="AE1104" s="214"/>
      <c r="AF1104" s="214"/>
      <c r="AG1104" s="214"/>
      <c r="AH1104" s="214"/>
      <c r="AI1104" s="214"/>
      <c r="AJ1104" s="214"/>
      <c r="AK1104" s="214"/>
      <c r="AL1104" s="214"/>
      <c r="AM1104" s="214"/>
      <c r="AN1104" s="214"/>
      <c r="AO1104" s="214"/>
      <c r="AP1104" s="214"/>
      <c r="AQ1104" s="214"/>
      <c r="AR1104" s="214"/>
      <c r="AS1104" s="214"/>
      <c r="AT1104" s="214"/>
      <c r="AU1104" s="214"/>
      <c r="AV1104" s="214"/>
      <c r="AW1104" s="214"/>
      <c r="AX1104" s="214"/>
      <c r="AY1104" s="214"/>
      <c r="AZ1104" s="214"/>
      <c r="BA1104" s="214"/>
      <c r="BB1104" s="214"/>
      <c r="BC1104" s="214"/>
      <c r="BD1104" s="214"/>
      <c r="BE1104" s="214"/>
      <c r="BF1104" s="214"/>
      <c r="BG1104" s="214"/>
      <c r="BH1104" s="214"/>
      <c r="BI1104" s="214"/>
      <c r="BJ1104" s="214"/>
      <c r="BK1104" s="214"/>
      <c r="BL1104" s="214"/>
      <c r="BM1104" s="215">
        <v>16</v>
      </c>
    </row>
    <row r="1105" spans="1:65">
      <c r="A1105" s="29"/>
      <c r="B1105" s="19">
        <v>1</v>
      </c>
      <c r="C1105" s="9">
        <v>4</v>
      </c>
      <c r="D1105" s="217">
        <v>795</v>
      </c>
      <c r="E1105" s="217">
        <v>810</v>
      </c>
      <c r="F1105" s="217">
        <v>859</v>
      </c>
      <c r="G1105" s="217">
        <v>826</v>
      </c>
      <c r="H1105" s="218">
        <v>687</v>
      </c>
      <c r="I1105" s="217">
        <v>873.43862105263167</v>
      </c>
      <c r="J1105" s="217">
        <v>799</v>
      </c>
      <c r="K1105" s="217">
        <v>812</v>
      </c>
      <c r="L1105" s="217">
        <v>762</v>
      </c>
      <c r="M1105" s="217">
        <v>807</v>
      </c>
      <c r="N1105" s="217">
        <v>841</v>
      </c>
      <c r="O1105" s="217">
        <v>802</v>
      </c>
      <c r="P1105" s="217">
        <v>851</v>
      </c>
      <c r="Q1105" s="217">
        <v>699</v>
      </c>
      <c r="R1105" s="217">
        <v>798</v>
      </c>
      <c r="S1105" s="217">
        <v>770.40046083010918</v>
      </c>
      <c r="T1105" s="217">
        <v>789</v>
      </c>
      <c r="U1105" s="217">
        <v>885.15620962609296</v>
      </c>
      <c r="V1105" s="218">
        <v>620</v>
      </c>
      <c r="W1105" s="217">
        <v>889</v>
      </c>
      <c r="X1105" s="213"/>
      <c r="Y1105" s="214"/>
      <c r="Z1105" s="214"/>
      <c r="AA1105" s="214"/>
      <c r="AB1105" s="214"/>
      <c r="AC1105" s="214"/>
      <c r="AD1105" s="214"/>
      <c r="AE1105" s="214"/>
      <c r="AF1105" s="214"/>
      <c r="AG1105" s="214"/>
      <c r="AH1105" s="214"/>
      <c r="AI1105" s="214"/>
      <c r="AJ1105" s="214"/>
      <c r="AK1105" s="214"/>
      <c r="AL1105" s="214"/>
      <c r="AM1105" s="214"/>
      <c r="AN1105" s="214"/>
      <c r="AO1105" s="214"/>
      <c r="AP1105" s="214"/>
      <c r="AQ1105" s="214"/>
      <c r="AR1105" s="214"/>
      <c r="AS1105" s="214"/>
      <c r="AT1105" s="214"/>
      <c r="AU1105" s="214"/>
      <c r="AV1105" s="214"/>
      <c r="AW1105" s="214"/>
      <c r="AX1105" s="214"/>
      <c r="AY1105" s="214"/>
      <c r="AZ1105" s="214"/>
      <c r="BA1105" s="214"/>
      <c r="BB1105" s="214"/>
      <c r="BC1105" s="214"/>
      <c r="BD1105" s="214"/>
      <c r="BE1105" s="214"/>
      <c r="BF1105" s="214"/>
      <c r="BG1105" s="214"/>
      <c r="BH1105" s="214"/>
      <c r="BI1105" s="214"/>
      <c r="BJ1105" s="214"/>
      <c r="BK1105" s="214"/>
      <c r="BL1105" s="214"/>
      <c r="BM1105" s="215">
        <v>813.80333269416008</v>
      </c>
    </row>
    <row r="1106" spans="1:65">
      <c r="A1106" s="29"/>
      <c r="B1106" s="19">
        <v>1</v>
      </c>
      <c r="C1106" s="9">
        <v>5</v>
      </c>
      <c r="D1106" s="217">
        <v>784</v>
      </c>
      <c r="E1106" s="217">
        <v>810</v>
      </c>
      <c r="F1106" s="217">
        <v>837</v>
      </c>
      <c r="G1106" s="217">
        <v>806</v>
      </c>
      <c r="H1106" s="218">
        <v>694</v>
      </c>
      <c r="I1106" s="217">
        <v>875.37036842105294</v>
      </c>
      <c r="J1106" s="217">
        <v>793</v>
      </c>
      <c r="K1106" s="217">
        <v>840</v>
      </c>
      <c r="L1106" s="217">
        <v>736</v>
      </c>
      <c r="M1106" s="217">
        <v>806</v>
      </c>
      <c r="N1106" s="217">
        <v>844</v>
      </c>
      <c r="O1106" s="217">
        <v>815</v>
      </c>
      <c r="P1106" s="217">
        <v>853</v>
      </c>
      <c r="Q1106" s="217">
        <v>704</v>
      </c>
      <c r="R1106" s="217">
        <v>806</v>
      </c>
      <c r="S1106" s="217">
        <v>774.62452953403147</v>
      </c>
      <c r="T1106" s="217">
        <v>778</v>
      </c>
      <c r="U1106" s="217">
        <v>885.47043595517528</v>
      </c>
      <c r="V1106" s="218">
        <v>622</v>
      </c>
      <c r="W1106" s="217">
        <v>876</v>
      </c>
      <c r="X1106" s="213"/>
      <c r="Y1106" s="214"/>
      <c r="Z1106" s="214"/>
      <c r="AA1106" s="214"/>
      <c r="AB1106" s="214"/>
      <c r="AC1106" s="214"/>
      <c r="AD1106" s="214"/>
      <c r="AE1106" s="214"/>
      <c r="AF1106" s="214"/>
      <c r="AG1106" s="214"/>
      <c r="AH1106" s="214"/>
      <c r="AI1106" s="214"/>
      <c r="AJ1106" s="214"/>
      <c r="AK1106" s="214"/>
      <c r="AL1106" s="214"/>
      <c r="AM1106" s="214"/>
      <c r="AN1106" s="214"/>
      <c r="AO1106" s="214"/>
      <c r="AP1106" s="214"/>
      <c r="AQ1106" s="214"/>
      <c r="AR1106" s="214"/>
      <c r="AS1106" s="214"/>
      <c r="AT1106" s="214"/>
      <c r="AU1106" s="214"/>
      <c r="AV1106" s="214"/>
      <c r="AW1106" s="214"/>
      <c r="AX1106" s="214"/>
      <c r="AY1106" s="214"/>
      <c r="AZ1106" s="214"/>
      <c r="BA1106" s="214"/>
      <c r="BB1106" s="214"/>
      <c r="BC1106" s="214"/>
      <c r="BD1106" s="214"/>
      <c r="BE1106" s="214"/>
      <c r="BF1106" s="214"/>
      <c r="BG1106" s="214"/>
      <c r="BH1106" s="214"/>
      <c r="BI1106" s="214"/>
      <c r="BJ1106" s="214"/>
      <c r="BK1106" s="214"/>
      <c r="BL1106" s="214"/>
      <c r="BM1106" s="215">
        <v>73</v>
      </c>
    </row>
    <row r="1107" spans="1:65">
      <c r="A1107" s="29"/>
      <c r="B1107" s="19">
        <v>1</v>
      </c>
      <c r="C1107" s="9">
        <v>6</v>
      </c>
      <c r="D1107" s="217">
        <v>786</v>
      </c>
      <c r="E1107" s="217">
        <v>782</v>
      </c>
      <c r="F1107" s="217">
        <v>841</v>
      </c>
      <c r="G1107" s="217">
        <v>801</v>
      </c>
      <c r="H1107" s="218">
        <v>690</v>
      </c>
      <c r="I1107" s="217">
        <v>874.05967368421022</v>
      </c>
      <c r="J1107" s="217">
        <v>795</v>
      </c>
      <c r="K1107" s="217">
        <v>815</v>
      </c>
      <c r="L1107" s="217">
        <v>753</v>
      </c>
      <c r="M1107" s="217">
        <v>830</v>
      </c>
      <c r="N1107" s="217">
        <v>841</v>
      </c>
      <c r="O1107" s="217">
        <v>809</v>
      </c>
      <c r="P1107" s="217">
        <v>836</v>
      </c>
      <c r="Q1107" s="217">
        <v>716</v>
      </c>
      <c r="R1107" s="217">
        <v>803</v>
      </c>
      <c r="S1107" s="217">
        <v>769.8983475697836</v>
      </c>
      <c r="T1107" s="217">
        <v>789</v>
      </c>
      <c r="U1107" s="217">
        <v>845.23692478384044</v>
      </c>
      <c r="V1107" s="218">
        <v>636</v>
      </c>
      <c r="W1107" s="217">
        <v>883</v>
      </c>
      <c r="X1107" s="213"/>
      <c r="Y1107" s="214"/>
      <c r="Z1107" s="214"/>
      <c r="AA1107" s="214"/>
      <c r="AB1107" s="214"/>
      <c r="AC1107" s="214"/>
      <c r="AD1107" s="214"/>
      <c r="AE1107" s="214"/>
      <c r="AF1107" s="214"/>
      <c r="AG1107" s="214"/>
      <c r="AH1107" s="214"/>
      <c r="AI1107" s="214"/>
      <c r="AJ1107" s="214"/>
      <c r="AK1107" s="214"/>
      <c r="AL1107" s="214"/>
      <c r="AM1107" s="214"/>
      <c r="AN1107" s="214"/>
      <c r="AO1107" s="214"/>
      <c r="AP1107" s="214"/>
      <c r="AQ1107" s="214"/>
      <c r="AR1107" s="214"/>
      <c r="AS1107" s="214"/>
      <c r="AT1107" s="214"/>
      <c r="AU1107" s="214"/>
      <c r="AV1107" s="214"/>
      <c r="AW1107" s="214"/>
      <c r="AX1107" s="214"/>
      <c r="AY1107" s="214"/>
      <c r="AZ1107" s="214"/>
      <c r="BA1107" s="214"/>
      <c r="BB1107" s="214"/>
      <c r="BC1107" s="214"/>
      <c r="BD1107" s="214"/>
      <c r="BE1107" s="214"/>
      <c r="BF1107" s="214"/>
      <c r="BG1107" s="214"/>
      <c r="BH1107" s="214"/>
      <c r="BI1107" s="214"/>
      <c r="BJ1107" s="214"/>
      <c r="BK1107" s="214"/>
      <c r="BL1107" s="214"/>
      <c r="BM1107" s="219"/>
    </row>
    <row r="1108" spans="1:65">
      <c r="A1108" s="29"/>
      <c r="B1108" s="20" t="s">
        <v>266</v>
      </c>
      <c r="C1108" s="12"/>
      <c r="D1108" s="220">
        <v>786.33333333333337</v>
      </c>
      <c r="E1108" s="220">
        <v>808</v>
      </c>
      <c r="F1108" s="220">
        <v>854.16666666666663</v>
      </c>
      <c r="G1108" s="220">
        <v>814.33333333333337</v>
      </c>
      <c r="H1108" s="220">
        <v>694.33333333333337</v>
      </c>
      <c r="I1108" s="220">
        <v>874.79878245614054</v>
      </c>
      <c r="J1108" s="220">
        <v>790.66666666666663</v>
      </c>
      <c r="K1108" s="220">
        <v>816.66666666666663</v>
      </c>
      <c r="L1108" s="220">
        <v>753.5</v>
      </c>
      <c r="M1108" s="220">
        <v>810.5</v>
      </c>
      <c r="N1108" s="220">
        <v>844.66666666666663</v>
      </c>
      <c r="O1108" s="220">
        <v>813.5</v>
      </c>
      <c r="P1108" s="220">
        <v>846.33333333333337</v>
      </c>
      <c r="Q1108" s="220">
        <v>701.16666666666663</v>
      </c>
      <c r="R1108" s="220">
        <v>805.83333333333337</v>
      </c>
      <c r="S1108" s="220">
        <v>785.76680836950698</v>
      </c>
      <c r="T1108" s="220">
        <v>785.5</v>
      </c>
      <c r="U1108" s="220">
        <v>873.22773100256893</v>
      </c>
      <c r="V1108" s="220">
        <v>623</v>
      </c>
      <c r="W1108" s="220">
        <v>883.5</v>
      </c>
      <c r="X1108" s="213"/>
      <c r="Y1108" s="214"/>
      <c r="Z1108" s="214"/>
      <c r="AA1108" s="214"/>
      <c r="AB1108" s="214"/>
      <c r="AC1108" s="214"/>
      <c r="AD1108" s="214"/>
      <c r="AE1108" s="214"/>
      <c r="AF1108" s="214"/>
      <c r="AG1108" s="214"/>
      <c r="AH1108" s="214"/>
      <c r="AI1108" s="214"/>
      <c r="AJ1108" s="214"/>
      <c r="AK1108" s="214"/>
      <c r="AL1108" s="214"/>
      <c r="AM1108" s="214"/>
      <c r="AN1108" s="214"/>
      <c r="AO1108" s="214"/>
      <c r="AP1108" s="214"/>
      <c r="AQ1108" s="214"/>
      <c r="AR1108" s="214"/>
      <c r="AS1108" s="214"/>
      <c r="AT1108" s="214"/>
      <c r="AU1108" s="214"/>
      <c r="AV1108" s="214"/>
      <c r="AW1108" s="214"/>
      <c r="AX1108" s="214"/>
      <c r="AY1108" s="214"/>
      <c r="AZ1108" s="214"/>
      <c r="BA1108" s="214"/>
      <c r="BB1108" s="214"/>
      <c r="BC1108" s="214"/>
      <c r="BD1108" s="214"/>
      <c r="BE1108" s="214"/>
      <c r="BF1108" s="214"/>
      <c r="BG1108" s="214"/>
      <c r="BH1108" s="214"/>
      <c r="BI1108" s="214"/>
      <c r="BJ1108" s="214"/>
      <c r="BK1108" s="214"/>
      <c r="BL1108" s="214"/>
      <c r="BM1108" s="219"/>
    </row>
    <row r="1109" spans="1:65">
      <c r="A1109" s="29"/>
      <c r="B1109" s="3" t="s">
        <v>267</v>
      </c>
      <c r="C1109" s="28"/>
      <c r="D1109" s="217">
        <v>785</v>
      </c>
      <c r="E1109" s="217">
        <v>810</v>
      </c>
      <c r="F1109" s="217">
        <v>857</v>
      </c>
      <c r="G1109" s="217">
        <v>814</v>
      </c>
      <c r="H1109" s="217">
        <v>692</v>
      </c>
      <c r="I1109" s="217">
        <v>874.79455789473718</v>
      </c>
      <c r="J1109" s="217">
        <v>790.5</v>
      </c>
      <c r="K1109" s="217">
        <v>813.5</v>
      </c>
      <c r="L1109" s="217">
        <v>755.5</v>
      </c>
      <c r="M1109" s="217">
        <v>807.5</v>
      </c>
      <c r="N1109" s="217">
        <v>842.5</v>
      </c>
      <c r="O1109" s="217">
        <v>812</v>
      </c>
      <c r="P1109" s="217">
        <v>846.5</v>
      </c>
      <c r="Q1109" s="217">
        <v>701.5</v>
      </c>
      <c r="R1109" s="217">
        <v>806.5</v>
      </c>
      <c r="S1109" s="217">
        <v>786.34368670052186</v>
      </c>
      <c r="T1109" s="217">
        <v>788.5</v>
      </c>
      <c r="U1109" s="217">
        <v>878.86609465310653</v>
      </c>
      <c r="V1109" s="217">
        <v>624.5</v>
      </c>
      <c r="W1109" s="217">
        <v>881</v>
      </c>
      <c r="X1109" s="213"/>
      <c r="Y1109" s="214"/>
      <c r="Z1109" s="214"/>
      <c r="AA1109" s="214"/>
      <c r="AB1109" s="214"/>
      <c r="AC1109" s="214"/>
      <c r="AD1109" s="214"/>
      <c r="AE1109" s="214"/>
      <c r="AF1109" s="214"/>
      <c r="AG1109" s="214"/>
      <c r="AH1109" s="214"/>
      <c r="AI1109" s="214"/>
      <c r="AJ1109" s="214"/>
      <c r="AK1109" s="214"/>
      <c r="AL1109" s="214"/>
      <c r="AM1109" s="214"/>
      <c r="AN1109" s="214"/>
      <c r="AO1109" s="214"/>
      <c r="AP1109" s="214"/>
      <c r="AQ1109" s="214"/>
      <c r="AR1109" s="214"/>
      <c r="AS1109" s="214"/>
      <c r="AT1109" s="214"/>
      <c r="AU1109" s="214"/>
      <c r="AV1109" s="214"/>
      <c r="AW1109" s="214"/>
      <c r="AX1109" s="214"/>
      <c r="AY1109" s="214"/>
      <c r="AZ1109" s="214"/>
      <c r="BA1109" s="214"/>
      <c r="BB1109" s="214"/>
      <c r="BC1109" s="214"/>
      <c r="BD1109" s="214"/>
      <c r="BE1109" s="214"/>
      <c r="BF1109" s="214"/>
      <c r="BG1109" s="214"/>
      <c r="BH1109" s="214"/>
      <c r="BI1109" s="214"/>
      <c r="BJ1109" s="214"/>
      <c r="BK1109" s="214"/>
      <c r="BL1109" s="214"/>
      <c r="BM1109" s="219"/>
    </row>
    <row r="1110" spans="1:65">
      <c r="A1110" s="29"/>
      <c r="B1110" s="3" t="s">
        <v>268</v>
      </c>
      <c r="C1110" s="28"/>
      <c r="D1110" s="217">
        <v>13.276545735494103</v>
      </c>
      <c r="E1110" s="217">
        <v>14.184498581197715</v>
      </c>
      <c r="F1110" s="217">
        <v>12.655697004379753</v>
      </c>
      <c r="G1110" s="217">
        <v>10.289152864384253</v>
      </c>
      <c r="H1110" s="217">
        <v>6.7131711334261901</v>
      </c>
      <c r="I1110" s="217">
        <v>1.0432918041337953</v>
      </c>
      <c r="J1110" s="217">
        <v>6.153589738247641</v>
      </c>
      <c r="K1110" s="217">
        <v>13.336666250104134</v>
      </c>
      <c r="L1110" s="217">
        <v>15.565988564816564</v>
      </c>
      <c r="M1110" s="217">
        <v>9.6695398029068578</v>
      </c>
      <c r="N1110" s="217">
        <v>6.2822501276745317</v>
      </c>
      <c r="O1110" s="217">
        <v>9.7724101428460326</v>
      </c>
      <c r="P1110" s="217">
        <v>10.856641592438551</v>
      </c>
      <c r="Q1110" s="217">
        <v>10.18659249536697</v>
      </c>
      <c r="R1110" s="217">
        <v>4.8751068364361689</v>
      </c>
      <c r="S1110" s="217">
        <v>15.645151041200595</v>
      </c>
      <c r="T1110" s="217">
        <v>5.4680892457969259</v>
      </c>
      <c r="U1110" s="217">
        <v>19.798659777901598</v>
      </c>
      <c r="V1110" s="217">
        <v>14.422205101855956</v>
      </c>
      <c r="W1110" s="217">
        <v>8.6429161745327594</v>
      </c>
      <c r="X1110" s="213"/>
      <c r="Y1110" s="214"/>
      <c r="Z1110" s="214"/>
      <c r="AA1110" s="214"/>
      <c r="AB1110" s="214"/>
      <c r="AC1110" s="214"/>
      <c r="AD1110" s="214"/>
      <c r="AE1110" s="214"/>
      <c r="AF1110" s="214"/>
      <c r="AG1110" s="214"/>
      <c r="AH1110" s="214"/>
      <c r="AI1110" s="214"/>
      <c r="AJ1110" s="214"/>
      <c r="AK1110" s="214"/>
      <c r="AL1110" s="214"/>
      <c r="AM1110" s="214"/>
      <c r="AN1110" s="214"/>
      <c r="AO1110" s="214"/>
      <c r="AP1110" s="214"/>
      <c r="AQ1110" s="214"/>
      <c r="AR1110" s="214"/>
      <c r="AS1110" s="214"/>
      <c r="AT1110" s="214"/>
      <c r="AU1110" s="214"/>
      <c r="AV1110" s="214"/>
      <c r="AW1110" s="214"/>
      <c r="AX1110" s="214"/>
      <c r="AY1110" s="214"/>
      <c r="AZ1110" s="214"/>
      <c r="BA1110" s="214"/>
      <c r="BB1110" s="214"/>
      <c r="BC1110" s="214"/>
      <c r="BD1110" s="214"/>
      <c r="BE1110" s="214"/>
      <c r="BF1110" s="214"/>
      <c r="BG1110" s="214"/>
      <c r="BH1110" s="214"/>
      <c r="BI1110" s="214"/>
      <c r="BJ1110" s="214"/>
      <c r="BK1110" s="214"/>
      <c r="BL1110" s="214"/>
      <c r="BM1110" s="219"/>
    </row>
    <row r="1111" spans="1:65">
      <c r="A1111" s="29"/>
      <c r="B1111" s="3" t="s">
        <v>86</v>
      </c>
      <c r="C1111" s="28"/>
      <c r="D1111" s="13">
        <v>1.6884119205800047E-2</v>
      </c>
      <c r="E1111" s="13">
        <v>1.7555072501482322E-2</v>
      </c>
      <c r="F1111" s="13">
        <v>1.4816425761225077E-2</v>
      </c>
      <c r="G1111" s="13">
        <v>1.2635062870713367E-2</v>
      </c>
      <c r="H1111" s="13">
        <v>9.6685133942767971E-3</v>
      </c>
      <c r="I1111" s="13">
        <v>1.1926077459831197E-3</v>
      </c>
      <c r="J1111" s="13">
        <v>7.7827863468562077E-3</v>
      </c>
      <c r="K1111" s="13">
        <v>1.633061173482139E-2</v>
      </c>
      <c r="L1111" s="13">
        <v>2.0658246270493119E-2</v>
      </c>
      <c r="M1111" s="13">
        <v>1.1930339053555655E-2</v>
      </c>
      <c r="N1111" s="13">
        <v>7.4375494802776622E-3</v>
      </c>
      <c r="O1111" s="13">
        <v>1.2012796733676745E-2</v>
      </c>
      <c r="P1111" s="13">
        <v>1.2827855367197973E-2</v>
      </c>
      <c r="Q1111" s="13">
        <v>1.45280615574523E-2</v>
      </c>
      <c r="R1111" s="13">
        <v>6.0497706346674274E-3</v>
      </c>
      <c r="S1111" s="13">
        <v>1.9910679446571201E-2</v>
      </c>
      <c r="T1111" s="13">
        <v>6.9612848450629232E-3</v>
      </c>
      <c r="U1111" s="13">
        <v>2.267296270489531E-2</v>
      </c>
      <c r="V1111" s="13">
        <v>2.3149606905065741E-2</v>
      </c>
      <c r="W1111" s="13">
        <v>9.7825876338797496E-3</v>
      </c>
      <c r="X1111" s="148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3"/>
    </row>
    <row r="1112" spans="1:65">
      <c r="A1112" s="29"/>
      <c r="B1112" s="3" t="s">
        <v>269</v>
      </c>
      <c r="C1112" s="28"/>
      <c r="D1112" s="13">
        <v>-3.3755083393287588E-2</v>
      </c>
      <c r="E1112" s="13">
        <v>-7.1311242667779773E-3</v>
      </c>
      <c r="F1112" s="13">
        <v>4.9598388641246549E-2</v>
      </c>
      <c r="G1112" s="13">
        <v>6.5126378558644227E-4</v>
      </c>
      <c r="H1112" s="13">
        <v>-0.1468045098381594</v>
      </c>
      <c r="I1112" s="13">
        <v>7.4951093601509644E-2</v>
      </c>
      <c r="J1112" s="13">
        <v>-2.843029156798571E-2</v>
      </c>
      <c r="K1112" s="13">
        <v>3.5184593838260003E-3</v>
      </c>
      <c r="L1112" s="13">
        <v>-7.4100621454229132E-2</v>
      </c>
      <c r="M1112" s="13">
        <v>-4.0591289829499111E-3</v>
      </c>
      <c r="N1112" s="13">
        <v>3.7924806562700031E-2</v>
      </c>
      <c r="O1112" s="13">
        <v>-3.7273464235620946E-4</v>
      </c>
      <c r="P1112" s="13">
        <v>3.9972803418585334E-2</v>
      </c>
      <c r="Q1112" s="13">
        <v>-0.13840772272902946</v>
      </c>
      <c r="R1112" s="13">
        <v>-9.7935201794288052E-3</v>
      </c>
      <c r="S1112" s="13">
        <v>-3.445122820010571E-2</v>
      </c>
      <c r="T1112" s="13">
        <v>-3.477908182123024E-2</v>
      </c>
      <c r="U1112" s="13">
        <v>7.3020588539100428E-2</v>
      </c>
      <c r="V1112" s="13">
        <v>-0.23445877527005277</v>
      </c>
      <c r="W1112" s="13">
        <v>8.5643133304828867E-2</v>
      </c>
      <c r="X1112" s="148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3"/>
    </row>
    <row r="1113" spans="1:65">
      <c r="A1113" s="29"/>
      <c r="B1113" s="45" t="s">
        <v>270</v>
      </c>
      <c r="C1113" s="46"/>
      <c r="D1113" s="44">
        <v>0.52</v>
      </c>
      <c r="E1113" s="44">
        <v>0.03</v>
      </c>
      <c r="F1113" s="44">
        <v>1.02</v>
      </c>
      <c r="G1113" s="44">
        <v>0.12</v>
      </c>
      <c r="H1113" s="44">
        <v>2.62</v>
      </c>
      <c r="I1113" s="44">
        <v>1.49</v>
      </c>
      <c r="J1113" s="44">
        <v>0.42</v>
      </c>
      <c r="K1113" s="44">
        <v>0.17</v>
      </c>
      <c r="L1113" s="44">
        <v>1.27</v>
      </c>
      <c r="M1113" s="44">
        <v>0.03</v>
      </c>
      <c r="N1113" s="44">
        <v>0.81</v>
      </c>
      <c r="O1113" s="44">
        <v>0.1</v>
      </c>
      <c r="P1113" s="44">
        <v>0.85</v>
      </c>
      <c r="Q1113" s="44">
        <v>2.46</v>
      </c>
      <c r="R1113" s="44">
        <v>0.08</v>
      </c>
      <c r="S1113" s="44">
        <v>0.54</v>
      </c>
      <c r="T1113" s="44">
        <v>0.54</v>
      </c>
      <c r="U1113" s="44">
        <v>1.46</v>
      </c>
      <c r="V1113" s="44">
        <v>4.25</v>
      </c>
      <c r="W1113" s="44">
        <v>1.69</v>
      </c>
      <c r="X1113" s="148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3"/>
    </row>
    <row r="1114" spans="1:65">
      <c r="B1114" s="30"/>
      <c r="C1114" s="20"/>
      <c r="D1114" s="20"/>
      <c r="E1114" s="20"/>
      <c r="F1114" s="20"/>
      <c r="G1114" s="20"/>
      <c r="H1114" s="20"/>
      <c r="I1114" s="20"/>
      <c r="J1114" s="20"/>
      <c r="K1114" s="20"/>
      <c r="L1114" s="20"/>
      <c r="M1114" s="20"/>
      <c r="N1114" s="20"/>
      <c r="O1114" s="20"/>
      <c r="P1114" s="20"/>
      <c r="Q1114" s="20"/>
      <c r="R1114" s="20"/>
      <c r="S1114" s="20"/>
      <c r="T1114" s="20"/>
      <c r="U1114" s="20"/>
      <c r="V1114" s="20"/>
      <c r="W1114" s="20"/>
      <c r="BM1114" s="53"/>
    </row>
    <row r="1115" spans="1:65" ht="15">
      <c r="B1115" s="8" t="s">
        <v>565</v>
      </c>
      <c r="BM1115" s="27" t="s">
        <v>66</v>
      </c>
    </row>
    <row r="1116" spans="1:65" ht="15">
      <c r="A1116" s="24" t="s">
        <v>45</v>
      </c>
      <c r="B1116" s="18" t="s">
        <v>118</v>
      </c>
      <c r="C1116" s="15" t="s">
        <v>119</v>
      </c>
      <c r="D1116" s="16" t="s">
        <v>238</v>
      </c>
      <c r="E1116" s="17" t="s">
        <v>238</v>
      </c>
      <c r="F1116" s="17" t="s">
        <v>238</v>
      </c>
      <c r="G1116" s="17" t="s">
        <v>238</v>
      </c>
      <c r="H1116" s="17" t="s">
        <v>238</v>
      </c>
      <c r="I1116" s="17" t="s">
        <v>238</v>
      </c>
      <c r="J1116" s="17" t="s">
        <v>238</v>
      </c>
      <c r="K1116" s="17" t="s">
        <v>238</v>
      </c>
      <c r="L1116" s="17" t="s">
        <v>238</v>
      </c>
      <c r="M1116" s="17" t="s">
        <v>238</v>
      </c>
      <c r="N1116" s="17" t="s">
        <v>238</v>
      </c>
      <c r="O1116" s="17" t="s">
        <v>238</v>
      </c>
      <c r="P1116" s="17" t="s">
        <v>238</v>
      </c>
      <c r="Q1116" s="17" t="s">
        <v>238</v>
      </c>
      <c r="R1116" s="17" t="s">
        <v>238</v>
      </c>
      <c r="S1116" s="17" t="s">
        <v>238</v>
      </c>
      <c r="T1116" s="17" t="s">
        <v>238</v>
      </c>
      <c r="U1116" s="148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7">
        <v>1</v>
      </c>
    </row>
    <row r="1117" spans="1:65">
      <c r="A1117" s="29"/>
      <c r="B1117" s="19" t="s">
        <v>239</v>
      </c>
      <c r="C1117" s="9" t="s">
        <v>239</v>
      </c>
      <c r="D1117" s="146" t="s">
        <v>241</v>
      </c>
      <c r="E1117" s="147" t="s">
        <v>242</v>
      </c>
      <c r="F1117" s="147" t="s">
        <v>243</v>
      </c>
      <c r="G1117" s="147" t="s">
        <v>245</v>
      </c>
      <c r="H1117" s="147" t="s">
        <v>246</v>
      </c>
      <c r="I1117" s="147" t="s">
        <v>247</v>
      </c>
      <c r="J1117" s="147" t="s">
        <v>249</v>
      </c>
      <c r="K1117" s="147" t="s">
        <v>250</v>
      </c>
      <c r="L1117" s="147" t="s">
        <v>251</v>
      </c>
      <c r="M1117" s="147" t="s">
        <v>252</v>
      </c>
      <c r="N1117" s="147" t="s">
        <v>255</v>
      </c>
      <c r="O1117" s="147" t="s">
        <v>256</v>
      </c>
      <c r="P1117" s="147" t="s">
        <v>257</v>
      </c>
      <c r="Q1117" s="147" t="s">
        <v>258</v>
      </c>
      <c r="R1117" s="147" t="s">
        <v>282</v>
      </c>
      <c r="S1117" s="147" t="s">
        <v>284</v>
      </c>
      <c r="T1117" s="147" t="s">
        <v>259</v>
      </c>
      <c r="U1117" s="148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7" t="s">
        <v>3</v>
      </c>
    </row>
    <row r="1118" spans="1:65">
      <c r="A1118" s="29"/>
      <c r="B1118" s="19"/>
      <c r="C1118" s="9"/>
      <c r="D1118" s="10" t="s">
        <v>285</v>
      </c>
      <c r="E1118" s="11" t="s">
        <v>285</v>
      </c>
      <c r="F1118" s="11" t="s">
        <v>286</v>
      </c>
      <c r="G1118" s="11" t="s">
        <v>285</v>
      </c>
      <c r="H1118" s="11" t="s">
        <v>121</v>
      </c>
      <c r="I1118" s="11" t="s">
        <v>121</v>
      </c>
      <c r="J1118" s="11" t="s">
        <v>285</v>
      </c>
      <c r="K1118" s="11" t="s">
        <v>285</v>
      </c>
      <c r="L1118" s="11" t="s">
        <v>286</v>
      </c>
      <c r="M1118" s="11" t="s">
        <v>121</v>
      </c>
      <c r="N1118" s="11" t="s">
        <v>285</v>
      </c>
      <c r="O1118" s="11" t="s">
        <v>286</v>
      </c>
      <c r="P1118" s="11" t="s">
        <v>286</v>
      </c>
      <c r="Q1118" s="11" t="s">
        <v>121</v>
      </c>
      <c r="R1118" s="11" t="s">
        <v>121</v>
      </c>
      <c r="S1118" s="11" t="s">
        <v>285</v>
      </c>
      <c r="T1118" s="11" t="s">
        <v>285</v>
      </c>
      <c r="U1118" s="148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7">
        <v>1</v>
      </c>
    </row>
    <row r="1119" spans="1:65">
      <c r="A1119" s="29"/>
      <c r="B1119" s="19"/>
      <c r="C1119" s="9"/>
      <c r="D1119" s="25"/>
      <c r="E1119" s="25"/>
      <c r="F1119" s="25"/>
      <c r="G1119" s="25"/>
      <c r="H1119" s="25"/>
      <c r="I1119" s="25"/>
      <c r="J1119" s="25"/>
      <c r="K1119" s="25"/>
      <c r="L1119" s="25"/>
      <c r="M1119" s="25"/>
      <c r="N1119" s="25"/>
      <c r="O1119" s="25"/>
      <c r="P1119" s="25"/>
      <c r="Q1119" s="25"/>
      <c r="R1119" s="25"/>
      <c r="S1119" s="25"/>
      <c r="T1119" s="25"/>
      <c r="U1119" s="148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7">
        <v>2</v>
      </c>
    </row>
    <row r="1120" spans="1:65">
      <c r="A1120" s="29"/>
      <c r="B1120" s="18">
        <v>1</v>
      </c>
      <c r="C1120" s="14">
        <v>1</v>
      </c>
      <c r="D1120" s="231">
        <v>28.7</v>
      </c>
      <c r="E1120" s="231">
        <v>30.7</v>
      </c>
      <c r="F1120" s="231">
        <v>25</v>
      </c>
      <c r="G1120" s="231">
        <v>30.2</v>
      </c>
      <c r="H1120" s="231">
        <v>23.264451634497401</v>
      </c>
      <c r="I1120" s="231">
        <v>31</v>
      </c>
      <c r="J1120" s="231">
        <v>28.6</v>
      </c>
      <c r="K1120" s="231">
        <v>28.7</v>
      </c>
      <c r="L1120" s="231">
        <v>26.7</v>
      </c>
      <c r="M1120" s="231">
        <v>29</v>
      </c>
      <c r="N1120" s="231">
        <v>27.2</v>
      </c>
      <c r="O1120" s="231">
        <v>31.7</v>
      </c>
      <c r="P1120" s="231">
        <v>27.949715965195036</v>
      </c>
      <c r="Q1120" s="232">
        <v>39</v>
      </c>
      <c r="R1120" s="231">
        <v>29.434535823576304</v>
      </c>
      <c r="S1120" s="231">
        <v>26.2</v>
      </c>
      <c r="T1120" s="231">
        <v>30.1</v>
      </c>
      <c r="U1120" s="222"/>
      <c r="V1120" s="223"/>
      <c r="W1120" s="223"/>
      <c r="X1120" s="223"/>
      <c r="Y1120" s="223"/>
      <c r="Z1120" s="223"/>
      <c r="AA1120" s="223"/>
      <c r="AB1120" s="223"/>
      <c r="AC1120" s="223"/>
      <c r="AD1120" s="223"/>
      <c r="AE1120" s="223"/>
      <c r="AF1120" s="223"/>
      <c r="AG1120" s="223"/>
      <c r="AH1120" s="223"/>
      <c r="AI1120" s="223"/>
      <c r="AJ1120" s="223"/>
      <c r="AK1120" s="223"/>
      <c r="AL1120" s="223"/>
      <c r="AM1120" s="223"/>
      <c r="AN1120" s="223"/>
      <c r="AO1120" s="223"/>
      <c r="AP1120" s="223"/>
      <c r="AQ1120" s="223"/>
      <c r="AR1120" s="223"/>
      <c r="AS1120" s="223"/>
      <c r="AT1120" s="223"/>
      <c r="AU1120" s="223"/>
      <c r="AV1120" s="223"/>
      <c r="AW1120" s="223"/>
      <c r="AX1120" s="223"/>
      <c r="AY1120" s="223"/>
      <c r="AZ1120" s="223"/>
      <c r="BA1120" s="223"/>
      <c r="BB1120" s="223"/>
      <c r="BC1120" s="223"/>
      <c r="BD1120" s="223"/>
      <c r="BE1120" s="223"/>
      <c r="BF1120" s="223"/>
      <c r="BG1120" s="223"/>
      <c r="BH1120" s="223"/>
      <c r="BI1120" s="223"/>
      <c r="BJ1120" s="223"/>
      <c r="BK1120" s="223"/>
      <c r="BL1120" s="223"/>
      <c r="BM1120" s="233">
        <v>1</v>
      </c>
    </row>
    <row r="1121" spans="1:65">
      <c r="A1121" s="29"/>
      <c r="B1121" s="19">
        <v>1</v>
      </c>
      <c r="C1121" s="9">
        <v>2</v>
      </c>
      <c r="D1121" s="221">
        <v>28.6</v>
      </c>
      <c r="E1121" s="221">
        <v>32.6</v>
      </c>
      <c r="F1121" s="221">
        <v>26</v>
      </c>
      <c r="G1121" s="221">
        <v>27.9</v>
      </c>
      <c r="H1121" s="221">
        <v>23.385939975454601</v>
      </c>
      <c r="I1121" s="221">
        <v>31</v>
      </c>
      <c r="J1121" s="221">
        <v>27.8</v>
      </c>
      <c r="K1121" s="221">
        <v>28.3</v>
      </c>
      <c r="L1121" s="221">
        <v>27</v>
      </c>
      <c r="M1121" s="221">
        <v>29</v>
      </c>
      <c r="N1121" s="221">
        <v>26.8</v>
      </c>
      <c r="O1121" s="221">
        <v>33</v>
      </c>
      <c r="P1121" s="221">
        <v>28.481397451826922</v>
      </c>
      <c r="Q1121" s="234">
        <v>39</v>
      </c>
      <c r="R1121" s="221">
        <v>31.527255884876269</v>
      </c>
      <c r="S1121" s="221">
        <v>25.2</v>
      </c>
      <c r="T1121" s="221">
        <v>29.4</v>
      </c>
      <c r="U1121" s="222"/>
      <c r="V1121" s="223"/>
      <c r="W1121" s="223"/>
      <c r="X1121" s="223"/>
      <c r="Y1121" s="223"/>
      <c r="Z1121" s="223"/>
      <c r="AA1121" s="223"/>
      <c r="AB1121" s="223"/>
      <c r="AC1121" s="223"/>
      <c r="AD1121" s="223"/>
      <c r="AE1121" s="223"/>
      <c r="AF1121" s="223"/>
      <c r="AG1121" s="223"/>
      <c r="AH1121" s="223"/>
      <c r="AI1121" s="223"/>
      <c r="AJ1121" s="223"/>
      <c r="AK1121" s="223"/>
      <c r="AL1121" s="223"/>
      <c r="AM1121" s="223"/>
      <c r="AN1121" s="223"/>
      <c r="AO1121" s="223"/>
      <c r="AP1121" s="223"/>
      <c r="AQ1121" s="223"/>
      <c r="AR1121" s="223"/>
      <c r="AS1121" s="223"/>
      <c r="AT1121" s="223"/>
      <c r="AU1121" s="223"/>
      <c r="AV1121" s="223"/>
      <c r="AW1121" s="223"/>
      <c r="AX1121" s="223"/>
      <c r="AY1121" s="223"/>
      <c r="AZ1121" s="223"/>
      <c r="BA1121" s="223"/>
      <c r="BB1121" s="223"/>
      <c r="BC1121" s="223"/>
      <c r="BD1121" s="223"/>
      <c r="BE1121" s="223"/>
      <c r="BF1121" s="223"/>
      <c r="BG1121" s="223"/>
      <c r="BH1121" s="223"/>
      <c r="BI1121" s="223"/>
      <c r="BJ1121" s="223"/>
      <c r="BK1121" s="223"/>
      <c r="BL1121" s="223"/>
      <c r="BM1121" s="233">
        <v>19</v>
      </c>
    </row>
    <row r="1122" spans="1:65">
      <c r="A1122" s="29"/>
      <c r="B1122" s="19">
        <v>1</v>
      </c>
      <c r="C1122" s="9">
        <v>3</v>
      </c>
      <c r="D1122" s="240">
        <v>42.1</v>
      </c>
      <c r="E1122" s="221">
        <v>31.7</v>
      </c>
      <c r="F1122" s="221">
        <v>26</v>
      </c>
      <c r="G1122" s="221">
        <v>26.8</v>
      </c>
      <c r="H1122" s="221">
        <v>23.583864777418299</v>
      </c>
      <c r="I1122" s="221">
        <v>30</v>
      </c>
      <c r="J1122" s="221">
        <v>26.9</v>
      </c>
      <c r="K1122" s="221">
        <v>27.9</v>
      </c>
      <c r="L1122" s="221">
        <v>27</v>
      </c>
      <c r="M1122" s="221">
        <v>30</v>
      </c>
      <c r="N1122" s="221">
        <v>27.6</v>
      </c>
      <c r="O1122" s="221">
        <v>34</v>
      </c>
      <c r="P1122" s="221">
        <v>27.736882101754144</v>
      </c>
      <c r="Q1122" s="234">
        <v>39</v>
      </c>
      <c r="R1122" s="221">
        <v>27.070534886733</v>
      </c>
      <c r="S1122" s="221">
        <v>27.1</v>
      </c>
      <c r="T1122" s="221">
        <v>29.7</v>
      </c>
      <c r="U1122" s="222"/>
      <c r="V1122" s="223"/>
      <c r="W1122" s="223"/>
      <c r="X1122" s="223"/>
      <c r="Y1122" s="223"/>
      <c r="Z1122" s="223"/>
      <c r="AA1122" s="223"/>
      <c r="AB1122" s="223"/>
      <c r="AC1122" s="223"/>
      <c r="AD1122" s="223"/>
      <c r="AE1122" s="223"/>
      <c r="AF1122" s="223"/>
      <c r="AG1122" s="223"/>
      <c r="AH1122" s="223"/>
      <c r="AI1122" s="223"/>
      <c r="AJ1122" s="223"/>
      <c r="AK1122" s="223"/>
      <c r="AL1122" s="223"/>
      <c r="AM1122" s="223"/>
      <c r="AN1122" s="223"/>
      <c r="AO1122" s="223"/>
      <c r="AP1122" s="223"/>
      <c r="AQ1122" s="223"/>
      <c r="AR1122" s="223"/>
      <c r="AS1122" s="223"/>
      <c r="AT1122" s="223"/>
      <c r="AU1122" s="223"/>
      <c r="AV1122" s="223"/>
      <c r="AW1122" s="223"/>
      <c r="AX1122" s="223"/>
      <c r="AY1122" s="223"/>
      <c r="AZ1122" s="223"/>
      <c r="BA1122" s="223"/>
      <c r="BB1122" s="223"/>
      <c r="BC1122" s="223"/>
      <c r="BD1122" s="223"/>
      <c r="BE1122" s="223"/>
      <c r="BF1122" s="223"/>
      <c r="BG1122" s="223"/>
      <c r="BH1122" s="223"/>
      <c r="BI1122" s="223"/>
      <c r="BJ1122" s="223"/>
      <c r="BK1122" s="223"/>
      <c r="BL1122" s="223"/>
      <c r="BM1122" s="233">
        <v>16</v>
      </c>
    </row>
    <row r="1123" spans="1:65">
      <c r="A1123" s="29"/>
      <c r="B1123" s="19">
        <v>1</v>
      </c>
      <c r="C1123" s="9">
        <v>4</v>
      </c>
      <c r="D1123" s="221">
        <v>35.1</v>
      </c>
      <c r="E1123" s="221">
        <v>34.6</v>
      </c>
      <c r="F1123" s="221">
        <v>24</v>
      </c>
      <c r="G1123" s="221">
        <v>29.8</v>
      </c>
      <c r="H1123" s="221">
        <v>23.249568224924701</v>
      </c>
      <c r="I1123" s="221">
        <v>31</v>
      </c>
      <c r="J1123" s="221">
        <v>28.9</v>
      </c>
      <c r="K1123" s="221">
        <v>30.1</v>
      </c>
      <c r="L1123" s="221">
        <v>26.7</v>
      </c>
      <c r="M1123" s="221">
        <v>31</v>
      </c>
      <c r="N1123" s="221">
        <v>27.5</v>
      </c>
      <c r="O1123" s="221">
        <v>31.3</v>
      </c>
      <c r="P1123" s="221">
        <v>27.122600195225726</v>
      </c>
      <c r="Q1123" s="234">
        <v>38</v>
      </c>
      <c r="R1123" s="221">
        <v>30.079518664402737</v>
      </c>
      <c r="S1123" s="221">
        <v>26.5</v>
      </c>
      <c r="T1123" s="221">
        <v>30.5</v>
      </c>
      <c r="U1123" s="222"/>
      <c r="V1123" s="223"/>
      <c r="W1123" s="223"/>
      <c r="X1123" s="223"/>
      <c r="Y1123" s="223"/>
      <c r="Z1123" s="223"/>
      <c r="AA1123" s="223"/>
      <c r="AB1123" s="223"/>
      <c r="AC1123" s="223"/>
      <c r="AD1123" s="223"/>
      <c r="AE1123" s="223"/>
      <c r="AF1123" s="223"/>
      <c r="AG1123" s="223"/>
      <c r="AH1123" s="223"/>
      <c r="AI1123" s="223"/>
      <c r="AJ1123" s="223"/>
      <c r="AK1123" s="223"/>
      <c r="AL1123" s="223"/>
      <c r="AM1123" s="223"/>
      <c r="AN1123" s="223"/>
      <c r="AO1123" s="223"/>
      <c r="AP1123" s="223"/>
      <c r="AQ1123" s="223"/>
      <c r="AR1123" s="223"/>
      <c r="AS1123" s="223"/>
      <c r="AT1123" s="223"/>
      <c r="AU1123" s="223"/>
      <c r="AV1123" s="223"/>
      <c r="AW1123" s="223"/>
      <c r="AX1123" s="223"/>
      <c r="AY1123" s="223"/>
      <c r="AZ1123" s="223"/>
      <c r="BA1123" s="223"/>
      <c r="BB1123" s="223"/>
      <c r="BC1123" s="223"/>
      <c r="BD1123" s="223"/>
      <c r="BE1123" s="223"/>
      <c r="BF1123" s="223"/>
      <c r="BG1123" s="223"/>
      <c r="BH1123" s="223"/>
      <c r="BI1123" s="223"/>
      <c r="BJ1123" s="223"/>
      <c r="BK1123" s="223"/>
      <c r="BL1123" s="223"/>
      <c r="BM1123" s="233">
        <v>28.566637467219419</v>
      </c>
    </row>
    <row r="1124" spans="1:65">
      <c r="A1124" s="29"/>
      <c r="B1124" s="19">
        <v>1</v>
      </c>
      <c r="C1124" s="9">
        <v>5</v>
      </c>
      <c r="D1124" s="221">
        <v>32.799999999999997</v>
      </c>
      <c r="E1124" s="221">
        <v>31.7</v>
      </c>
      <c r="F1124" s="221">
        <v>24</v>
      </c>
      <c r="G1124" s="221">
        <v>29.9</v>
      </c>
      <c r="H1124" s="221">
        <v>23.506591543010099</v>
      </c>
      <c r="I1124" s="221">
        <v>30</v>
      </c>
      <c r="J1124" s="221">
        <v>26.7</v>
      </c>
      <c r="K1124" s="221">
        <v>30.599999999999998</v>
      </c>
      <c r="L1124" s="221">
        <v>26.7</v>
      </c>
      <c r="M1124" s="221">
        <v>28</v>
      </c>
      <c r="N1124" s="221">
        <v>27.5</v>
      </c>
      <c r="O1124" s="221">
        <v>31.6</v>
      </c>
      <c r="P1124" s="221">
        <v>27.250613047529907</v>
      </c>
      <c r="Q1124" s="234">
        <v>40</v>
      </c>
      <c r="R1124" s="221">
        <v>28.83769171568623</v>
      </c>
      <c r="S1124" s="221">
        <v>27.7</v>
      </c>
      <c r="T1124" s="221">
        <v>29</v>
      </c>
      <c r="U1124" s="222"/>
      <c r="V1124" s="223"/>
      <c r="W1124" s="223"/>
      <c r="X1124" s="223"/>
      <c r="Y1124" s="223"/>
      <c r="Z1124" s="223"/>
      <c r="AA1124" s="223"/>
      <c r="AB1124" s="223"/>
      <c r="AC1124" s="223"/>
      <c r="AD1124" s="223"/>
      <c r="AE1124" s="223"/>
      <c r="AF1124" s="223"/>
      <c r="AG1124" s="223"/>
      <c r="AH1124" s="223"/>
      <c r="AI1124" s="223"/>
      <c r="AJ1124" s="223"/>
      <c r="AK1124" s="223"/>
      <c r="AL1124" s="223"/>
      <c r="AM1124" s="223"/>
      <c r="AN1124" s="223"/>
      <c r="AO1124" s="223"/>
      <c r="AP1124" s="223"/>
      <c r="AQ1124" s="223"/>
      <c r="AR1124" s="223"/>
      <c r="AS1124" s="223"/>
      <c r="AT1124" s="223"/>
      <c r="AU1124" s="223"/>
      <c r="AV1124" s="223"/>
      <c r="AW1124" s="223"/>
      <c r="AX1124" s="223"/>
      <c r="AY1124" s="223"/>
      <c r="AZ1124" s="223"/>
      <c r="BA1124" s="223"/>
      <c r="BB1124" s="223"/>
      <c r="BC1124" s="223"/>
      <c r="BD1124" s="223"/>
      <c r="BE1124" s="223"/>
      <c r="BF1124" s="223"/>
      <c r="BG1124" s="223"/>
      <c r="BH1124" s="223"/>
      <c r="BI1124" s="223"/>
      <c r="BJ1124" s="223"/>
      <c r="BK1124" s="223"/>
      <c r="BL1124" s="223"/>
      <c r="BM1124" s="233">
        <v>74</v>
      </c>
    </row>
    <row r="1125" spans="1:65">
      <c r="A1125" s="29"/>
      <c r="B1125" s="19">
        <v>1</v>
      </c>
      <c r="C1125" s="9">
        <v>6</v>
      </c>
      <c r="D1125" s="240">
        <v>40.700000000000003</v>
      </c>
      <c r="E1125" s="221">
        <v>32.4</v>
      </c>
      <c r="F1125" s="221">
        <v>25</v>
      </c>
      <c r="G1125" s="221">
        <v>27.6</v>
      </c>
      <c r="H1125" s="221">
        <v>23.583451969206699</v>
      </c>
      <c r="I1125" s="221">
        <v>31</v>
      </c>
      <c r="J1125" s="221">
        <v>27</v>
      </c>
      <c r="K1125" s="221">
        <v>29.6</v>
      </c>
      <c r="L1125" s="221">
        <v>26.7</v>
      </c>
      <c r="M1125" s="221">
        <v>29</v>
      </c>
      <c r="N1125" s="221">
        <v>28.8</v>
      </c>
      <c r="O1125" s="221">
        <v>31.899999999999995</v>
      </c>
      <c r="P1125" s="221">
        <v>28.425635011773149</v>
      </c>
      <c r="Q1125" s="234">
        <v>37</v>
      </c>
      <c r="R1125" s="221">
        <v>27.006947979972946</v>
      </c>
      <c r="S1125" s="221">
        <v>26.5</v>
      </c>
      <c r="T1125" s="221">
        <v>28.5</v>
      </c>
      <c r="U1125" s="222"/>
      <c r="V1125" s="223"/>
      <c r="W1125" s="223"/>
      <c r="X1125" s="223"/>
      <c r="Y1125" s="223"/>
      <c r="Z1125" s="223"/>
      <c r="AA1125" s="223"/>
      <c r="AB1125" s="223"/>
      <c r="AC1125" s="223"/>
      <c r="AD1125" s="223"/>
      <c r="AE1125" s="223"/>
      <c r="AF1125" s="223"/>
      <c r="AG1125" s="223"/>
      <c r="AH1125" s="223"/>
      <c r="AI1125" s="223"/>
      <c r="AJ1125" s="223"/>
      <c r="AK1125" s="223"/>
      <c r="AL1125" s="223"/>
      <c r="AM1125" s="223"/>
      <c r="AN1125" s="223"/>
      <c r="AO1125" s="223"/>
      <c r="AP1125" s="223"/>
      <c r="AQ1125" s="223"/>
      <c r="AR1125" s="223"/>
      <c r="AS1125" s="223"/>
      <c r="AT1125" s="223"/>
      <c r="AU1125" s="223"/>
      <c r="AV1125" s="223"/>
      <c r="AW1125" s="223"/>
      <c r="AX1125" s="223"/>
      <c r="AY1125" s="223"/>
      <c r="AZ1125" s="223"/>
      <c r="BA1125" s="223"/>
      <c r="BB1125" s="223"/>
      <c r="BC1125" s="223"/>
      <c r="BD1125" s="223"/>
      <c r="BE1125" s="223"/>
      <c r="BF1125" s="223"/>
      <c r="BG1125" s="223"/>
      <c r="BH1125" s="223"/>
      <c r="BI1125" s="223"/>
      <c r="BJ1125" s="223"/>
      <c r="BK1125" s="223"/>
      <c r="BL1125" s="223"/>
      <c r="BM1125" s="224"/>
    </row>
    <row r="1126" spans="1:65">
      <c r="A1126" s="29"/>
      <c r="B1126" s="20" t="s">
        <v>266</v>
      </c>
      <c r="C1126" s="12"/>
      <c r="D1126" s="235">
        <v>34.666666666666664</v>
      </c>
      <c r="E1126" s="235">
        <v>32.283333333333331</v>
      </c>
      <c r="F1126" s="235">
        <v>25</v>
      </c>
      <c r="G1126" s="235">
        <v>28.7</v>
      </c>
      <c r="H1126" s="235">
        <v>23.428978020751966</v>
      </c>
      <c r="I1126" s="235">
        <v>30.666666666666668</v>
      </c>
      <c r="J1126" s="235">
        <v>27.650000000000002</v>
      </c>
      <c r="K1126" s="235">
        <v>29.2</v>
      </c>
      <c r="L1126" s="235">
        <v>26.799999999999997</v>
      </c>
      <c r="M1126" s="235">
        <v>29.333333333333332</v>
      </c>
      <c r="N1126" s="235">
        <v>27.566666666666666</v>
      </c>
      <c r="O1126" s="235">
        <v>32.25</v>
      </c>
      <c r="P1126" s="235">
        <v>27.827807295550816</v>
      </c>
      <c r="Q1126" s="235">
        <v>38.666666666666664</v>
      </c>
      <c r="R1126" s="235">
        <v>28.992747492541245</v>
      </c>
      <c r="S1126" s="235">
        <v>26.533333333333331</v>
      </c>
      <c r="T1126" s="235">
        <v>29.533333333333331</v>
      </c>
      <c r="U1126" s="222"/>
      <c r="V1126" s="223"/>
      <c r="W1126" s="223"/>
      <c r="X1126" s="223"/>
      <c r="Y1126" s="223"/>
      <c r="Z1126" s="223"/>
      <c r="AA1126" s="223"/>
      <c r="AB1126" s="223"/>
      <c r="AC1126" s="223"/>
      <c r="AD1126" s="223"/>
      <c r="AE1126" s="223"/>
      <c r="AF1126" s="223"/>
      <c r="AG1126" s="223"/>
      <c r="AH1126" s="223"/>
      <c r="AI1126" s="223"/>
      <c r="AJ1126" s="223"/>
      <c r="AK1126" s="223"/>
      <c r="AL1126" s="223"/>
      <c r="AM1126" s="223"/>
      <c r="AN1126" s="223"/>
      <c r="AO1126" s="223"/>
      <c r="AP1126" s="223"/>
      <c r="AQ1126" s="223"/>
      <c r="AR1126" s="223"/>
      <c r="AS1126" s="223"/>
      <c r="AT1126" s="223"/>
      <c r="AU1126" s="223"/>
      <c r="AV1126" s="223"/>
      <c r="AW1126" s="223"/>
      <c r="AX1126" s="223"/>
      <c r="AY1126" s="223"/>
      <c r="AZ1126" s="223"/>
      <c r="BA1126" s="223"/>
      <c r="BB1126" s="223"/>
      <c r="BC1126" s="223"/>
      <c r="BD1126" s="223"/>
      <c r="BE1126" s="223"/>
      <c r="BF1126" s="223"/>
      <c r="BG1126" s="223"/>
      <c r="BH1126" s="223"/>
      <c r="BI1126" s="223"/>
      <c r="BJ1126" s="223"/>
      <c r="BK1126" s="223"/>
      <c r="BL1126" s="223"/>
      <c r="BM1126" s="224"/>
    </row>
    <row r="1127" spans="1:65">
      <c r="A1127" s="29"/>
      <c r="B1127" s="3" t="s">
        <v>267</v>
      </c>
      <c r="C1127" s="28"/>
      <c r="D1127" s="221">
        <v>33.950000000000003</v>
      </c>
      <c r="E1127" s="221">
        <v>32.049999999999997</v>
      </c>
      <c r="F1127" s="221">
        <v>25</v>
      </c>
      <c r="G1127" s="221">
        <v>28.85</v>
      </c>
      <c r="H1127" s="221">
        <v>23.44626575923235</v>
      </c>
      <c r="I1127" s="221">
        <v>31</v>
      </c>
      <c r="J1127" s="221">
        <v>27.4</v>
      </c>
      <c r="K1127" s="221">
        <v>29.15</v>
      </c>
      <c r="L1127" s="221">
        <v>26.7</v>
      </c>
      <c r="M1127" s="221">
        <v>29</v>
      </c>
      <c r="N1127" s="221">
        <v>27.5</v>
      </c>
      <c r="O1127" s="221">
        <v>31.799999999999997</v>
      </c>
      <c r="P1127" s="221">
        <v>27.84329903347459</v>
      </c>
      <c r="Q1127" s="221">
        <v>39</v>
      </c>
      <c r="R1127" s="221">
        <v>29.136113769631265</v>
      </c>
      <c r="S1127" s="221">
        <v>26.5</v>
      </c>
      <c r="T1127" s="221">
        <v>29.549999999999997</v>
      </c>
      <c r="U1127" s="222"/>
      <c r="V1127" s="223"/>
      <c r="W1127" s="223"/>
      <c r="X1127" s="223"/>
      <c r="Y1127" s="223"/>
      <c r="Z1127" s="223"/>
      <c r="AA1127" s="223"/>
      <c r="AB1127" s="223"/>
      <c r="AC1127" s="223"/>
      <c r="AD1127" s="223"/>
      <c r="AE1127" s="223"/>
      <c r="AF1127" s="223"/>
      <c r="AG1127" s="223"/>
      <c r="AH1127" s="223"/>
      <c r="AI1127" s="223"/>
      <c r="AJ1127" s="223"/>
      <c r="AK1127" s="223"/>
      <c r="AL1127" s="223"/>
      <c r="AM1127" s="223"/>
      <c r="AN1127" s="223"/>
      <c r="AO1127" s="223"/>
      <c r="AP1127" s="223"/>
      <c r="AQ1127" s="223"/>
      <c r="AR1127" s="223"/>
      <c r="AS1127" s="223"/>
      <c r="AT1127" s="223"/>
      <c r="AU1127" s="223"/>
      <c r="AV1127" s="223"/>
      <c r="AW1127" s="223"/>
      <c r="AX1127" s="223"/>
      <c r="AY1127" s="223"/>
      <c r="AZ1127" s="223"/>
      <c r="BA1127" s="223"/>
      <c r="BB1127" s="223"/>
      <c r="BC1127" s="223"/>
      <c r="BD1127" s="223"/>
      <c r="BE1127" s="223"/>
      <c r="BF1127" s="223"/>
      <c r="BG1127" s="223"/>
      <c r="BH1127" s="223"/>
      <c r="BI1127" s="223"/>
      <c r="BJ1127" s="223"/>
      <c r="BK1127" s="223"/>
      <c r="BL1127" s="223"/>
      <c r="BM1127" s="224"/>
    </row>
    <row r="1128" spans="1:65">
      <c r="A1128" s="29"/>
      <c r="B1128" s="3" t="s">
        <v>268</v>
      </c>
      <c r="C1128" s="28"/>
      <c r="D1128" s="23">
        <v>5.7919484343929453</v>
      </c>
      <c r="E1128" s="23">
        <v>1.3166877635440639</v>
      </c>
      <c r="F1128" s="23">
        <v>0.89442719099991586</v>
      </c>
      <c r="G1128" s="23">
        <v>1.439444337235726</v>
      </c>
      <c r="H1128" s="23">
        <v>0.15164764880136461</v>
      </c>
      <c r="I1128" s="23">
        <v>0.5163977794943222</v>
      </c>
      <c r="J1128" s="23">
        <v>0.93541434669348567</v>
      </c>
      <c r="K1128" s="23">
        <v>1.0658330075579383</v>
      </c>
      <c r="L1128" s="23">
        <v>0.15491933384829706</v>
      </c>
      <c r="M1128" s="23">
        <v>1.0327955589886446</v>
      </c>
      <c r="N1128" s="23">
        <v>0.67131711334261912</v>
      </c>
      <c r="O1128" s="23">
        <v>1.0368220676663862</v>
      </c>
      <c r="P1128" s="23">
        <v>0.57239452121126499</v>
      </c>
      <c r="Q1128" s="23">
        <v>1.0327955589886444</v>
      </c>
      <c r="R1128" s="23">
        <v>1.7585405653680748</v>
      </c>
      <c r="S1128" s="23">
        <v>0.84537959915452598</v>
      </c>
      <c r="T1128" s="23">
        <v>0.72846871358121279</v>
      </c>
      <c r="U1128" s="148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3"/>
    </row>
    <row r="1129" spans="1:65">
      <c r="A1129" s="29"/>
      <c r="B1129" s="3" t="s">
        <v>86</v>
      </c>
      <c r="C1129" s="28"/>
      <c r="D1129" s="13">
        <v>0.1670754356074888</v>
      </c>
      <c r="E1129" s="13">
        <v>4.078537212836543E-2</v>
      </c>
      <c r="F1129" s="13">
        <v>3.5777087639996631E-2</v>
      </c>
      <c r="G1129" s="13">
        <v>5.0154854955948638E-2</v>
      </c>
      <c r="H1129" s="13">
        <v>6.4726531676731411E-3</v>
      </c>
      <c r="I1129" s="13">
        <v>1.6839058026988766E-2</v>
      </c>
      <c r="J1129" s="13">
        <v>3.3830536950939807E-2</v>
      </c>
      <c r="K1129" s="13">
        <v>3.6501130395819807E-2</v>
      </c>
      <c r="L1129" s="13">
        <v>5.7805721585185476E-3</v>
      </c>
      <c r="M1129" s="13">
        <v>3.520893951097652E-2</v>
      </c>
      <c r="N1129" s="13">
        <v>2.4352495042658493E-2</v>
      </c>
      <c r="O1129" s="13">
        <v>3.2149521478027479E-2</v>
      </c>
      <c r="P1129" s="13">
        <v>2.0569156424436682E-2</v>
      </c>
      <c r="Q1129" s="13">
        <v>2.6710229973844254E-2</v>
      </c>
      <c r="R1129" s="13">
        <v>6.065449870939213E-2</v>
      </c>
      <c r="S1129" s="13">
        <v>3.1861040169140431E-2</v>
      </c>
      <c r="T1129" s="13">
        <v>2.4665983529837905E-2</v>
      </c>
      <c r="U1129" s="148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3"/>
    </row>
    <row r="1130" spans="1:65">
      <c r="A1130" s="29"/>
      <c r="B1130" s="3" t="s">
        <v>269</v>
      </c>
      <c r="C1130" s="28"/>
      <c r="D1130" s="13">
        <v>0.21353682968277621</v>
      </c>
      <c r="E1130" s="13">
        <v>0.13010617264208535</v>
      </c>
      <c r="F1130" s="13">
        <v>-0.12485324782492102</v>
      </c>
      <c r="G1130" s="13">
        <v>4.6684714969906782E-3</v>
      </c>
      <c r="H1130" s="13">
        <v>-0.17984823913430426</v>
      </c>
      <c r="I1130" s="13">
        <v>7.3513349334763722E-2</v>
      </c>
      <c r="J1130" s="13">
        <v>-3.2087692094362463E-2</v>
      </c>
      <c r="K1130" s="13">
        <v>2.2171406540492322E-2</v>
      </c>
      <c r="L1130" s="13">
        <v>-6.1842681668315413E-2</v>
      </c>
      <c r="M1130" s="13">
        <v>2.6838855885426005E-2</v>
      </c>
      <c r="N1130" s="13">
        <v>-3.5004847934946182E-2</v>
      </c>
      <c r="O1130" s="13">
        <v>0.12893931030585204</v>
      </c>
      <c r="P1130" s="13">
        <v>-2.5863393005789326E-2</v>
      </c>
      <c r="Q1130" s="13">
        <v>0.35356031003078892</v>
      </c>
      <c r="R1130" s="13">
        <v>1.4916352189185522E-2</v>
      </c>
      <c r="S1130" s="13">
        <v>-7.117758035818289E-2</v>
      </c>
      <c r="T1130" s="13">
        <v>3.3840029902826529E-2</v>
      </c>
      <c r="U1130" s="148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53"/>
    </row>
    <row r="1131" spans="1:65">
      <c r="A1131" s="29"/>
      <c r="B1131" s="45" t="s">
        <v>270</v>
      </c>
      <c r="C1131" s="46"/>
      <c r="D1131" s="44">
        <v>2.29</v>
      </c>
      <c r="E1131" s="44">
        <v>1.33</v>
      </c>
      <c r="F1131" s="44">
        <v>1.61</v>
      </c>
      <c r="G1131" s="44">
        <v>0.12</v>
      </c>
      <c r="H1131" s="44">
        <v>2.2400000000000002</v>
      </c>
      <c r="I1131" s="44">
        <v>0.67</v>
      </c>
      <c r="J1131" s="44">
        <v>0.54</v>
      </c>
      <c r="K1131" s="44">
        <v>0.08</v>
      </c>
      <c r="L1131" s="44">
        <v>0.88</v>
      </c>
      <c r="M1131" s="44">
        <v>0.14000000000000001</v>
      </c>
      <c r="N1131" s="44">
        <v>0.56999999999999995</v>
      </c>
      <c r="O1131" s="44">
        <v>1.31</v>
      </c>
      <c r="P1131" s="44">
        <v>0.47</v>
      </c>
      <c r="Q1131" s="44">
        <v>3.9</v>
      </c>
      <c r="R1131" s="44">
        <v>0</v>
      </c>
      <c r="S1131" s="44">
        <v>0.99</v>
      </c>
      <c r="T1131" s="44">
        <v>0.22</v>
      </c>
      <c r="U1131" s="148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53"/>
    </row>
    <row r="1132" spans="1:65">
      <c r="B1132" s="30"/>
      <c r="C1132" s="20"/>
      <c r="D1132" s="20"/>
      <c r="E1132" s="20"/>
      <c r="F1132" s="20"/>
      <c r="G1132" s="20"/>
      <c r="H1132" s="20"/>
      <c r="I1132" s="20"/>
      <c r="J1132" s="20"/>
      <c r="K1132" s="20"/>
      <c r="L1132" s="20"/>
      <c r="M1132" s="20"/>
      <c r="N1132" s="20"/>
      <c r="O1132" s="20"/>
      <c r="P1132" s="20"/>
      <c r="Q1132" s="20"/>
      <c r="R1132" s="20"/>
      <c r="S1132" s="20"/>
      <c r="T1132" s="20"/>
      <c r="BM1132" s="53"/>
    </row>
    <row r="1133" spans="1:65">
      <c r="BM1133" s="53"/>
    </row>
    <row r="1134" spans="1:65">
      <c r="BM1134" s="53"/>
    </row>
    <row r="1135" spans="1:65">
      <c r="BM1135" s="53"/>
    </row>
    <row r="1136" spans="1:65">
      <c r="BM1136" s="53"/>
    </row>
    <row r="1137" spans="65:65">
      <c r="BM1137" s="53"/>
    </row>
    <row r="1138" spans="65:65">
      <c r="BM1138" s="53"/>
    </row>
    <row r="1139" spans="65:65">
      <c r="BM1139" s="53"/>
    </row>
    <row r="1140" spans="65:65">
      <c r="BM1140" s="53"/>
    </row>
    <row r="1141" spans="65:65">
      <c r="BM1141" s="53"/>
    </row>
    <row r="1142" spans="65:65">
      <c r="BM1142" s="53"/>
    </row>
    <row r="1143" spans="65:65">
      <c r="BM1143" s="53"/>
    </row>
    <row r="1144" spans="65:65">
      <c r="BM1144" s="53"/>
    </row>
    <row r="1145" spans="65:65">
      <c r="BM1145" s="53"/>
    </row>
    <row r="1146" spans="65:65">
      <c r="BM1146" s="53"/>
    </row>
    <row r="1147" spans="65:65">
      <c r="BM1147" s="53"/>
    </row>
    <row r="1148" spans="65:65">
      <c r="BM1148" s="53"/>
    </row>
    <row r="1149" spans="65:65">
      <c r="BM1149" s="53"/>
    </row>
    <row r="1150" spans="65:65">
      <c r="BM1150" s="53"/>
    </row>
    <row r="1151" spans="65:65">
      <c r="BM1151" s="53"/>
    </row>
    <row r="1152" spans="65:65">
      <c r="BM1152" s="53"/>
    </row>
    <row r="1153" spans="65:65">
      <c r="BM1153" s="53"/>
    </row>
    <row r="1154" spans="65:65">
      <c r="BM1154" s="53"/>
    </row>
    <row r="1155" spans="65:65">
      <c r="BM1155" s="53"/>
    </row>
    <row r="1156" spans="65:65">
      <c r="BM1156" s="53"/>
    </row>
    <row r="1157" spans="65:65">
      <c r="BM1157" s="53"/>
    </row>
    <row r="1158" spans="65:65">
      <c r="BM1158" s="53"/>
    </row>
    <row r="1159" spans="65:65">
      <c r="BM1159" s="53"/>
    </row>
    <row r="1160" spans="65:65">
      <c r="BM1160" s="53"/>
    </row>
    <row r="1161" spans="65:65">
      <c r="BM1161" s="53"/>
    </row>
    <row r="1162" spans="65:65">
      <c r="BM1162" s="53"/>
    </row>
    <row r="1163" spans="65:65">
      <c r="BM1163" s="53"/>
    </row>
    <row r="1164" spans="65:65">
      <c r="BM1164" s="53"/>
    </row>
    <row r="1165" spans="65:65">
      <c r="BM1165" s="53"/>
    </row>
    <row r="1166" spans="65:65">
      <c r="BM1166" s="53"/>
    </row>
    <row r="1167" spans="65:65">
      <c r="BM1167" s="53"/>
    </row>
    <row r="1168" spans="65:65">
      <c r="BM1168" s="53"/>
    </row>
    <row r="1169" spans="65:65">
      <c r="BM1169" s="53"/>
    </row>
    <row r="1170" spans="65:65">
      <c r="BM1170" s="53"/>
    </row>
    <row r="1171" spans="65:65">
      <c r="BM1171" s="53"/>
    </row>
    <row r="1172" spans="65:65">
      <c r="BM1172" s="53"/>
    </row>
    <row r="1173" spans="65:65">
      <c r="BM1173" s="53"/>
    </row>
    <row r="1174" spans="65:65">
      <c r="BM1174" s="53"/>
    </row>
    <row r="1175" spans="65:65">
      <c r="BM1175" s="53"/>
    </row>
    <row r="1176" spans="65:65">
      <c r="BM1176" s="53"/>
    </row>
    <row r="1177" spans="65:65">
      <c r="BM1177" s="53"/>
    </row>
    <row r="1178" spans="65:65">
      <c r="BM1178" s="53"/>
    </row>
    <row r="1179" spans="65:65">
      <c r="BM1179" s="53"/>
    </row>
    <row r="1180" spans="65:65">
      <c r="BM1180" s="53"/>
    </row>
    <row r="1181" spans="65:65">
      <c r="BM1181" s="54"/>
    </row>
    <row r="1182" spans="65:65">
      <c r="BM1182" s="55"/>
    </row>
    <row r="1183" spans="65:65">
      <c r="BM1183" s="55"/>
    </row>
    <row r="1184" spans="65:65">
      <c r="BM1184" s="55"/>
    </row>
    <row r="1185" spans="65:65">
      <c r="BM1185" s="55"/>
    </row>
    <row r="1186" spans="65:65">
      <c r="BM1186" s="55"/>
    </row>
    <row r="1187" spans="65:65">
      <c r="BM1187" s="55"/>
    </row>
    <row r="1188" spans="65:65">
      <c r="BM1188" s="55"/>
    </row>
    <row r="1189" spans="65:65">
      <c r="BM1189" s="55"/>
    </row>
    <row r="1190" spans="65:65">
      <c r="BM1190" s="55"/>
    </row>
    <row r="1191" spans="65:65">
      <c r="BM1191" s="55"/>
    </row>
    <row r="1192" spans="65:65">
      <c r="BM1192" s="55"/>
    </row>
    <row r="1193" spans="65:65">
      <c r="BM1193" s="55"/>
    </row>
    <row r="1194" spans="65:65">
      <c r="BM1194" s="55"/>
    </row>
    <row r="1195" spans="65:65">
      <c r="BM1195" s="55"/>
    </row>
    <row r="1196" spans="65:65">
      <c r="BM1196" s="55"/>
    </row>
    <row r="1197" spans="65:65">
      <c r="BM1197" s="55"/>
    </row>
    <row r="1198" spans="65:65">
      <c r="BM1198" s="55"/>
    </row>
    <row r="1199" spans="65:65">
      <c r="BM1199" s="55"/>
    </row>
    <row r="1200" spans="65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5"/>
    </row>
    <row r="1214" spans="65:65">
      <c r="BM1214" s="55"/>
    </row>
    <row r="1215" spans="65:65">
      <c r="BM1215" s="55"/>
    </row>
  </sheetData>
  <dataConsolidate/>
  <conditionalFormatting sqref="B6:V11 B24:W29 B42:W47 B60:D65 B78:W83 B97:W102 B116:W121 B135:W140 B153:W158 B171:R176 B189:X194 B207:X212 B225:T230 B244:X249 B262:L267 B281:L286 B300:L305 B319:W324 B337:W342 B355:L360 B373:P378 B391:S396 B409:E414 B427:L432 B446:R451 B464:X469 B482:U487 B501:W506 B519:M524 B537:W542 B555:X560 B573:W578 B592:X597 B610:T615 B629:L634 B647:W652 B665:W670 B683:V688 B701:L706 B719:T724 B737:O742 B755:W760 B773:V778 B791:W796 B810:R815 B828:L833 B846:S851 B865:W870 B883:S888 B902:O907 B920:R925 B938:W943 B956:X961 B975:V980 B993:J998 B1011:W1016 B1029:X1034 B1047:V1052 B1066:S1071 B1084:O1089 B1102:W1107 B1120:T1125">
    <cfRule type="expression" dxfId="11" priority="186">
      <formula>AND($B6&lt;&gt;$B5,NOT(ISBLANK(INDIRECT(Anlyt_LabRefThisCol))))</formula>
    </cfRule>
  </conditionalFormatting>
  <conditionalFormatting sqref="C2:V17 C20:W35 C38:W53 C56:D71 C74:W89 C93:W108 C112:W127 C131:W146 C149:W164 C167:R182 C185:X200 C203:X218 C221:T236 C240:X255 C258:L273 C277:L292 C296:L311 C315:W330 C333:W348 C351:L366 C369:P384 C387:S402 C405:E420 C423:L438 C442:R457 C460:X475 C478:U493 C497:W512 C515:M530 C533:W548 C551:X566 C569:W584 C588:X603 C606:T621 C625:L640 C643:W658 C661:W676 C679:V694 C697:L712 C715:T730 C733:O748 C751:W766 C769:V784 C787:W802 C806:R821 C824:L839 C842:S857 C861:W876 C879:S894 C898:O913 C916:R931 C934:W949 C952:X967 C971:V986 C989:J1004 C1007:W1022 C1025:X1040 C1043:V1058 C1062:S1077 C1080:O1095 C1098:W1113 C1116:T1131">
    <cfRule type="expression" dxfId="10" priority="184" stopIfTrue="1">
      <formula>AND(ISBLANK(INDIRECT(Anlyt_LabRefLastCol)),ISBLANK(INDIRECT(Anlyt_LabRefThisCol)))</formula>
    </cfRule>
    <cfRule type="expression" dxfId="9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DC28D-1AC7-4C63-86C4-C772E3703B27}">
  <sheetPr codeName="Sheet15"/>
  <dimension ref="A1:BN1231"/>
  <sheetViews>
    <sheetView zoomScale="95" zoomScaleNormal="95" workbookViewId="0"/>
  </sheetViews>
  <sheetFormatPr defaultColWidth="9.140625" defaultRowHeight="12.75"/>
  <cols>
    <col min="1" max="1" width="11.140625" customWidth="1"/>
    <col min="2" max="2" width="11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3" width="11.28515625" style="2" bestFit="1" customWidth="1"/>
    <col min="24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566</v>
      </c>
      <c r="BM1" s="27" t="s">
        <v>273</v>
      </c>
    </row>
    <row r="2" spans="1:66" ht="15">
      <c r="A2" s="24" t="s">
        <v>4</v>
      </c>
      <c r="B2" s="18" t="s">
        <v>118</v>
      </c>
      <c r="C2" s="15" t="s">
        <v>119</v>
      </c>
      <c r="D2" s="16" t="s">
        <v>238</v>
      </c>
      <c r="E2" s="17" t="s">
        <v>238</v>
      </c>
      <c r="F2" s="17" t="s">
        <v>238</v>
      </c>
      <c r="G2" s="17" t="s">
        <v>238</v>
      </c>
      <c r="H2" s="17" t="s">
        <v>238</v>
      </c>
      <c r="I2" s="17" t="s">
        <v>238</v>
      </c>
      <c r="J2" s="17" t="s">
        <v>238</v>
      </c>
      <c r="K2" s="148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239</v>
      </c>
      <c r="C3" s="9" t="s">
        <v>239</v>
      </c>
      <c r="D3" s="146" t="s">
        <v>243</v>
      </c>
      <c r="E3" s="147" t="s">
        <v>249</v>
      </c>
      <c r="F3" s="147" t="s">
        <v>252</v>
      </c>
      <c r="G3" s="147" t="s">
        <v>255</v>
      </c>
      <c r="H3" s="147" t="s">
        <v>256</v>
      </c>
      <c r="I3" s="147" t="s">
        <v>258</v>
      </c>
      <c r="J3" s="147" t="s">
        <v>284</v>
      </c>
      <c r="K3" s="148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103</v>
      </c>
      <c r="E4" s="11" t="s">
        <v>103</v>
      </c>
      <c r="F4" s="11" t="s">
        <v>103</v>
      </c>
      <c r="G4" s="11" t="s">
        <v>103</v>
      </c>
      <c r="H4" s="11" t="s">
        <v>308</v>
      </c>
      <c r="I4" s="11" t="s">
        <v>99</v>
      </c>
      <c r="J4" s="11" t="s">
        <v>308</v>
      </c>
      <c r="K4" s="148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25"/>
      <c r="F5" s="25"/>
      <c r="G5" s="25"/>
      <c r="H5" s="25"/>
      <c r="I5" s="25"/>
      <c r="J5" s="25"/>
      <c r="K5" s="148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143" t="s">
        <v>96</v>
      </c>
      <c r="E6" s="143" t="s">
        <v>108</v>
      </c>
      <c r="F6" s="143" t="s">
        <v>96</v>
      </c>
      <c r="G6" s="21">
        <v>1</v>
      </c>
      <c r="H6" s="21">
        <v>2.37</v>
      </c>
      <c r="I6" s="21">
        <v>0.7</v>
      </c>
      <c r="J6" s="21">
        <v>1.8</v>
      </c>
      <c r="K6" s="148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44" t="s">
        <v>96</v>
      </c>
      <c r="E7" s="144" t="s">
        <v>108</v>
      </c>
      <c r="F7" s="144" t="s">
        <v>96</v>
      </c>
      <c r="G7" s="11">
        <v>2</v>
      </c>
      <c r="H7" s="11">
        <v>2.37</v>
      </c>
      <c r="I7" s="11">
        <v>0.5</v>
      </c>
      <c r="J7" s="11">
        <v>1.7</v>
      </c>
      <c r="K7" s="148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10</v>
      </c>
    </row>
    <row r="8" spans="1:66">
      <c r="A8" s="29"/>
      <c r="B8" s="19">
        <v>1</v>
      </c>
      <c r="C8" s="9">
        <v>3</v>
      </c>
      <c r="D8" s="144" t="s">
        <v>96</v>
      </c>
      <c r="E8" s="144" t="s">
        <v>108</v>
      </c>
      <c r="F8" s="144" t="s">
        <v>96</v>
      </c>
      <c r="G8" s="11">
        <v>1</v>
      </c>
      <c r="H8" s="11">
        <v>2.2999999999999998</v>
      </c>
      <c r="I8" s="11">
        <v>0.5</v>
      </c>
      <c r="J8" s="11">
        <v>2</v>
      </c>
      <c r="K8" s="148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19">
        <v>1</v>
      </c>
      <c r="C9" s="9">
        <v>4</v>
      </c>
      <c r="D9" s="144" t="s">
        <v>96</v>
      </c>
      <c r="E9" s="144" t="s">
        <v>108</v>
      </c>
      <c r="F9" s="144" t="s">
        <v>96</v>
      </c>
      <c r="G9" s="11">
        <v>2</v>
      </c>
      <c r="H9" s="11">
        <v>2.33</v>
      </c>
      <c r="I9" s="11">
        <v>0.8</v>
      </c>
      <c r="J9" s="11">
        <v>1.9</v>
      </c>
      <c r="K9" s="148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1.6341666666666701</v>
      </c>
      <c r="BN9" s="27"/>
    </row>
    <row r="10" spans="1:66">
      <c r="A10" s="29"/>
      <c r="B10" s="19">
        <v>1</v>
      </c>
      <c r="C10" s="9">
        <v>5</v>
      </c>
      <c r="D10" s="144" t="s">
        <v>96</v>
      </c>
      <c r="E10" s="144" t="s">
        <v>108</v>
      </c>
      <c r="F10" s="144" t="s">
        <v>96</v>
      </c>
      <c r="G10" s="11">
        <v>2</v>
      </c>
      <c r="H10" s="11">
        <v>2.4</v>
      </c>
      <c r="I10" s="11">
        <v>0.8</v>
      </c>
      <c r="J10" s="11">
        <v>2</v>
      </c>
      <c r="K10" s="148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16</v>
      </c>
    </row>
    <row r="11" spans="1:66">
      <c r="A11" s="29"/>
      <c r="B11" s="19">
        <v>1</v>
      </c>
      <c r="C11" s="9">
        <v>6</v>
      </c>
      <c r="D11" s="144" t="s">
        <v>96</v>
      </c>
      <c r="E11" s="144" t="s">
        <v>108</v>
      </c>
      <c r="F11" s="144" t="s">
        <v>96</v>
      </c>
      <c r="G11" s="11">
        <v>2</v>
      </c>
      <c r="H11" s="11">
        <v>2.35</v>
      </c>
      <c r="I11" s="11">
        <v>0.6</v>
      </c>
      <c r="J11" s="11">
        <v>1.8</v>
      </c>
      <c r="K11" s="148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9"/>
      <c r="B12" s="20" t="s">
        <v>266</v>
      </c>
      <c r="C12" s="12"/>
      <c r="D12" s="22" t="s">
        <v>661</v>
      </c>
      <c r="E12" s="22" t="s">
        <v>661</v>
      </c>
      <c r="F12" s="22" t="s">
        <v>661</v>
      </c>
      <c r="G12" s="22">
        <v>1.6666666666666667</v>
      </c>
      <c r="H12" s="22">
        <v>2.3533333333333335</v>
      </c>
      <c r="I12" s="22">
        <v>0.65</v>
      </c>
      <c r="J12" s="22">
        <v>1.8666666666666669</v>
      </c>
      <c r="K12" s="148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9"/>
      <c r="B13" s="3" t="s">
        <v>267</v>
      </c>
      <c r="C13" s="28"/>
      <c r="D13" s="11" t="s">
        <v>661</v>
      </c>
      <c r="E13" s="11" t="s">
        <v>661</v>
      </c>
      <c r="F13" s="11" t="s">
        <v>661</v>
      </c>
      <c r="G13" s="11">
        <v>2</v>
      </c>
      <c r="H13" s="11">
        <v>2.3600000000000003</v>
      </c>
      <c r="I13" s="11">
        <v>0.64999999999999991</v>
      </c>
      <c r="J13" s="11">
        <v>1.85</v>
      </c>
      <c r="K13" s="148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A14" s="29"/>
      <c r="B14" s="3" t="s">
        <v>268</v>
      </c>
      <c r="C14" s="28"/>
      <c r="D14" s="23" t="s">
        <v>661</v>
      </c>
      <c r="E14" s="23" t="s">
        <v>661</v>
      </c>
      <c r="F14" s="23" t="s">
        <v>661</v>
      </c>
      <c r="G14" s="23">
        <v>0.51639777949432208</v>
      </c>
      <c r="H14" s="23">
        <v>3.5023801430836568E-2</v>
      </c>
      <c r="I14" s="23">
        <v>0.13784048752090269</v>
      </c>
      <c r="J14" s="23">
        <v>0.12110601416389967</v>
      </c>
      <c r="K14" s="148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3"/>
    </row>
    <row r="15" spans="1:66">
      <c r="A15" s="29"/>
      <c r="B15" s="3" t="s">
        <v>86</v>
      </c>
      <c r="C15" s="28"/>
      <c r="D15" s="13" t="s">
        <v>661</v>
      </c>
      <c r="E15" s="13" t="s">
        <v>661</v>
      </c>
      <c r="F15" s="13" t="s">
        <v>661</v>
      </c>
      <c r="G15" s="13">
        <v>0.30983866769659324</v>
      </c>
      <c r="H15" s="13">
        <v>1.4882635168910722E-2</v>
      </c>
      <c r="I15" s="13">
        <v>0.21206228849369643</v>
      </c>
      <c r="J15" s="13">
        <v>6.4878221873517675E-2</v>
      </c>
      <c r="K15" s="148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9"/>
      <c r="B16" s="3" t="s">
        <v>269</v>
      </c>
      <c r="C16" s="28"/>
      <c r="D16" s="13" t="s">
        <v>661</v>
      </c>
      <c r="E16" s="13" t="s">
        <v>661</v>
      </c>
      <c r="F16" s="13" t="s">
        <v>661</v>
      </c>
      <c r="G16" s="13">
        <v>1.9887812340640521E-2</v>
      </c>
      <c r="H16" s="13">
        <v>0.44008159102498423</v>
      </c>
      <c r="I16" s="13">
        <v>-0.60224375318715029</v>
      </c>
      <c r="J16" s="13">
        <v>0.14227434982151732</v>
      </c>
      <c r="K16" s="148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9"/>
      <c r="B17" s="45" t="s">
        <v>270</v>
      </c>
      <c r="C17" s="46"/>
      <c r="D17" s="44">
        <v>1.74</v>
      </c>
      <c r="E17" s="44">
        <v>0.76</v>
      </c>
      <c r="F17" s="44">
        <v>1.74</v>
      </c>
      <c r="G17" s="44">
        <v>0.11</v>
      </c>
      <c r="H17" s="44">
        <v>0.27</v>
      </c>
      <c r="I17" s="44">
        <v>0.67</v>
      </c>
      <c r="J17" s="44">
        <v>0</v>
      </c>
      <c r="K17" s="148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30"/>
      <c r="C18" s="20"/>
      <c r="D18" s="20"/>
      <c r="E18" s="20"/>
      <c r="F18" s="20"/>
      <c r="G18" s="20"/>
      <c r="H18" s="20"/>
      <c r="I18" s="20"/>
      <c r="J18" s="20"/>
      <c r="BM18" s="53"/>
    </row>
    <row r="19" spans="1:65" ht="19.5">
      <c r="B19" s="8" t="s">
        <v>567</v>
      </c>
      <c r="BM19" s="27" t="s">
        <v>66</v>
      </c>
    </row>
    <row r="20" spans="1:65" ht="19.5">
      <c r="A20" s="24" t="s">
        <v>125</v>
      </c>
      <c r="B20" s="18" t="s">
        <v>118</v>
      </c>
      <c r="C20" s="15" t="s">
        <v>119</v>
      </c>
      <c r="D20" s="16" t="s">
        <v>238</v>
      </c>
      <c r="E20" s="17" t="s">
        <v>238</v>
      </c>
      <c r="F20" s="17" t="s">
        <v>238</v>
      </c>
      <c r="G20" s="17" t="s">
        <v>238</v>
      </c>
      <c r="H20" s="17" t="s">
        <v>238</v>
      </c>
      <c r="I20" s="17" t="s">
        <v>238</v>
      </c>
      <c r="J20" s="17" t="s">
        <v>238</v>
      </c>
      <c r="K20" s="17" t="s">
        <v>238</v>
      </c>
      <c r="L20" s="17" t="s">
        <v>238</v>
      </c>
      <c r="M20" s="17" t="s">
        <v>238</v>
      </c>
      <c r="N20" s="17" t="s">
        <v>238</v>
      </c>
      <c r="O20" s="17" t="s">
        <v>238</v>
      </c>
      <c r="P20" s="17" t="s">
        <v>238</v>
      </c>
      <c r="Q20" s="17" t="s">
        <v>238</v>
      </c>
      <c r="R20" s="17" t="s">
        <v>238</v>
      </c>
      <c r="S20" s="17" t="s">
        <v>238</v>
      </c>
      <c r="T20" s="17" t="s">
        <v>238</v>
      </c>
      <c r="U20" s="17" t="s">
        <v>238</v>
      </c>
      <c r="V20" s="17" t="s">
        <v>238</v>
      </c>
      <c r="W20" s="17" t="s">
        <v>238</v>
      </c>
      <c r="X20" s="148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239</v>
      </c>
      <c r="C21" s="9" t="s">
        <v>239</v>
      </c>
      <c r="D21" s="146" t="s">
        <v>241</v>
      </c>
      <c r="E21" s="147" t="s">
        <v>242</v>
      </c>
      <c r="F21" s="147" t="s">
        <v>243</v>
      </c>
      <c r="G21" s="147" t="s">
        <v>244</v>
      </c>
      <c r="H21" s="147" t="s">
        <v>245</v>
      </c>
      <c r="I21" s="147" t="s">
        <v>246</v>
      </c>
      <c r="J21" s="147" t="s">
        <v>247</v>
      </c>
      <c r="K21" s="147" t="s">
        <v>248</v>
      </c>
      <c r="L21" s="147" t="s">
        <v>249</v>
      </c>
      <c r="M21" s="147" t="s">
        <v>250</v>
      </c>
      <c r="N21" s="147" t="s">
        <v>252</v>
      </c>
      <c r="O21" s="147" t="s">
        <v>253</v>
      </c>
      <c r="P21" s="147" t="s">
        <v>255</v>
      </c>
      <c r="Q21" s="147" t="s">
        <v>256</v>
      </c>
      <c r="R21" s="147" t="s">
        <v>257</v>
      </c>
      <c r="S21" s="147" t="s">
        <v>258</v>
      </c>
      <c r="T21" s="147" t="s">
        <v>282</v>
      </c>
      <c r="U21" s="147" t="s">
        <v>284</v>
      </c>
      <c r="V21" s="147" t="s">
        <v>274</v>
      </c>
      <c r="W21" s="147" t="s">
        <v>259</v>
      </c>
      <c r="X21" s="148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308</v>
      </c>
      <c r="E22" s="11" t="s">
        <v>104</v>
      </c>
      <c r="F22" s="11" t="s">
        <v>104</v>
      </c>
      <c r="G22" s="11" t="s">
        <v>104</v>
      </c>
      <c r="H22" s="11" t="s">
        <v>103</v>
      </c>
      <c r="I22" s="11" t="s">
        <v>104</v>
      </c>
      <c r="J22" s="11" t="s">
        <v>103</v>
      </c>
      <c r="K22" s="11" t="s">
        <v>104</v>
      </c>
      <c r="L22" s="11" t="s">
        <v>103</v>
      </c>
      <c r="M22" s="11" t="s">
        <v>104</v>
      </c>
      <c r="N22" s="11" t="s">
        <v>104</v>
      </c>
      <c r="O22" s="11" t="s">
        <v>104</v>
      </c>
      <c r="P22" s="11" t="s">
        <v>104</v>
      </c>
      <c r="Q22" s="11" t="s">
        <v>308</v>
      </c>
      <c r="R22" s="11" t="s">
        <v>100</v>
      </c>
      <c r="S22" s="11" t="s">
        <v>99</v>
      </c>
      <c r="T22" s="11" t="s">
        <v>104</v>
      </c>
      <c r="U22" s="11" t="s">
        <v>308</v>
      </c>
      <c r="V22" s="11" t="s">
        <v>104</v>
      </c>
      <c r="W22" s="11" t="s">
        <v>104</v>
      </c>
      <c r="X22" s="148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2</v>
      </c>
    </row>
    <row r="23" spans="1:65">
      <c r="A23" s="29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148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8">
        <v>1</v>
      </c>
      <c r="C24" s="14">
        <v>1</v>
      </c>
      <c r="D24" s="21">
        <v>3.9489999999999998</v>
      </c>
      <c r="E24" s="21">
        <v>3.93</v>
      </c>
      <c r="F24" s="21">
        <v>4.2320000000000002</v>
      </c>
      <c r="G24" s="21">
        <v>4.3499999999999996</v>
      </c>
      <c r="H24" s="21">
        <v>4.1234599999999997</v>
      </c>
      <c r="I24" s="21">
        <v>4.0315551999999997</v>
      </c>
      <c r="J24" s="21">
        <v>4.0620000000000003</v>
      </c>
      <c r="K24" s="21">
        <v>4.2699999999999996</v>
      </c>
      <c r="L24" s="143">
        <v>3.7755999999999998</v>
      </c>
      <c r="M24" s="21">
        <v>4.2</v>
      </c>
      <c r="N24" s="143">
        <v>3.9489999999999998</v>
      </c>
      <c r="O24" s="21">
        <v>4.21</v>
      </c>
      <c r="P24" s="21">
        <v>4.157</v>
      </c>
      <c r="Q24" s="21">
        <v>4.09</v>
      </c>
      <c r="R24" s="21">
        <v>4.2218877900000003</v>
      </c>
      <c r="S24" s="143">
        <v>3.36</v>
      </c>
      <c r="T24" s="21">
        <v>4.4003414999999997</v>
      </c>
      <c r="U24" s="21">
        <v>4.1950000000000003</v>
      </c>
      <c r="V24" s="21">
        <v>4.1760000000000002</v>
      </c>
      <c r="W24" s="21">
        <v>4.1078000000000001</v>
      </c>
      <c r="X24" s="148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1</v>
      </c>
    </row>
    <row r="25" spans="1:65">
      <c r="A25" s="29"/>
      <c r="B25" s="19">
        <v>1</v>
      </c>
      <c r="C25" s="9">
        <v>2</v>
      </c>
      <c r="D25" s="11">
        <v>4.2140000000000004</v>
      </c>
      <c r="E25" s="11">
        <v>4.04</v>
      </c>
      <c r="F25" s="11">
        <v>4.1379999999999999</v>
      </c>
      <c r="G25" s="11">
        <v>4.33</v>
      </c>
      <c r="H25" s="11">
        <v>4.11212</v>
      </c>
      <c r="I25" s="11">
        <v>4.1196804399999998</v>
      </c>
      <c r="J25" s="11">
        <v>4.0250000000000004</v>
      </c>
      <c r="K25" s="11">
        <v>4.25</v>
      </c>
      <c r="L25" s="144">
        <v>3.67394</v>
      </c>
      <c r="M25" s="11">
        <v>4.1500000000000004</v>
      </c>
      <c r="N25" s="144">
        <v>3.968</v>
      </c>
      <c r="O25" s="11">
        <v>4.18</v>
      </c>
      <c r="P25" s="11">
        <v>4.2510000000000003</v>
      </c>
      <c r="Q25" s="11">
        <v>4.0999999999999996</v>
      </c>
      <c r="R25" s="11">
        <v>4.1139403300000001</v>
      </c>
      <c r="S25" s="144">
        <v>3.47</v>
      </c>
      <c r="T25" s="11">
        <v>4.4500034099999999</v>
      </c>
      <c r="U25" s="11">
        <v>4.1760000000000002</v>
      </c>
      <c r="V25" s="11">
        <v>4.157</v>
      </c>
      <c r="W25" s="11">
        <v>4.3250999999999999</v>
      </c>
      <c r="X25" s="148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 t="e">
        <v>#N/A</v>
      </c>
    </row>
    <row r="26" spans="1:65">
      <c r="A26" s="29"/>
      <c r="B26" s="19">
        <v>1</v>
      </c>
      <c r="C26" s="9">
        <v>3</v>
      </c>
      <c r="D26" s="11">
        <v>4.2140000000000004</v>
      </c>
      <c r="E26" s="11">
        <v>3.82</v>
      </c>
      <c r="F26" s="11">
        <v>4.2699999999999996</v>
      </c>
      <c r="G26" s="11">
        <v>4.3600000000000003</v>
      </c>
      <c r="H26" s="11">
        <v>4.1691799999999999</v>
      </c>
      <c r="I26" s="11">
        <v>4.0249163499999998</v>
      </c>
      <c r="J26" s="11">
        <v>3.9489999999999998</v>
      </c>
      <c r="K26" s="11">
        <v>4.21</v>
      </c>
      <c r="L26" s="144">
        <v>3.6450300000000002</v>
      </c>
      <c r="M26" s="11">
        <v>4.41</v>
      </c>
      <c r="N26" s="144">
        <v>3.7789999999999999</v>
      </c>
      <c r="O26" s="11">
        <v>4.3499999999999996</v>
      </c>
      <c r="P26" s="11">
        <v>4.1950000000000003</v>
      </c>
      <c r="Q26" s="11">
        <v>4.03</v>
      </c>
      <c r="R26" s="11">
        <v>4.0776464800000003</v>
      </c>
      <c r="S26" s="144">
        <v>3.51</v>
      </c>
      <c r="T26" s="11">
        <v>4.3485855400000002</v>
      </c>
      <c r="U26" s="11">
        <v>4.2320000000000002</v>
      </c>
      <c r="V26" s="11">
        <v>4.157</v>
      </c>
      <c r="W26" s="11">
        <v>4.3212999999999999</v>
      </c>
      <c r="X26" s="148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>
        <v>16</v>
      </c>
    </row>
    <row r="27" spans="1:65">
      <c r="A27" s="29"/>
      <c r="B27" s="19">
        <v>1</v>
      </c>
      <c r="C27" s="9">
        <v>4</v>
      </c>
      <c r="D27" s="11">
        <v>3.968</v>
      </c>
      <c r="E27" s="11">
        <v>3.85</v>
      </c>
      <c r="F27" s="11">
        <v>4.2510000000000003</v>
      </c>
      <c r="G27" s="11">
        <v>4.4000000000000004</v>
      </c>
      <c r="H27" s="11">
        <v>4.1739100000000002</v>
      </c>
      <c r="I27" s="11">
        <v>4.0361759700000004</v>
      </c>
      <c r="J27" s="11">
        <v>3.8359999999999999</v>
      </c>
      <c r="K27" s="11">
        <v>4.25</v>
      </c>
      <c r="L27" s="144">
        <v>3.6726200000000002</v>
      </c>
      <c r="M27" s="11">
        <v>4.12</v>
      </c>
      <c r="N27" s="144">
        <v>3.6280000000000001</v>
      </c>
      <c r="O27" s="11">
        <v>4.3600000000000003</v>
      </c>
      <c r="P27" s="11">
        <v>4.2699999999999996</v>
      </c>
      <c r="Q27" s="11">
        <v>4.09</v>
      </c>
      <c r="R27" s="11">
        <v>4.0324664099999996</v>
      </c>
      <c r="S27" s="144">
        <v>3.5699999999999994</v>
      </c>
      <c r="T27" s="11">
        <v>4.3461054900000002</v>
      </c>
      <c r="U27" s="11">
        <v>4.1760000000000002</v>
      </c>
      <c r="V27" s="11">
        <v>4.1379999999999999</v>
      </c>
      <c r="W27" s="11">
        <v>4.0227000000000004</v>
      </c>
      <c r="X27" s="148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4.1663373661735426</v>
      </c>
    </row>
    <row r="28" spans="1:65">
      <c r="A28" s="29"/>
      <c r="B28" s="19">
        <v>1</v>
      </c>
      <c r="C28" s="9">
        <v>5</v>
      </c>
      <c r="D28" s="11">
        <v>4.157</v>
      </c>
      <c r="E28" s="11">
        <v>3.93</v>
      </c>
      <c r="F28" s="11">
        <v>4.1950000000000003</v>
      </c>
      <c r="G28" s="11">
        <v>4.3099999999999996</v>
      </c>
      <c r="H28" s="11">
        <v>4.1499100000000002</v>
      </c>
      <c r="I28" s="11">
        <v>3.9919223700000002</v>
      </c>
      <c r="J28" s="11">
        <v>4.1189999999999998</v>
      </c>
      <c r="K28" s="11">
        <v>4.2699999999999996</v>
      </c>
      <c r="L28" s="144">
        <v>3.5711499999999998</v>
      </c>
      <c r="M28" s="11">
        <v>4.1399999999999997</v>
      </c>
      <c r="N28" s="144">
        <v>3.5139999999999998</v>
      </c>
      <c r="O28" s="11">
        <v>4.42</v>
      </c>
      <c r="P28" s="11">
        <v>4.1379999999999999</v>
      </c>
      <c r="Q28" s="11">
        <v>4.08</v>
      </c>
      <c r="R28" s="11">
        <v>4.0814019999999998</v>
      </c>
      <c r="S28" s="144">
        <v>3.52</v>
      </c>
      <c r="T28" s="11">
        <v>4.4106755900000003</v>
      </c>
      <c r="U28" s="11">
        <v>4.2699999999999996</v>
      </c>
      <c r="V28" s="11">
        <v>4.1379999999999999</v>
      </c>
      <c r="W28" s="11">
        <v>4.2438000000000002</v>
      </c>
      <c r="X28" s="148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76</v>
      </c>
    </row>
    <row r="29" spans="1:65">
      <c r="A29" s="29"/>
      <c r="B29" s="19">
        <v>1</v>
      </c>
      <c r="C29" s="9">
        <v>6</v>
      </c>
      <c r="D29" s="11">
        <v>4.1950000000000003</v>
      </c>
      <c r="E29" s="11">
        <v>3.9699999999999998</v>
      </c>
      <c r="F29" s="11">
        <v>4.2699999999999996</v>
      </c>
      <c r="G29" s="11">
        <v>4.3499999999999996</v>
      </c>
      <c r="H29" s="11">
        <v>4.1669099999999997</v>
      </c>
      <c r="I29" s="11">
        <v>4.1073063899999998</v>
      </c>
      <c r="J29" s="11">
        <v>3.8730000000000002</v>
      </c>
      <c r="K29" s="11">
        <v>4.2300000000000004</v>
      </c>
      <c r="L29" s="144">
        <v>3.7899600000000002</v>
      </c>
      <c r="M29" s="11">
        <v>4.07</v>
      </c>
      <c r="N29" s="144">
        <v>3.496</v>
      </c>
      <c r="O29" s="11">
        <v>4.2699999999999996</v>
      </c>
      <c r="P29" s="11">
        <v>4.2140000000000004</v>
      </c>
      <c r="Q29" s="11">
        <v>3.9800000000000004</v>
      </c>
      <c r="R29" s="11">
        <v>4.1526196000000004</v>
      </c>
      <c r="S29" s="144">
        <v>3.62</v>
      </c>
      <c r="T29" s="11">
        <v>4.4246463399999998</v>
      </c>
      <c r="U29" s="11">
        <v>4.1379999999999999</v>
      </c>
      <c r="V29" s="11">
        <v>4.1950000000000003</v>
      </c>
      <c r="W29" s="11">
        <v>4.0190000000000001</v>
      </c>
      <c r="X29" s="148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9"/>
      <c r="B30" s="20" t="s">
        <v>266</v>
      </c>
      <c r="C30" s="12"/>
      <c r="D30" s="22">
        <v>4.1161666666666665</v>
      </c>
      <c r="E30" s="22">
        <v>3.9233333333333333</v>
      </c>
      <c r="F30" s="22">
        <v>4.226</v>
      </c>
      <c r="G30" s="22">
        <v>4.3499999999999988</v>
      </c>
      <c r="H30" s="22">
        <v>4.1492483333333334</v>
      </c>
      <c r="I30" s="22">
        <v>4.0519261200000001</v>
      </c>
      <c r="J30" s="22">
        <v>3.9773333333333336</v>
      </c>
      <c r="K30" s="22">
        <v>4.246666666666667</v>
      </c>
      <c r="L30" s="22">
        <v>3.6880500000000005</v>
      </c>
      <c r="M30" s="22">
        <v>4.1816666666666675</v>
      </c>
      <c r="N30" s="22">
        <v>3.7223333333333333</v>
      </c>
      <c r="O30" s="22">
        <v>4.2983333333333338</v>
      </c>
      <c r="P30" s="22">
        <v>4.2041666666666666</v>
      </c>
      <c r="Q30" s="22">
        <v>4.0616666666666665</v>
      </c>
      <c r="R30" s="22">
        <v>4.113327101666667</v>
      </c>
      <c r="S30" s="22">
        <v>3.5083333333333333</v>
      </c>
      <c r="T30" s="22">
        <v>4.3967263116666668</v>
      </c>
      <c r="U30" s="22">
        <v>4.1978333333333344</v>
      </c>
      <c r="V30" s="22">
        <v>4.1601666666666661</v>
      </c>
      <c r="W30" s="22">
        <v>4.1732833333333339</v>
      </c>
      <c r="X30" s="148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9"/>
      <c r="B31" s="3" t="s">
        <v>267</v>
      </c>
      <c r="C31" s="28"/>
      <c r="D31" s="11">
        <v>4.1760000000000002</v>
      </c>
      <c r="E31" s="11">
        <v>3.93</v>
      </c>
      <c r="F31" s="11">
        <v>4.2415000000000003</v>
      </c>
      <c r="G31" s="11">
        <v>4.3499999999999996</v>
      </c>
      <c r="H31" s="11">
        <v>4.1584099999999999</v>
      </c>
      <c r="I31" s="11">
        <v>4.033865585</v>
      </c>
      <c r="J31" s="11">
        <v>3.9870000000000001</v>
      </c>
      <c r="K31" s="11">
        <v>4.25</v>
      </c>
      <c r="L31" s="11">
        <v>3.6732800000000001</v>
      </c>
      <c r="M31" s="11">
        <v>4.1449999999999996</v>
      </c>
      <c r="N31" s="11">
        <v>3.7035</v>
      </c>
      <c r="O31" s="11">
        <v>4.3099999999999996</v>
      </c>
      <c r="P31" s="11">
        <v>4.2045000000000003</v>
      </c>
      <c r="Q31" s="11">
        <v>4.085</v>
      </c>
      <c r="R31" s="11">
        <v>4.0976711649999995</v>
      </c>
      <c r="S31" s="11">
        <v>3.5149999999999997</v>
      </c>
      <c r="T31" s="11">
        <v>4.405508545</v>
      </c>
      <c r="U31" s="11">
        <v>4.1855000000000002</v>
      </c>
      <c r="V31" s="11">
        <v>4.157</v>
      </c>
      <c r="W31" s="11">
        <v>4.1758000000000006</v>
      </c>
      <c r="X31" s="148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29"/>
      <c r="B32" s="3" t="s">
        <v>268</v>
      </c>
      <c r="C32" s="28"/>
      <c r="D32" s="23">
        <v>0.12403453820072344</v>
      </c>
      <c r="E32" s="23">
        <v>7.9916623218618713E-2</v>
      </c>
      <c r="F32" s="23">
        <v>5.1454834563916231E-2</v>
      </c>
      <c r="G32" s="23">
        <v>3.0331501776206436E-2</v>
      </c>
      <c r="H32" s="23">
        <v>2.5928334629641545E-2</v>
      </c>
      <c r="I32" s="23">
        <v>5.0300380674741491E-2</v>
      </c>
      <c r="J32" s="23">
        <v>0.11061042747709941</v>
      </c>
      <c r="K32" s="23">
        <v>2.3380903889000024E-2</v>
      </c>
      <c r="L32" s="23">
        <v>8.2467154673845799E-2</v>
      </c>
      <c r="M32" s="23">
        <v>0.11956866925188499</v>
      </c>
      <c r="N32" s="23">
        <v>0.20903077923278826</v>
      </c>
      <c r="O32" s="23">
        <v>9.3683865562148333E-2</v>
      </c>
      <c r="P32" s="23">
        <v>5.1596188489719509E-2</v>
      </c>
      <c r="Q32" s="23">
        <v>4.7081489639418182E-2</v>
      </c>
      <c r="R32" s="23">
        <v>6.6573973685562185E-2</v>
      </c>
      <c r="S32" s="23">
        <v>8.9312186551817566E-2</v>
      </c>
      <c r="T32" s="23">
        <v>4.172680343503591E-2</v>
      </c>
      <c r="U32" s="23">
        <v>4.6726509249746619E-2</v>
      </c>
      <c r="V32" s="23">
        <v>2.221185869455038E-2</v>
      </c>
      <c r="W32" s="23">
        <v>0.14191306376323018</v>
      </c>
      <c r="X32" s="227"/>
      <c r="Y32" s="228"/>
      <c r="Z32" s="228"/>
      <c r="AA32" s="228"/>
      <c r="AB32" s="228"/>
      <c r="AC32" s="228"/>
      <c r="AD32" s="228"/>
      <c r="AE32" s="228"/>
      <c r="AF32" s="228"/>
      <c r="AG32" s="228"/>
      <c r="AH32" s="228"/>
      <c r="AI32" s="228"/>
      <c r="AJ32" s="228"/>
      <c r="AK32" s="228"/>
      <c r="AL32" s="228"/>
      <c r="AM32" s="228"/>
      <c r="AN32" s="228"/>
      <c r="AO32" s="228"/>
      <c r="AP32" s="228"/>
      <c r="AQ32" s="228"/>
      <c r="AR32" s="228"/>
      <c r="AS32" s="228"/>
      <c r="AT32" s="228"/>
      <c r="AU32" s="228"/>
      <c r="AV32" s="228"/>
      <c r="AW32" s="228"/>
      <c r="AX32" s="228"/>
      <c r="AY32" s="228"/>
      <c r="AZ32" s="228"/>
      <c r="BA32" s="228"/>
      <c r="BB32" s="228"/>
      <c r="BC32" s="228"/>
      <c r="BD32" s="228"/>
      <c r="BE32" s="228"/>
      <c r="BF32" s="228"/>
      <c r="BG32" s="228"/>
      <c r="BH32" s="228"/>
      <c r="BI32" s="228"/>
      <c r="BJ32" s="228"/>
      <c r="BK32" s="228"/>
      <c r="BL32" s="228"/>
      <c r="BM32" s="54"/>
    </row>
    <row r="33" spans="1:65">
      <c r="A33" s="29"/>
      <c r="B33" s="3" t="s">
        <v>86</v>
      </c>
      <c r="C33" s="28"/>
      <c r="D33" s="13">
        <v>3.0133507276363148E-2</v>
      </c>
      <c r="E33" s="13">
        <v>2.0369572613071891E-2</v>
      </c>
      <c r="F33" s="13">
        <v>1.2175777227618607E-2</v>
      </c>
      <c r="G33" s="13">
        <v>6.9727590290129754E-3</v>
      </c>
      <c r="H33" s="13">
        <v>6.2489233101195949E-3</v>
      </c>
      <c r="I33" s="13">
        <v>1.24139431927109E-2</v>
      </c>
      <c r="J33" s="13">
        <v>2.7810197991225128E-2</v>
      </c>
      <c r="K33" s="13">
        <v>5.5057073521978077E-3</v>
      </c>
      <c r="L33" s="13">
        <v>2.2360639002683202E-2</v>
      </c>
      <c r="M33" s="13">
        <v>2.859354386254722E-2</v>
      </c>
      <c r="N33" s="13">
        <v>5.6155846485033113E-2</v>
      </c>
      <c r="O33" s="13">
        <v>2.1795393306432334E-2</v>
      </c>
      <c r="P33" s="13">
        <v>1.2272631553550725E-2</v>
      </c>
      <c r="Q33" s="13">
        <v>1.1591667535351215E-2</v>
      </c>
      <c r="R33" s="13">
        <v>1.6184945189160197E-2</v>
      </c>
      <c r="S33" s="13">
        <v>2.5457155311681967E-2</v>
      </c>
      <c r="T33" s="13">
        <v>9.4904254841412985E-3</v>
      </c>
      <c r="U33" s="13">
        <v>1.1131101580119889E-2</v>
      </c>
      <c r="V33" s="13">
        <v>5.3391752000040982E-3</v>
      </c>
      <c r="W33" s="13">
        <v>3.4005135148559323E-2</v>
      </c>
      <c r="X33" s="148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9"/>
      <c r="B34" s="3" t="s">
        <v>269</v>
      </c>
      <c r="C34" s="28"/>
      <c r="D34" s="13">
        <v>-1.204191958006362E-2</v>
      </c>
      <c r="E34" s="13">
        <v>-5.8325577475592083E-2</v>
      </c>
      <c r="F34" s="13">
        <v>1.4320163871235581E-2</v>
      </c>
      <c r="G34" s="13">
        <v>4.4082516052975418E-2</v>
      </c>
      <c r="H34" s="13">
        <v>-4.101692047061456E-3</v>
      </c>
      <c r="I34" s="13">
        <v>-2.7460869372328389E-2</v>
      </c>
      <c r="J34" s="13">
        <v>-4.5364553138382613E-2</v>
      </c>
      <c r="K34" s="13">
        <v>1.9280555901525664E-2</v>
      </c>
      <c r="L34" s="13">
        <v>-0.11479804061398224</v>
      </c>
      <c r="M34" s="13">
        <v>3.6793229030331887E-3</v>
      </c>
      <c r="N34" s="13">
        <v>-0.10656939028631585</v>
      </c>
      <c r="O34" s="13">
        <v>3.1681535977250652E-2</v>
      </c>
      <c r="P34" s="13">
        <v>9.0797497102035329E-3</v>
      </c>
      <c r="Q34" s="13">
        <v>-2.5122953401876758E-2</v>
      </c>
      <c r="R34" s="13">
        <v>-1.2723469044361502E-2</v>
      </c>
      <c r="S34" s="13">
        <v>-0.15793344969673806</v>
      </c>
      <c r="T34" s="13">
        <v>5.5297717214081166E-2</v>
      </c>
      <c r="U34" s="13">
        <v>7.5596295718891593E-3</v>
      </c>
      <c r="V34" s="13">
        <v>-1.4810849349301547E-3</v>
      </c>
      <c r="W34" s="13">
        <v>1.6671638778427145E-3</v>
      </c>
      <c r="X34" s="148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9"/>
      <c r="B35" s="45" t="s">
        <v>270</v>
      </c>
      <c r="C35" s="46"/>
      <c r="D35" s="44">
        <v>0.28000000000000003</v>
      </c>
      <c r="E35" s="44">
        <v>1.69</v>
      </c>
      <c r="F35" s="44">
        <v>0.52</v>
      </c>
      <c r="G35" s="44">
        <v>1.42</v>
      </c>
      <c r="H35" s="44">
        <v>0.04</v>
      </c>
      <c r="I35" s="44">
        <v>0.75</v>
      </c>
      <c r="J35" s="44">
        <v>1.29</v>
      </c>
      <c r="K35" s="44">
        <v>0.67</v>
      </c>
      <c r="L35" s="44">
        <v>3.4</v>
      </c>
      <c r="M35" s="44">
        <v>0.2</v>
      </c>
      <c r="N35" s="44">
        <v>3.15</v>
      </c>
      <c r="O35" s="44">
        <v>1.05</v>
      </c>
      <c r="P35" s="44">
        <v>0.36</v>
      </c>
      <c r="Q35" s="44">
        <v>0.68</v>
      </c>
      <c r="R35" s="44">
        <v>0.3</v>
      </c>
      <c r="S35" s="44">
        <v>4.71</v>
      </c>
      <c r="T35" s="44">
        <v>1.76</v>
      </c>
      <c r="U35" s="44">
        <v>0.31</v>
      </c>
      <c r="V35" s="44">
        <v>0.04</v>
      </c>
      <c r="W35" s="44">
        <v>0.14000000000000001</v>
      </c>
      <c r="X35" s="148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3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BM36" s="53"/>
    </row>
    <row r="37" spans="1:65" ht="15">
      <c r="B37" s="8" t="s">
        <v>568</v>
      </c>
      <c r="BM37" s="27" t="s">
        <v>66</v>
      </c>
    </row>
    <row r="38" spans="1:65" ht="15">
      <c r="A38" s="24" t="s">
        <v>7</v>
      </c>
      <c r="B38" s="18" t="s">
        <v>118</v>
      </c>
      <c r="C38" s="15" t="s">
        <v>119</v>
      </c>
      <c r="D38" s="16" t="s">
        <v>238</v>
      </c>
      <c r="E38" s="17" t="s">
        <v>238</v>
      </c>
      <c r="F38" s="17" t="s">
        <v>238</v>
      </c>
      <c r="G38" s="17" t="s">
        <v>238</v>
      </c>
      <c r="H38" s="17" t="s">
        <v>238</v>
      </c>
      <c r="I38" s="17" t="s">
        <v>238</v>
      </c>
      <c r="J38" s="17" t="s">
        <v>238</v>
      </c>
      <c r="K38" s="17" t="s">
        <v>238</v>
      </c>
      <c r="L38" s="17" t="s">
        <v>238</v>
      </c>
      <c r="M38" s="17" t="s">
        <v>238</v>
      </c>
      <c r="N38" s="17" t="s">
        <v>238</v>
      </c>
      <c r="O38" s="17" t="s">
        <v>238</v>
      </c>
      <c r="P38" s="17" t="s">
        <v>238</v>
      </c>
      <c r="Q38" s="17" t="s">
        <v>238</v>
      </c>
      <c r="R38" s="17" t="s">
        <v>238</v>
      </c>
      <c r="S38" s="17" t="s">
        <v>238</v>
      </c>
      <c r="T38" s="148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9" t="s">
        <v>239</v>
      </c>
      <c r="C39" s="9" t="s">
        <v>239</v>
      </c>
      <c r="D39" s="146" t="s">
        <v>241</v>
      </c>
      <c r="E39" s="147" t="s">
        <v>242</v>
      </c>
      <c r="F39" s="147" t="s">
        <v>243</v>
      </c>
      <c r="G39" s="147" t="s">
        <v>244</v>
      </c>
      <c r="H39" s="147" t="s">
        <v>247</v>
      </c>
      <c r="I39" s="147" t="s">
        <v>248</v>
      </c>
      <c r="J39" s="147" t="s">
        <v>249</v>
      </c>
      <c r="K39" s="147" t="s">
        <v>250</v>
      </c>
      <c r="L39" s="147" t="s">
        <v>252</v>
      </c>
      <c r="M39" s="147" t="s">
        <v>253</v>
      </c>
      <c r="N39" s="147" t="s">
        <v>255</v>
      </c>
      <c r="O39" s="147" t="s">
        <v>256</v>
      </c>
      <c r="P39" s="147" t="s">
        <v>258</v>
      </c>
      <c r="Q39" s="147" t="s">
        <v>282</v>
      </c>
      <c r="R39" s="147" t="s">
        <v>284</v>
      </c>
      <c r="S39" s="147" t="s">
        <v>259</v>
      </c>
      <c r="T39" s="148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 t="s">
        <v>3</v>
      </c>
    </row>
    <row r="40" spans="1:65">
      <c r="A40" s="29"/>
      <c r="B40" s="19"/>
      <c r="C40" s="9"/>
      <c r="D40" s="10" t="s">
        <v>308</v>
      </c>
      <c r="E40" s="11" t="s">
        <v>104</v>
      </c>
      <c r="F40" s="11" t="s">
        <v>103</v>
      </c>
      <c r="G40" s="11" t="s">
        <v>104</v>
      </c>
      <c r="H40" s="11" t="s">
        <v>103</v>
      </c>
      <c r="I40" s="11" t="s">
        <v>104</v>
      </c>
      <c r="J40" s="11" t="s">
        <v>103</v>
      </c>
      <c r="K40" s="11" t="s">
        <v>104</v>
      </c>
      <c r="L40" s="11" t="s">
        <v>103</v>
      </c>
      <c r="M40" s="11" t="s">
        <v>104</v>
      </c>
      <c r="N40" s="11" t="s">
        <v>103</v>
      </c>
      <c r="O40" s="11" t="s">
        <v>308</v>
      </c>
      <c r="P40" s="11" t="s">
        <v>99</v>
      </c>
      <c r="Q40" s="11" t="s">
        <v>103</v>
      </c>
      <c r="R40" s="11" t="s">
        <v>308</v>
      </c>
      <c r="S40" s="11" t="s">
        <v>104</v>
      </c>
      <c r="T40" s="148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0</v>
      </c>
    </row>
    <row r="41" spans="1:65">
      <c r="A41" s="29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148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0</v>
      </c>
    </row>
    <row r="42" spans="1:65">
      <c r="A42" s="29"/>
      <c r="B42" s="18">
        <v>1</v>
      </c>
      <c r="C42" s="14">
        <v>1</v>
      </c>
      <c r="D42" s="211">
        <v>164</v>
      </c>
      <c r="E42" s="212">
        <v>200</v>
      </c>
      <c r="F42" s="211">
        <v>188</v>
      </c>
      <c r="G42" s="212">
        <v>200</v>
      </c>
      <c r="H42" s="211">
        <v>181</v>
      </c>
      <c r="I42" s="212">
        <v>200</v>
      </c>
      <c r="J42" s="211">
        <v>167</v>
      </c>
      <c r="K42" s="212">
        <v>200</v>
      </c>
      <c r="L42" s="211">
        <v>178</v>
      </c>
      <c r="M42" s="212">
        <v>300</v>
      </c>
      <c r="N42" s="211">
        <v>181</v>
      </c>
      <c r="O42" s="211">
        <v>160</v>
      </c>
      <c r="P42" s="212">
        <v>13.1</v>
      </c>
      <c r="Q42" s="211">
        <v>183.971426720262</v>
      </c>
      <c r="R42" s="211">
        <v>171</v>
      </c>
      <c r="S42" s="211">
        <v>148</v>
      </c>
      <c r="T42" s="213"/>
      <c r="U42" s="214"/>
      <c r="V42" s="214"/>
      <c r="W42" s="214"/>
      <c r="X42" s="214"/>
      <c r="Y42" s="214"/>
      <c r="Z42" s="214"/>
      <c r="AA42" s="214"/>
      <c r="AB42" s="214"/>
      <c r="AC42" s="214"/>
      <c r="AD42" s="214"/>
      <c r="AE42" s="214"/>
      <c r="AF42" s="214"/>
      <c r="AG42" s="214"/>
      <c r="AH42" s="214"/>
      <c r="AI42" s="214"/>
      <c r="AJ42" s="214"/>
      <c r="AK42" s="214"/>
      <c r="AL42" s="214"/>
      <c r="AM42" s="214"/>
      <c r="AN42" s="214"/>
      <c r="AO42" s="214"/>
      <c r="AP42" s="214"/>
      <c r="AQ42" s="214"/>
      <c r="AR42" s="214"/>
      <c r="AS42" s="214"/>
      <c r="AT42" s="214"/>
      <c r="AU42" s="214"/>
      <c r="AV42" s="214"/>
      <c r="AW42" s="214"/>
      <c r="AX42" s="214"/>
      <c r="AY42" s="214"/>
      <c r="AZ42" s="214"/>
      <c r="BA42" s="214"/>
      <c r="BB42" s="214"/>
      <c r="BC42" s="214"/>
      <c r="BD42" s="214"/>
      <c r="BE42" s="214"/>
      <c r="BF42" s="214"/>
      <c r="BG42" s="214"/>
      <c r="BH42" s="214"/>
      <c r="BI42" s="214"/>
      <c r="BJ42" s="214"/>
      <c r="BK42" s="214"/>
      <c r="BL42" s="214"/>
      <c r="BM42" s="215">
        <v>1</v>
      </c>
    </row>
    <row r="43" spans="1:65">
      <c r="A43" s="29"/>
      <c r="B43" s="19">
        <v>1</v>
      </c>
      <c r="C43" s="9">
        <v>2</v>
      </c>
      <c r="D43" s="217">
        <v>175</v>
      </c>
      <c r="E43" s="218">
        <v>300</v>
      </c>
      <c r="F43" s="217">
        <v>189</v>
      </c>
      <c r="G43" s="218">
        <v>200</v>
      </c>
      <c r="H43" s="217">
        <v>166</v>
      </c>
      <c r="I43" s="218">
        <v>200</v>
      </c>
      <c r="J43" s="217">
        <v>170</v>
      </c>
      <c r="K43" s="218">
        <v>100</v>
      </c>
      <c r="L43" s="217">
        <v>182</v>
      </c>
      <c r="M43" s="218">
        <v>300</v>
      </c>
      <c r="N43" s="217">
        <v>182</v>
      </c>
      <c r="O43" s="217">
        <v>161.9</v>
      </c>
      <c r="P43" s="225">
        <v>10.8</v>
      </c>
      <c r="Q43" s="217">
        <v>179.92270618619213</v>
      </c>
      <c r="R43" s="217">
        <v>162</v>
      </c>
      <c r="S43" s="217">
        <v>181</v>
      </c>
      <c r="T43" s="213"/>
      <c r="U43" s="214"/>
      <c r="V43" s="214"/>
      <c r="W43" s="214"/>
      <c r="X43" s="214"/>
      <c r="Y43" s="214"/>
      <c r="Z43" s="214"/>
      <c r="AA43" s="214"/>
      <c r="AB43" s="214"/>
      <c r="AC43" s="214"/>
      <c r="AD43" s="214"/>
      <c r="AE43" s="214"/>
      <c r="AF43" s="214"/>
      <c r="AG43" s="214"/>
      <c r="AH43" s="214"/>
      <c r="AI43" s="214"/>
      <c r="AJ43" s="214"/>
      <c r="AK43" s="214"/>
      <c r="AL43" s="214"/>
      <c r="AM43" s="214"/>
      <c r="AN43" s="214"/>
      <c r="AO43" s="214"/>
      <c r="AP43" s="214"/>
      <c r="AQ43" s="214"/>
      <c r="AR43" s="214"/>
      <c r="AS43" s="214"/>
      <c r="AT43" s="214"/>
      <c r="AU43" s="214"/>
      <c r="AV43" s="214"/>
      <c r="AW43" s="214"/>
      <c r="AX43" s="214"/>
      <c r="AY43" s="214"/>
      <c r="AZ43" s="214"/>
      <c r="BA43" s="214"/>
      <c r="BB43" s="214"/>
      <c r="BC43" s="214"/>
      <c r="BD43" s="214"/>
      <c r="BE43" s="214"/>
      <c r="BF43" s="214"/>
      <c r="BG43" s="214"/>
      <c r="BH43" s="214"/>
      <c r="BI43" s="214"/>
      <c r="BJ43" s="214"/>
      <c r="BK43" s="214"/>
      <c r="BL43" s="214"/>
      <c r="BM43" s="215">
        <v>16</v>
      </c>
    </row>
    <row r="44" spans="1:65">
      <c r="A44" s="29"/>
      <c r="B44" s="19">
        <v>1</v>
      </c>
      <c r="C44" s="9">
        <v>3</v>
      </c>
      <c r="D44" s="217">
        <v>178</v>
      </c>
      <c r="E44" s="218">
        <v>100</v>
      </c>
      <c r="F44" s="217">
        <v>192</v>
      </c>
      <c r="G44" s="218">
        <v>200</v>
      </c>
      <c r="H44" s="217">
        <v>195</v>
      </c>
      <c r="I44" s="218">
        <v>300</v>
      </c>
      <c r="J44" s="217">
        <v>163</v>
      </c>
      <c r="K44" s="218">
        <v>100</v>
      </c>
      <c r="L44" s="217">
        <v>183</v>
      </c>
      <c r="M44" s="218">
        <v>300</v>
      </c>
      <c r="N44" s="217">
        <v>180</v>
      </c>
      <c r="O44" s="217">
        <v>158</v>
      </c>
      <c r="P44" s="218">
        <v>13.3</v>
      </c>
      <c r="Q44" s="217">
        <v>182.49700681399614</v>
      </c>
      <c r="R44" s="217">
        <v>168</v>
      </c>
      <c r="S44" s="217">
        <v>213</v>
      </c>
      <c r="T44" s="213"/>
      <c r="U44" s="214"/>
      <c r="V44" s="214"/>
      <c r="W44" s="214"/>
      <c r="X44" s="214"/>
      <c r="Y44" s="214"/>
      <c r="Z44" s="214"/>
      <c r="AA44" s="214"/>
      <c r="AB44" s="214"/>
      <c r="AC44" s="214"/>
      <c r="AD44" s="214"/>
      <c r="AE44" s="214"/>
      <c r="AF44" s="214"/>
      <c r="AG44" s="214"/>
      <c r="AH44" s="214"/>
      <c r="AI44" s="214"/>
      <c r="AJ44" s="214"/>
      <c r="AK44" s="214"/>
      <c r="AL44" s="214"/>
      <c r="AM44" s="214"/>
      <c r="AN44" s="214"/>
      <c r="AO44" s="214"/>
      <c r="AP44" s="214"/>
      <c r="AQ44" s="214"/>
      <c r="AR44" s="214"/>
      <c r="AS44" s="214"/>
      <c r="AT44" s="214"/>
      <c r="AU44" s="214"/>
      <c r="AV44" s="214"/>
      <c r="AW44" s="214"/>
      <c r="AX44" s="214"/>
      <c r="AY44" s="214"/>
      <c r="AZ44" s="214"/>
      <c r="BA44" s="214"/>
      <c r="BB44" s="214"/>
      <c r="BC44" s="214"/>
      <c r="BD44" s="214"/>
      <c r="BE44" s="214"/>
      <c r="BF44" s="214"/>
      <c r="BG44" s="214"/>
      <c r="BH44" s="214"/>
      <c r="BI44" s="214"/>
      <c r="BJ44" s="214"/>
      <c r="BK44" s="214"/>
      <c r="BL44" s="214"/>
      <c r="BM44" s="215">
        <v>16</v>
      </c>
    </row>
    <row r="45" spans="1:65">
      <c r="A45" s="29"/>
      <c r="B45" s="19">
        <v>1</v>
      </c>
      <c r="C45" s="9">
        <v>4</v>
      </c>
      <c r="D45" s="217">
        <v>163</v>
      </c>
      <c r="E45" s="218">
        <v>100</v>
      </c>
      <c r="F45" s="217">
        <v>195</v>
      </c>
      <c r="G45" s="218">
        <v>200</v>
      </c>
      <c r="H45" s="217">
        <v>168</v>
      </c>
      <c r="I45" s="218">
        <v>200</v>
      </c>
      <c r="J45" s="217">
        <v>169</v>
      </c>
      <c r="K45" s="218">
        <v>100</v>
      </c>
      <c r="L45" s="217">
        <v>179</v>
      </c>
      <c r="M45" s="218">
        <v>300</v>
      </c>
      <c r="N45" s="217">
        <v>187</v>
      </c>
      <c r="O45" s="217">
        <v>159.5</v>
      </c>
      <c r="P45" s="218">
        <v>13.4</v>
      </c>
      <c r="Q45" s="217">
        <v>179.27147195653001</v>
      </c>
      <c r="R45" s="217">
        <v>158</v>
      </c>
      <c r="S45" s="217">
        <v>172</v>
      </c>
      <c r="T45" s="213"/>
      <c r="U45" s="214"/>
      <c r="V45" s="214"/>
      <c r="W45" s="214"/>
      <c r="X45" s="214"/>
      <c r="Y45" s="214"/>
      <c r="Z45" s="214"/>
      <c r="AA45" s="214"/>
      <c r="AB45" s="214"/>
      <c r="AC45" s="214"/>
      <c r="AD45" s="214"/>
      <c r="AE45" s="214"/>
      <c r="AF45" s="214"/>
      <c r="AG45" s="214"/>
      <c r="AH45" s="214"/>
      <c r="AI45" s="214"/>
      <c r="AJ45" s="214"/>
      <c r="AK45" s="214"/>
      <c r="AL45" s="214"/>
      <c r="AM45" s="214"/>
      <c r="AN45" s="214"/>
      <c r="AO45" s="214"/>
      <c r="AP45" s="214"/>
      <c r="AQ45" s="214"/>
      <c r="AR45" s="214"/>
      <c r="AS45" s="214"/>
      <c r="AT45" s="214"/>
      <c r="AU45" s="214"/>
      <c r="AV45" s="214"/>
      <c r="AW45" s="214"/>
      <c r="AX45" s="214"/>
      <c r="AY45" s="214"/>
      <c r="AZ45" s="214"/>
      <c r="BA45" s="214"/>
      <c r="BB45" s="214"/>
      <c r="BC45" s="214"/>
      <c r="BD45" s="214"/>
      <c r="BE45" s="214"/>
      <c r="BF45" s="214"/>
      <c r="BG45" s="214"/>
      <c r="BH45" s="214"/>
      <c r="BI45" s="214"/>
      <c r="BJ45" s="214"/>
      <c r="BK45" s="214"/>
      <c r="BL45" s="214"/>
      <c r="BM45" s="215">
        <v>175.4003711222808</v>
      </c>
    </row>
    <row r="46" spans="1:65">
      <c r="A46" s="29"/>
      <c r="B46" s="19">
        <v>1</v>
      </c>
      <c r="C46" s="9">
        <v>5</v>
      </c>
      <c r="D46" s="217">
        <v>173</v>
      </c>
      <c r="E46" s="218">
        <v>100</v>
      </c>
      <c r="F46" s="217">
        <v>187</v>
      </c>
      <c r="G46" s="218">
        <v>200</v>
      </c>
      <c r="H46" s="217">
        <v>166</v>
      </c>
      <c r="I46" s="218">
        <v>200</v>
      </c>
      <c r="J46" s="217">
        <v>164</v>
      </c>
      <c r="K46" s="218">
        <v>100</v>
      </c>
      <c r="L46" s="217">
        <v>180</v>
      </c>
      <c r="M46" s="218">
        <v>300</v>
      </c>
      <c r="N46" s="217">
        <v>179</v>
      </c>
      <c r="O46" s="217">
        <v>157.69999999999999</v>
      </c>
      <c r="P46" s="218">
        <v>14.7</v>
      </c>
      <c r="Q46" s="217">
        <v>185.06433119827261</v>
      </c>
      <c r="R46" s="217">
        <v>171</v>
      </c>
      <c r="S46" s="217">
        <v>209</v>
      </c>
      <c r="T46" s="213"/>
      <c r="U46" s="214"/>
      <c r="V46" s="214"/>
      <c r="W46" s="214"/>
      <c r="X46" s="214"/>
      <c r="Y46" s="214"/>
      <c r="Z46" s="214"/>
      <c r="AA46" s="214"/>
      <c r="AB46" s="214"/>
      <c r="AC46" s="214"/>
      <c r="AD46" s="214"/>
      <c r="AE46" s="214"/>
      <c r="AF46" s="214"/>
      <c r="AG46" s="214"/>
      <c r="AH46" s="214"/>
      <c r="AI46" s="214"/>
      <c r="AJ46" s="214"/>
      <c r="AK46" s="214"/>
      <c r="AL46" s="214"/>
      <c r="AM46" s="214"/>
      <c r="AN46" s="214"/>
      <c r="AO46" s="214"/>
      <c r="AP46" s="214"/>
      <c r="AQ46" s="214"/>
      <c r="AR46" s="214"/>
      <c r="AS46" s="214"/>
      <c r="AT46" s="214"/>
      <c r="AU46" s="214"/>
      <c r="AV46" s="214"/>
      <c r="AW46" s="214"/>
      <c r="AX46" s="214"/>
      <c r="AY46" s="214"/>
      <c r="AZ46" s="214"/>
      <c r="BA46" s="214"/>
      <c r="BB46" s="214"/>
      <c r="BC46" s="214"/>
      <c r="BD46" s="214"/>
      <c r="BE46" s="214"/>
      <c r="BF46" s="214"/>
      <c r="BG46" s="214"/>
      <c r="BH46" s="214"/>
      <c r="BI46" s="214"/>
      <c r="BJ46" s="214"/>
      <c r="BK46" s="214"/>
      <c r="BL46" s="214"/>
      <c r="BM46" s="215">
        <v>77</v>
      </c>
    </row>
    <row r="47" spans="1:65">
      <c r="A47" s="29"/>
      <c r="B47" s="19">
        <v>1</v>
      </c>
      <c r="C47" s="9">
        <v>6</v>
      </c>
      <c r="D47" s="217">
        <v>176</v>
      </c>
      <c r="E47" s="218">
        <v>200</v>
      </c>
      <c r="F47" s="217">
        <v>191</v>
      </c>
      <c r="G47" s="218">
        <v>200</v>
      </c>
      <c r="H47" s="217">
        <v>161</v>
      </c>
      <c r="I47" s="218">
        <v>200</v>
      </c>
      <c r="J47" s="217">
        <v>165</v>
      </c>
      <c r="K47" s="218">
        <v>200</v>
      </c>
      <c r="L47" s="217">
        <v>185</v>
      </c>
      <c r="M47" s="218">
        <v>300</v>
      </c>
      <c r="N47" s="217">
        <v>177</v>
      </c>
      <c r="O47" s="217">
        <v>159.19999999999999</v>
      </c>
      <c r="P47" s="218">
        <v>13.9</v>
      </c>
      <c r="Q47" s="217">
        <v>179.99532446159691</v>
      </c>
      <c r="R47" s="217">
        <v>165</v>
      </c>
      <c r="S47" s="217">
        <v>180</v>
      </c>
      <c r="T47" s="213"/>
      <c r="U47" s="214"/>
      <c r="V47" s="214"/>
      <c r="W47" s="214"/>
      <c r="X47" s="214"/>
      <c r="Y47" s="214"/>
      <c r="Z47" s="214"/>
      <c r="AA47" s="214"/>
      <c r="AB47" s="214"/>
      <c r="AC47" s="214"/>
      <c r="AD47" s="214"/>
      <c r="AE47" s="214"/>
      <c r="AF47" s="214"/>
      <c r="AG47" s="214"/>
      <c r="AH47" s="214"/>
      <c r="AI47" s="214"/>
      <c r="AJ47" s="214"/>
      <c r="AK47" s="214"/>
      <c r="AL47" s="214"/>
      <c r="AM47" s="214"/>
      <c r="AN47" s="214"/>
      <c r="AO47" s="214"/>
      <c r="AP47" s="214"/>
      <c r="AQ47" s="214"/>
      <c r="AR47" s="214"/>
      <c r="AS47" s="214"/>
      <c r="AT47" s="214"/>
      <c r="AU47" s="214"/>
      <c r="AV47" s="214"/>
      <c r="AW47" s="214"/>
      <c r="AX47" s="214"/>
      <c r="AY47" s="214"/>
      <c r="AZ47" s="214"/>
      <c r="BA47" s="214"/>
      <c r="BB47" s="214"/>
      <c r="BC47" s="214"/>
      <c r="BD47" s="214"/>
      <c r="BE47" s="214"/>
      <c r="BF47" s="214"/>
      <c r="BG47" s="214"/>
      <c r="BH47" s="214"/>
      <c r="BI47" s="214"/>
      <c r="BJ47" s="214"/>
      <c r="BK47" s="214"/>
      <c r="BL47" s="214"/>
      <c r="BM47" s="219"/>
    </row>
    <row r="48" spans="1:65">
      <c r="A48" s="29"/>
      <c r="B48" s="20" t="s">
        <v>266</v>
      </c>
      <c r="C48" s="12"/>
      <c r="D48" s="220">
        <v>171.5</v>
      </c>
      <c r="E48" s="220">
        <v>166.66666666666666</v>
      </c>
      <c r="F48" s="220">
        <v>190.33333333333334</v>
      </c>
      <c r="G48" s="220">
        <v>200</v>
      </c>
      <c r="H48" s="220">
        <v>172.83333333333334</v>
      </c>
      <c r="I48" s="220">
        <v>216.66666666666666</v>
      </c>
      <c r="J48" s="220">
        <v>166.33333333333334</v>
      </c>
      <c r="K48" s="220">
        <v>133.33333333333334</v>
      </c>
      <c r="L48" s="220">
        <v>181.16666666666666</v>
      </c>
      <c r="M48" s="220">
        <v>300</v>
      </c>
      <c r="N48" s="220">
        <v>181</v>
      </c>
      <c r="O48" s="220">
        <v>159.38333333333333</v>
      </c>
      <c r="P48" s="220">
        <v>13.200000000000001</v>
      </c>
      <c r="Q48" s="220">
        <v>181.78704455614164</v>
      </c>
      <c r="R48" s="220">
        <v>165.83333333333334</v>
      </c>
      <c r="S48" s="220">
        <v>183.83333333333334</v>
      </c>
      <c r="T48" s="213"/>
      <c r="U48" s="214"/>
      <c r="V48" s="214"/>
      <c r="W48" s="214"/>
      <c r="X48" s="214"/>
      <c r="Y48" s="214"/>
      <c r="Z48" s="214"/>
      <c r="AA48" s="214"/>
      <c r="AB48" s="214"/>
      <c r="AC48" s="214"/>
      <c r="AD48" s="214"/>
      <c r="AE48" s="214"/>
      <c r="AF48" s="214"/>
      <c r="AG48" s="214"/>
      <c r="AH48" s="214"/>
      <c r="AI48" s="214"/>
      <c r="AJ48" s="214"/>
      <c r="AK48" s="214"/>
      <c r="AL48" s="214"/>
      <c r="AM48" s="214"/>
      <c r="AN48" s="214"/>
      <c r="AO48" s="214"/>
      <c r="AP48" s="214"/>
      <c r="AQ48" s="214"/>
      <c r="AR48" s="214"/>
      <c r="AS48" s="214"/>
      <c r="AT48" s="214"/>
      <c r="AU48" s="214"/>
      <c r="AV48" s="214"/>
      <c r="AW48" s="214"/>
      <c r="AX48" s="214"/>
      <c r="AY48" s="214"/>
      <c r="AZ48" s="214"/>
      <c r="BA48" s="214"/>
      <c r="BB48" s="214"/>
      <c r="BC48" s="214"/>
      <c r="BD48" s="214"/>
      <c r="BE48" s="214"/>
      <c r="BF48" s="214"/>
      <c r="BG48" s="214"/>
      <c r="BH48" s="214"/>
      <c r="BI48" s="214"/>
      <c r="BJ48" s="214"/>
      <c r="BK48" s="214"/>
      <c r="BL48" s="214"/>
      <c r="BM48" s="219"/>
    </row>
    <row r="49" spans="1:65">
      <c r="A49" s="29"/>
      <c r="B49" s="3" t="s">
        <v>267</v>
      </c>
      <c r="C49" s="28"/>
      <c r="D49" s="217">
        <v>174</v>
      </c>
      <c r="E49" s="217">
        <v>150</v>
      </c>
      <c r="F49" s="217">
        <v>190</v>
      </c>
      <c r="G49" s="217">
        <v>200</v>
      </c>
      <c r="H49" s="217">
        <v>167</v>
      </c>
      <c r="I49" s="217">
        <v>200</v>
      </c>
      <c r="J49" s="217">
        <v>166</v>
      </c>
      <c r="K49" s="217">
        <v>100</v>
      </c>
      <c r="L49" s="217">
        <v>181</v>
      </c>
      <c r="M49" s="217">
        <v>300</v>
      </c>
      <c r="N49" s="217">
        <v>180.5</v>
      </c>
      <c r="O49" s="217">
        <v>159.35</v>
      </c>
      <c r="P49" s="217">
        <v>13.350000000000001</v>
      </c>
      <c r="Q49" s="217">
        <v>181.24616563779654</v>
      </c>
      <c r="R49" s="217">
        <v>166.5</v>
      </c>
      <c r="S49" s="217">
        <v>180.5</v>
      </c>
      <c r="T49" s="213"/>
      <c r="U49" s="214"/>
      <c r="V49" s="214"/>
      <c r="W49" s="214"/>
      <c r="X49" s="214"/>
      <c r="Y49" s="214"/>
      <c r="Z49" s="214"/>
      <c r="AA49" s="214"/>
      <c r="AB49" s="214"/>
      <c r="AC49" s="214"/>
      <c r="AD49" s="214"/>
      <c r="AE49" s="214"/>
      <c r="AF49" s="214"/>
      <c r="AG49" s="214"/>
      <c r="AH49" s="214"/>
      <c r="AI49" s="214"/>
      <c r="AJ49" s="214"/>
      <c r="AK49" s="214"/>
      <c r="AL49" s="214"/>
      <c r="AM49" s="214"/>
      <c r="AN49" s="214"/>
      <c r="AO49" s="214"/>
      <c r="AP49" s="214"/>
      <c r="AQ49" s="214"/>
      <c r="AR49" s="214"/>
      <c r="AS49" s="214"/>
      <c r="AT49" s="214"/>
      <c r="AU49" s="214"/>
      <c r="AV49" s="214"/>
      <c r="AW49" s="214"/>
      <c r="AX49" s="214"/>
      <c r="AY49" s="214"/>
      <c r="AZ49" s="214"/>
      <c r="BA49" s="214"/>
      <c r="BB49" s="214"/>
      <c r="BC49" s="214"/>
      <c r="BD49" s="214"/>
      <c r="BE49" s="214"/>
      <c r="BF49" s="214"/>
      <c r="BG49" s="214"/>
      <c r="BH49" s="214"/>
      <c r="BI49" s="214"/>
      <c r="BJ49" s="214"/>
      <c r="BK49" s="214"/>
      <c r="BL49" s="214"/>
      <c r="BM49" s="219"/>
    </row>
    <row r="50" spans="1:65">
      <c r="A50" s="29"/>
      <c r="B50" s="3" t="s">
        <v>268</v>
      </c>
      <c r="C50" s="28"/>
      <c r="D50" s="217">
        <v>6.4109281699298428</v>
      </c>
      <c r="E50" s="217">
        <v>81.649658092772611</v>
      </c>
      <c r="F50" s="217">
        <v>2.9439202887759488</v>
      </c>
      <c r="G50" s="217">
        <v>0</v>
      </c>
      <c r="H50" s="217">
        <v>12.765839833973581</v>
      </c>
      <c r="I50" s="217">
        <v>40.824829046386256</v>
      </c>
      <c r="J50" s="217">
        <v>2.8047578623950171</v>
      </c>
      <c r="K50" s="217">
        <v>51.639777949432215</v>
      </c>
      <c r="L50" s="217">
        <v>2.6394443859772205</v>
      </c>
      <c r="M50" s="217">
        <v>0</v>
      </c>
      <c r="N50" s="217">
        <v>3.40587727318528</v>
      </c>
      <c r="O50" s="217">
        <v>1.5171244730300413</v>
      </c>
      <c r="P50" s="217">
        <v>1.3084341787036897</v>
      </c>
      <c r="Q50" s="217">
        <v>2.4095768732278837</v>
      </c>
      <c r="R50" s="217">
        <v>5.1929439306299727</v>
      </c>
      <c r="S50" s="217">
        <v>24.210879097353498</v>
      </c>
      <c r="T50" s="213"/>
      <c r="U50" s="214"/>
      <c r="V50" s="214"/>
      <c r="W50" s="214"/>
      <c r="X50" s="214"/>
      <c r="Y50" s="214"/>
      <c r="Z50" s="214"/>
      <c r="AA50" s="214"/>
      <c r="AB50" s="214"/>
      <c r="AC50" s="214"/>
      <c r="AD50" s="214"/>
      <c r="AE50" s="214"/>
      <c r="AF50" s="214"/>
      <c r="AG50" s="214"/>
      <c r="AH50" s="214"/>
      <c r="AI50" s="214"/>
      <c r="AJ50" s="214"/>
      <c r="AK50" s="214"/>
      <c r="AL50" s="214"/>
      <c r="AM50" s="214"/>
      <c r="AN50" s="214"/>
      <c r="AO50" s="214"/>
      <c r="AP50" s="214"/>
      <c r="AQ50" s="214"/>
      <c r="AR50" s="214"/>
      <c r="AS50" s="214"/>
      <c r="AT50" s="214"/>
      <c r="AU50" s="214"/>
      <c r="AV50" s="214"/>
      <c r="AW50" s="214"/>
      <c r="AX50" s="214"/>
      <c r="AY50" s="214"/>
      <c r="AZ50" s="214"/>
      <c r="BA50" s="214"/>
      <c r="BB50" s="214"/>
      <c r="BC50" s="214"/>
      <c r="BD50" s="214"/>
      <c r="BE50" s="214"/>
      <c r="BF50" s="214"/>
      <c r="BG50" s="214"/>
      <c r="BH50" s="214"/>
      <c r="BI50" s="214"/>
      <c r="BJ50" s="214"/>
      <c r="BK50" s="214"/>
      <c r="BL50" s="214"/>
      <c r="BM50" s="219"/>
    </row>
    <row r="51" spans="1:65">
      <c r="A51" s="29"/>
      <c r="B51" s="3" t="s">
        <v>86</v>
      </c>
      <c r="C51" s="28"/>
      <c r="D51" s="13">
        <v>3.7381505364022405E-2</v>
      </c>
      <c r="E51" s="13">
        <v>0.48989794855663571</v>
      </c>
      <c r="F51" s="13">
        <v>1.5467181902500605E-2</v>
      </c>
      <c r="G51" s="13">
        <v>0</v>
      </c>
      <c r="H51" s="13">
        <v>7.3862139830126794E-2</v>
      </c>
      <c r="I51" s="13">
        <v>0.18842228790639812</v>
      </c>
      <c r="J51" s="13">
        <v>1.6862271717805712E-2</v>
      </c>
      <c r="K51" s="13">
        <v>0.38729833462074159</v>
      </c>
      <c r="L51" s="13">
        <v>1.4569150244584475E-2</v>
      </c>
      <c r="M51" s="13">
        <v>0</v>
      </c>
      <c r="N51" s="13">
        <v>1.8817001509310941E-2</v>
      </c>
      <c r="O51" s="13">
        <v>9.5187146692253984E-3</v>
      </c>
      <c r="P51" s="13">
        <v>9.9123801416946183E-2</v>
      </c>
      <c r="Q51" s="13">
        <v>1.3254942777199557E-2</v>
      </c>
      <c r="R51" s="13">
        <v>3.1314234757567672E-2</v>
      </c>
      <c r="S51" s="13">
        <v>0.13170015828116136</v>
      </c>
      <c r="T51" s="148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29"/>
      <c r="B52" s="3" t="s">
        <v>269</v>
      </c>
      <c r="C52" s="28"/>
      <c r="D52" s="13">
        <v>-2.2236960488308477E-2</v>
      </c>
      <c r="E52" s="13">
        <v>-4.9792964517306637E-2</v>
      </c>
      <c r="F52" s="13">
        <v>8.5136434521235982E-2</v>
      </c>
      <c r="G52" s="13">
        <v>0.14024844257923208</v>
      </c>
      <c r="H52" s="13">
        <v>-1.4635304204446919E-2</v>
      </c>
      <c r="I52" s="13">
        <v>0.23526914612750138</v>
      </c>
      <c r="J52" s="13">
        <v>-5.1693378588271943E-2</v>
      </c>
      <c r="K52" s="13">
        <v>-0.23983437161384524</v>
      </c>
      <c r="L52" s="13">
        <v>3.2875047569687732E-2</v>
      </c>
      <c r="M52" s="13">
        <v>0.71037266386884812</v>
      </c>
      <c r="N52" s="13">
        <v>3.1924840534204968E-2</v>
      </c>
      <c r="O52" s="13">
        <v>-9.1317011967900319E-2</v>
      </c>
      <c r="P52" s="13">
        <v>-0.92474360278977064</v>
      </c>
      <c r="Q52" s="13">
        <v>3.6411972181109808E-2</v>
      </c>
      <c r="R52" s="13">
        <v>-5.4543999694720013E-2</v>
      </c>
      <c r="S52" s="13">
        <v>4.8078360137410847E-2</v>
      </c>
      <c r="T52" s="148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9"/>
      <c r="B53" s="45" t="s">
        <v>270</v>
      </c>
      <c r="C53" s="46"/>
      <c r="D53" s="44">
        <v>0.11</v>
      </c>
      <c r="E53" s="44" t="s">
        <v>271</v>
      </c>
      <c r="F53" s="44">
        <v>1.42</v>
      </c>
      <c r="G53" s="44" t="s">
        <v>271</v>
      </c>
      <c r="H53" s="44">
        <v>0</v>
      </c>
      <c r="I53" s="44" t="s">
        <v>271</v>
      </c>
      <c r="J53" s="44">
        <v>0.53</v>
      </c>
      <c r="K53" s="44" t="s">
        <v>271</v>
      </c>
      <c r="L53" s="44">
        <v>0.67</v>
      </c>
      <c r="M53" s="44" t="s">
        <v>271</v>
      </c>
      <c r="N53" s="44">
        <v>0.66</v>
      </c>
      <c r="O53" s="44">
        <v>1.0900000000000001</v>
      </c>
      <c r="P53" s="44">
        <v>12.92</v>
      </c>
      <c r="Q53" s="44">
        <v>0.72</v>
      </c>
      <c r="R53" s="44">
        <v>0.56999999999999995</v>
      </c>
      <c r="S53" s="44">
        <v>0.89</v>
      </c>
      <c r="T53" s="148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B54" s="30" t="s">
        <v>309</v>
      </c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BM54" s="53"/>
    </row>
    <row r="55" spans="1:65">
      <c r="BM55" s="53"/>
    </row>
    <row r="56" spans="1:65" ht="15">
      <c r="B56" s="8" t="s">
        <v>569</v>
      </c>
      <c r="BM56" s="27" t="s">
        <v>273</v>
      </c>
    </row>
    <row r="57" spans="1:65" ht="15">
      <c r="A57" s="24" t="s">
        <v>49</v>
      </c>
      <c r="B57" s="18" t="s">
        <v>118</v>
      </c>
      <c r="C57" s="15" t="s">
        <v>119</v>
      </c>
      <c r="D57" s="16" t="s">
        <v>238</v>
      </c>
      <c r="E57" s="17" t="s">
        <v>238</v>
      </c>
      <c r="F57" s="17" t="s">
        <v>238</v>
      </c>
      <c r="G57" s="17" t="s">
        <v>238</v>
      </c>
      <c r="H57" s="17" t="s">
        <v>238</v>
      </c>
      <c r="I57" s="17" t="s">
        <v>238</v>
      </c>
      <c r="J57" s="17" t="s">
        <v>238</v>
      </c>
      <c r="K57" s="148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>
        <v>1</v>
      </c>
    </row>
    <row r="58" spans="1:65">
      <c r="A58" s="29"/>
      <c r="B58" s="19" t="s">
        <v>239</v>
      </c>
      <c r="C58" s="9" t="s">
        <v>239</v>
      </c>
      <c r="D58" s="146" t="s">
        <v>241</v>
      </c>
      <c r="E58" s="147" t="s">
        <v>243</v>
      </c>
      <c r="F58" s="147" t="s">
        <v>245</v>
      </c>
      <c r="G58" s="147" t="s">
        <v>249</v>
      </c>
      <c r="H58" s="147" t="s">
        <v>252</v>
      </c>
      <c r="I58" s="147" t="s">
        <v>282</v>
      </c>
      <c r="J58" s="147" t="s">
        <v>284</v>
      </c>
      <c r="K58" s="148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 t="s">
        <v>3</v>
      </c>
    </row>
    <row r="59" spans="1:65">
      <c r="A59" s="29"/>
      <c r="B59" s="19"/>
      <c r="C59" s="9"/>
      <c r="D59" s="10" t="s">
        <v>308</v>
      </c>
      <c r="E59" s="11" t="s">
        <v>104</v>
      </c>
      <c r="F59" s="11" t="s">
        <v>103</v>
      </c>
      <c r="G59" s="11" t="s">
        <v>103</v>
      </c>
      <c r="H59" s="11" t="s">
        <v>104</v>
      </c>
      <c r="I59" s="11" t="s">
        <v>104</v>
      </c>
      <c r="J59" s="11" t="s">
        <v>308</v>
      </c>
      <c r="K59" s="148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1</v>
      </c>
    </row>
    <row r="60" spans="1:65">
      <c r="A60" s="29"/>
      <c r="B60" s="19"/>
      <c r="C60" s="9"/>
      <c r="D60" s="25"/>
      <c r="E60" s="25"/>
      <c r="F60" s="25"/>
      <c r="G60" s="25"/>
      <c r="H60" s="25"/>
      <c r="I60" s="25"/>
      <c r="J60" s="25"/>
      <c r="K60" s="148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1</v>
      </c>
    </row>
    <row r="61" spans="1:65">
      <c r="A61" s="29"/>
      <c r="B61" s="18">
        <v>1</v>
      </c>
      <c r="C61" s="14">
        <v>1</v>
      </c>
      <c r="D61" s="231">
        <v>20</v>
      </c>
      <c r="E61" s="231" t="s">
        <v>107</v>
      </c>
      <c r="F61" s="232">
        <v>123.00000000000001</v>
      </c>
      <c r="G61" s="232" t="s">
        <v>310</v>
      </c>
      <c r="H61" s="231">
        <v>25</v>
      </c>
      <c r="I61" s="232" t="s">
        <v>107</v>
      </c>
      <c r="J61" s="231" t="s">
        <v>96</v>
      </c>
      <c r="K61" s="222"/>
      <c r="L61" s="223"/>
      <c r="M61" s="223"/>
      <c r="N61" s="223"/>
      <c r="O61" s="223"/>
      <c r="P61" s="223"/>
      <c r="Q61" s="223"/>
      <c r="R61" s="223"/>
      <c r="S61" s="223"/>
      <c r="T61" s="223"/>
      <c r="U61" s="223"/>
      <c r="V61" s="223"/>
      <c r="W61" s="223"/>
      <c r="X61" s="223"/>
      <c r="Y61" s="223"/>
      <c r="Z61" s="223"/>
      <c r="AA61" s="223"/>
      <c r="AB61" s="223"/>
      <c r="AC61" s="223"/>
      <c r="AD61" s="223"/>
      <c r="AE61" s="223"/>
      <c r="AF61" s="223"/>
      <c r="AG61" s="223"/>
      <c r="AH61" s="223"/>
      <c r="AI61" s="223"/>
      <c r="AJ61" s="223"/>
      <c r="AK61" s="223"/>
      <c r="AL61" s="223"/>
      <c r="AM61" s="223"/>
      <c r="AN61" s="223"/>
      <c r="AO61" s="223"/>
      <c r="AP61" s="223"/>
      <c r="AQ61" s="223"/>
      <c r="AR61" s="223"/>
      <c r="AS61" s="223"/>
      <c r="AT61" s="223"/>
      <c r="AU61" s="223"/>
      <c r="AV61" s="223"/>
      <c r="AW61" s="223"/>
      <c r="AX61" s="223"/>
      <c r="AY61" s="223"/>
      <c r="AZ61" s="223"/>
      <c r="BA61" s="223"/>
      <c r="BB61" s="223"/>
      <c r="BC61" s="223"/>
      <c r="BD61" s="223"/>
      <c r="BE61" s="223"/>
      <c r="BF61" s="223"/>
      <c r="BG61" s="223"/>
      <c r="BH61" s="223"/>
      <c r="BI61" s="223"/>
      <c r="BJ61" s="223"/>
      <c r="BK61" s="223"/>
      <c r="BL61" s="223"/>
      <c r="BM61" s="233">
        <v>1</v>
      </c>
    </row>
    <row r="62" spans="1:65">
      <c r="A62" s="29"/>
      <c r="B62" s="19">
        <v>1</v>
      </c>
      <c r="C62" s="9">
        <v>2</v>
      </c>
      <c r="D62" s="221">
        <v>20</v>
      </c>
      <c r="E62" s="221" t="s">
        <v>107</v>
      </c>
      <c r="F62" s="234">
        <v>112</v>
      </c>
      <c r="G62" s="234" t="s">
        <v>310</v>
      </c>
      <c r="H62" s="221">
        <v>23</v>
      </c>
      <c r="I62" s="234" t="s">
        <v>107</v>
      </c>
      <c r="J62" s="221" t="s">
        <v>96</v>
      </c>
      <c r="K62" s="222"/>
      <c r="L62" s="223"/>
      <c r="M62" s="223"/>
      <c r="N62" s="223"/>
      <c r="O62" s="223"/>
      <c r="P62" s="223"/>
      <c r="Q62" s="223"/>
      <c r="R62" s="223"/>
      <c r="S62" s="223"/>
      <c r="T62" s="223"/>
      <c r="U62" s="223"/>
      <c r="V62" s="223"/>
      <c r="W62" s="223"/>
      <c r="X62" s="223"/>
      <c r="Y62" s="223"/>
      <c r="Z62" s="223"/>
      <c r="AA62" s="223"/>
      <c r="AB62" s="223"/>
      <c r="AC62" s="223"/>
      <c r="AD62" s="223"/>
      <c r="AE62" s="223"/>
      <c r="AF62" s="223"/>
      <c r="AG62" s="223"/>
      <c r="AH62" s="223"/>
      <c r="AI62" s="223"/>
      <c r="AJ62" s="223"/>
      <c r="AK62" s="223"/>
      <c r="AL62" s="223"/>
      <c r="AM62" s="223"/>
      <c r="AN62" s="223"/>
      <c r="AO62" s="223"/>
      <c r="AP62" s="223"/>
      <c r="AQ62" s="223"/>
      <c r="AR62" s="223"/>
      <c r="AS62" s="223"/>
      <c r="AT62" s="223"/>
      <c r="AU62" s="223"/>
      <c r="AV62" s="223"/>
      <c r="AW62" s="223"/>
      <c r="AX62" s="223"/>
      <c r="AY62" s="223"/>
      <c r="AZ62" s="223"/>
      <c r="BA62" s="223"/>
      <c r="BB62" s="223"/>
      <c r="BC62" s="223"/>
      <c r="BD62" s="223"/>
      <c r="BE62" s="223"/>
      <c r="BF62" s="223"/>
      <c r="BG62" s="223"/>
      <c r="BH62" s="223"/>
      <c r="BI62" s="223"/>
      <c r="BJ62" s="223"/>
      <c r="BK62" s="223"/>
      <c r="BL62" s="223"/>
      <c r="BM62" s="233">
        <v>8</v>
      </c>
    </row>
    <row r="63" spans="1:65">
      <c r="A63" s="29"/>
      <c r="B63" s="19">
        <v>1</v>
      </c>
      <c r="C63" s="9">
        <v>3</v>
      </c>
      <c r="D63" s="221">
        <v>20</v>
      </c>
      <c r="E63" s="221">
        <v>58</v>
      </c>
      <c r="F63" s="234">
        <v>129</v>
      </c>
      <c r="G63" s="234" t="s">
        <v>310</v>
      </c>
      <c r="H63" s="221">
        <v>26</v>
      </c>
      <c r="I63" s="234" t="s">
        <v>107</v>
      </c>
      <c r="J63" s="221" t="s">
        <v>96</v>
      </c>
      <c r="K63" s="222"/>
      <c r="L63" s="223"/>
      <c r="M63" s="223"/>
      <c r="N63" s="223"/>
      <c r="O63" s="223"/>
      <c r="P63" s="223"/>
      <c r="Q63" s="223"/>
      <c r="R63" s="223"/>
      <c r="S63" s="223"/>
      <c r="T63" s="223"/>
      <c r="U63" s="223"/>
      <c r="V63" s="223"/>
      <c r="W63" s="223"/>
      <c r="X63" s="223"/>
      <c r="Y63" s="223"/>
      <c r="Z63" s="223"/>
      <c r="AA63" s="223"/>
      <c r="AB63" s="223"/>
      <c r="AC63" s="223"/>
      <c r="AD63" s="223"/>
      <c r="AE63" s="223"/>
      <c r="AF63" s="223"/>
      <c r="AG63" s="223"/>
      <c r="AH63" s="223"/>
      <c r="AI63" s="223"/>
      <c r="AJ63" s="223"/>
      <c r="AK63" s="223"/>
      <c r="AL63" s="223"/>
      <c r="AM63" s="223"/>
      <c r="AN63" s="223"/>
      <c r="AO63" s="223"/>
      <c r="AP63" s="223"/>
      <c r="AQ63" s="223"/>
      <c r="AR63" s="223"/>
      <c r="AS63" s="223"/>
      <c r="AT63" s="223"/>
      <c r="AU63" s="223"/>
      <c r="AV63" s="223"/>
      <c r="AW63" s="223"/>
      <c r="AX63" s="223"/>
      <c r="AY63" s="223"/>
      <c r="AZ63" s="223"/>
      <c r="BA63" s="223"/>
      <c r="BB63" s="223"/>
      <c r="BC63" s="223"/>
      <c r="BD63" s="223"/>
      <c r="BE63" s="223"/>
      <c r="BF63" s="223"/>
      <c r="BG63" s="223"/>
      <c r="BH63" s="223"/>
      <c r="BI63" s="223"/>
      <c r="BJ63" s="223"/>
      <c r="BK63" s="223"/>
      <c r="BL63" s="223"/>
      <c r="BM63" s="233">
        <v>16</v>
      </c>
    </row>
    <row r="64" spans="1:65">
      <c r="A64" s="29"/>
      <c r="B64" s="19">
        <v>1</v>
      </c>
      <c r="C64" s="9">
        <v>4</v>
      </c>
      <c r="D64" s="221">
        <v>20</v>
      </c>
      <c r="E64" s="221">
        <v>59</v>
      </c>
      <c r="F64" s="234">
        <v>154</v>
      </c>
      <c r="G64" s="234" t="s">
        <v>310</v>
      </c>
      <c r="H64" s="221">
        <v>27</v>
      </c>
      <c r="I64" s="234" t="s">
        <v>107</v>
      </c>
      <c r="J64" s="240">
        <v>10</v>
      </c>
      <c r="K64" s="222"/>
      <c r="L64" s="223"/>
      <c r="M64" s="223"/>
      <c r="N64" s="223"/>
      <c r="O64" s="223"/>
      <c r="P64" s="223"/>
      <c r="Q64" s="223"/>
      <c r="R64" s="223"/>
      <c r="S64" s="223"/>
      <c r="T64" s="223"/>
      <c r="U64" s="223"/>
      <c r="V64" s="223"/>
      <c r="W64" s="223"/>
      <c r="X64" s="223"/>
      <c r="Y64" s="223"/>
      <c r="Z64" s="223"/>
      <c r="AA64" s="223"/>
      <c r="AB64" s="223"/>
      <c r="AC64" s="223"/>
      <c r="AD64" s="223"/>
      <c r="AE64" s="223"/>
      <c r="AF64" s="223"/>
      <c r="AG64" s="223"/>
      <c r="AH64" s="223"/>
      <c r="AI64" s="223"/>
      <c r="AJ64" s="223"/>
      <c r="AK64" s="223"/>
      <c r="AL64" s="223"/>
      <c r="AM64" s="223"/>
      <c r="AN64" s="223"/>
      <c r="AO64" s="223"/>
      <c r="AP64" s="223"/>
      <c r="AQ64" s="223"/>
      <c r="AR64" s="223"/>
      <c r="AS64" s="223"/>
      <c r="AT64" s="223"/>
      <c r="AU64" s="223"/>
      <c r="AV64" s="223"/>
      <c r="AW64" s="223"/>
      <c r="AX64" s="223"/>
      <c r="AY64" s="223"/>
      <c r="AZ64" s="223"/>
      <c r="BA64" s="223"/>
      <c r="BB64" s="223"/>
      <c r="BC64" s="223"/>
      <c r="BD64" s="223"/>
      <c r="BE64" s="223"/>
      <c r="BF64" s="223"/>
      <c r="BG64" s="223"/>
      <c r="BH64" s="223"/>
      <c r="BI64" s="223"/>
      <c r="BJ64" s="223"/>
      <c r="BK64" s="223"/>
      <c r="BL64" s="223"/>
      <c r="BM64" s="233">
        <v>24.75</v>
      </c>
    </row>
    <row r="65" spans="1:65">
      <c r="A65" s="29"/>
      <c r="B65" s="19">
        <v>1</v>
      </c>
      <c r="C65" s="9">
        <v>5</v>
      </c>
      <c r="D65" s="221">
        <v>20</v>
      </c>
      <c r="E65" s="221">
        <v>65</v>
      </c>
      <c r="F65" s="240">
        <v>250.99999999999997</v>
      </c>
      <c r="G65" s="234" t="s">
        <v>310</v>
      </c>
      <c r="H65" s="221">
        <v>27</v>
      </c>
      <c r="I65" s="234" t="s">
        <v>107</v>
      </c>
      <c r="J65" s="221" t="s">
        <v>96</v>
      </c>
      <c r="K65" s="222"/>
      <c r="L65" s="223"/>
      <c r="M65" s="223"/>
      <c r="N65" s="223"/>
      <c r="O65" s="223"/>
      <c r="P65" s="223"/>
      <c r="Q65" s="223"/>
      <c r="R65" s="223"/>
      <c r="S65" s="223"/>
      <c r="T65" s="223"/>
      <c r="U65" s="223"/>
      <c r="V65" s="223"/>
      <c r="W65" s="223"/>
      <c r="X65" s="223"/>
      <c r="Y65" s="223"/>
      <c r="Z65" s="223"/>
      <c r="AA65" s="223"/>
      <c r="AB65" s="223"/>
      <c r="AC65" s="223"/>
      <c r="AD65" s="223"/>
      <c r="AE65" s="223"/>
      <c r="AF65" s="223"/>
      <c r="AG65" s="223"/>
      <c r="AH65" s="223"/>
      <c r="AI65" s="223"/>
      <c r="AJ65" s="223"/>
      <c r="AK65" s="223"/>
      <c r="AL65" s="223"/>
      <c r="AM65" s="223"/>
      <c r="AN65" s="223"/>
      <c r="AO65" s="223"/>
      <c r="AP65" s="223"/>
      <c r="AQ65" s="223"/>
      <c r="AR65" s="223"/>
      <c r="AS65" s="223"/>
      <c r="AT65" s="223"/>
      <c r="AU65" s="223"/>
      <c r="AV65" s="223"/>
      <c r="AW65" s="223"/>
      <c r="AX65" s="223"/>
      <c r="AY65" s="223"/>
      <c r="AZ65" s="223"/>
      <c r="BA65" s="223"/>
      <c r="BB65" s="223"/>
      <c r="BC65" s="223"/>
      <c r="BD65" s="223"/>
      <c r="BE65" s="223"/>
      <c r="BF65" s="223"/>
      <c r="BG65" s="223"/>
      <c r="BH65" s="223"/>
      <c r="BI65" s="223"/>
      <c r="BJ65" s="223"/>
      <c r="BK65" s="223"/>
      <c r="BL65" s="223"/>
      <c r="BM65" s="233">
        <v>17</v>
      </c>
    </row>
    <row r="66" spans="1:65">
      <c r="A66" s="29"/>
      <c r="B66" s="19">
        <v>1</v>
      </c>
      <c r="C66" s="9">
        <v>6</v>
      </c>
      <c r="D66" s="221">
        <v>20</v>
      </c>
      <c r="E66" s="221">
        <v>59</v>
      </c>
      <c r="F66" s="234">
        <v>77</v>
      </c>
      <c r="G66" s="234" t="s">
        <v>310</v>
      </c>
      <c r="H66" s="221">
        <v>25</v>
      </c>
      <c r="I66" s="234" t="s">
        <v>107</v>
      </c>
      <c r="J66" s="221" t="s">
        <v>96</v>
      </c>
      <c r="K66" s="222"/>
      <c r="L66" s="223"/>
      <c r="M66" s="223"/>
      <c r="N66" s="223"/>
      <c r="O66" s="223"/>
      <c r="P66" s="223"/>
      <c r="Q66" s="223"/>
      <c r="R66" s="223"/>
      <c r="S66" s="223"/>
      <c r="T66" s="223"/>
      <c r="U66" s="223"/>
      <c r="V66" s="223"/>
      <c r="W66" s="223"/>
      <c r="X66" s="223"/>
      <c r="Y66" s="223"/>
      <c r="Z66" s="223"/>
      <c r="AA66" s="223"/>
      <c r="AB66" s="223"/>
      <c r="AC66" s="223"/>
      <c r="AD66" s="223"/>
      <c r="AE66" s="223"/>
      <c r="AF66" s="223"/>
      <c r="AG66" s="223"/>
      <c r="AH66" s="223"/>
      <c r="AI66" s="223"/>
      <c r="AJ66" s="223"/>
      <c r="AK66" s="223"/>
      <c r="AL66" s="223"/>
      <c r="AM66" s="223"/>
      <c r="AN66" s="223"/>
      <c r="AO66" s="223"/>
      <c r="AP66" s="223"/>
      <c r="AQ66" s="223"/>
      <c r="AR66" s="223"/>
      <c r="AS66" s="223"/>
      <c r="AT66" s="223"/>
      <c r="AU66" s="223"/>
      <c r="AV66" s="223"/>
      <c r="AW66" s="223"/>
      <c r="AX66" s="223"/>
      <c r="AY66" s="223"/>
      <c r="AZ66" s="223"/>
      <c r="BA66" s="223"/>
      <c r="BB66" s="223"/>
      <c r="BC66" s="223"/>
      <c r="BD66" s="223"/>
      <c r="BE66" s="223"/>
      <c r="BF66" s="223"/>
      <c r="BG66" s="223"/>
      <c r="BH66" s="223"/>
      <c r="BI66" s="223"/>
      <c r="BJ66" s="223"/>
      <c r="BK66" s="223"/>
      <c r="BL66" s="223"/>
      <c r="BM66" s="224"/>
    </row>
    <row r="67" spans="1:65">
      <c r="A67" s="29"/>
      <c r="B67" s="20" t="s">
        <v>266</v>
      </c>
      <c r="C67" s="12"/>
      <c r="D67" s="235">
        <v>20</v>
      </c>
      <c r="E67" s="235">
        <v>60.25</v>
      </c>
      <c r="F67" s="235">
        <v>141</v>
      </c>
      <c r="G67" s="235" t="s">
        <v>661</v>
      </c>
      <c r="H67" s="235">
        <v>25.5</v>
      </c>
      <c r="I67" s="235" t="s">
        <v>661</v>
      </c>
      <c r="J67" s="235">
        <v>10</v>
      </c>
      <c r="K67" s="222"/>
      <c r="L67" s="223"/>
      <c r="M67" s="223"/>
      <c r="N67" s="223"/>
      <c r="O67" s="223"/>
      <c r="P67" s="223"/>
      <c r="Q67" s="223"/>
      <c r="R67" s="223"/>
      <c r="S67" s="223"/>
      <c r="T67" s="223"/>
      <c r="U67" s="223"/>
      <c r="V67" s="223"/>
      <c r="W67" s="223"/>
      <c r="X67" s="223"/>
      <c r="Y67" s="223"/>
      <c r="Z67" s="223"/>
      <c r="AA67" s="223"/>
      <c r="AB67" s="223"/>
      <c r="AC67" s="223"/>
      <c r="AD67" s="223"/>
      <c r="AE67" s="223"/>
      <c r="AF67" s="223"/>
      <c r="AG67" s="223"/>
      <c r="AH67" s="223"/>
      <c r="AI67" s="223"/>
      <c r="AJ67" s="223"/>
      <c r="AK67" s="223"/>
      <c r="AL67" s="223"/>
      <c r="AM67" s="223"/>
      <c r="AN67" s="223"/>
      <c r="AO67" s="223"/>
      <c r="AP67" s="223"/>
      <c r="AQ67" s="223"/>
      <c r="AR67" s="223"/>
      <c r="AS67" s="223"/>
      <c r="AT67" s="223"/>
      <c r="AU67" s="223"/>
      <c r="AV67" s="223"/>
      <c r="AW67" s="223"/>
      <c r="AX67" s="223"/>
      <c r="AY67" s="223"/>
      <c r="AZ67" s="223"/>
      <c r="BA67" s="223"/>
      <c r="BB67" s="223"/>
      <c r="BC67" s="223"/>
      <c r="BD67" s="223"/>
      <c r="BE67" s="223"/>
      <c r="BF67" s="223"/>
      <c r="BG67" s="223"/>
      <c r="BH67" s="223"/>
      <c r="BI67" s="223"/>
      <c r="BJ67" s="223"/>
      <c r="BK67" s="223"/>
      <c r="BL67" s="223"/>
      <c r="BM67" s="224"/>
    </row>
    <row r="68" spans="1:65">
      <c r="A68" s="29"/>
      <c r="B68" s="3" t="s">
        <v>267</v>
      </c>
      <c r="C68" s="28"/>
      <c r="D68" s="221">
        <v>20</v>
      </c>
      <c r="E68" s="221">
        <v>59</v>
      </c>
      <c r="F68" s="221">
        <v>126</v>
      </c>
      <c r="G68" s="221" t="s">
        <v>661</v>
      </c>
      <c r="H68" s="221">
        <v>25.5</v>
      </c>
      <c r="I68" s="221" t="s">
        <v>661</v>
      </c>
      <c r="J68" s="221">
        <v>10</v>
      </c>
      <c r="K68" s="222"/>
      <c r="L68" s="223"/>
      <c r="M68" s="223"/>
      <c r="N68" s="223"/>
      <c r="O68" s="223"/>
      <c r="P68" s="223"/>
      <c r="Q68" s="223"/>
      <c r="R68" s="223"/>
      <c r="S68" s="223"/>
      <c r="T68" s="223"/>
      <c r="U68" s="223"/>
      <c r="V68" s="223"/>
      <c r="W68" s="223"/>
      <c r="X68" s="223"/>
      <c r="Y68" s="223"/>
      <c r="Z68" s="223"/>
      <c r="AA68" s="223"/>
      <c r="AB68" s="223"/>
      <c r="AC68" s="223"/>
      <c r="AD68" s="223"/>
      <c r="AE68" s="223"/>
      <c r="AF68" s="223"/>
      <c r="AG68" s="223"/>
      <c r="AH68" s="223"/>
      <c r="AI68" s="223"/>
      <c r="AJ68" s="223"/>
      <c r="AK68" s="223"/>
      <c r="AL68" s="223"/>
      <c r="AM68" s="223"/>
      <c r="AN68" s="223"/>
      <c r="AO68" s="223"/>
      <c r="AP68" s="223"/>
      <c r="AQ68" s="223"/>
      <c r="AR68" s="223"/>
      <c r="AS68" s="223"/>
      <c r="AT68" s="223"/>
      <c r="AU68" s="223"/>
      <c r="AV68" s="223"/>
      <c r="AW68" s="223"/>
      <c r="AX68" s="223"/>
      <c r="AY68" s="223"/>
      <c r="AZ68" s="223"/>
      <c r="BA68" s="223"/>
      <c r="BB68" s="223"/>
      <c r="BC68" s="223"/>
      <c r="BD68" s="223"/>
      <c r="BE68" s="223"/>
      <c r="BF68" s="223"/>
      <c r="BG68" s="223"/>
      <c r="BH68" s="223"/>
      <c r="BI68" s="223"/>
      <c r="BJ68" s="223"/>
      <c r="BK68" s="223"/>
      <c r="BL68" s="223"/>
      <c r="BM68" s="224"/>
    </row>
    <row r="69" spans="1:65">
      <c r="A69" s="29"/>
      <c r="B69" s="3" t="s">
        <v>268</v>
      </c>
      <c r="C69" s="28"/>
      <c r="D69" s="221">
        <v>0</v>
      </c>
      <c r="E69" s="221">
        <v>3.2015621187164243</v>
      </c>
      <c r="F69" s="221">
        <v>59.454184041158953</v>
      </c>
      <c r="G69" s="221" t="s">
        <v>661</v>
      </c>
      <c r="H69" s="221">
        <v>1.51657508881031</v>
      </c>
      <c r="I69" s="221" t="s">
        <v>661</v>
      </c>
      <c r="J69" s="221" t="s">
        <v>661</v>
      </c>
      <c r="K69" s="222"/>
      <c r="L69" s="223"/>
      <c r="M69" s="223"/>
      <c r="N69" s="223"/>
      <c r="O69" s="223"/>
      <c r="P69" s="223"/>
      <c r="Q69" s="223"/>
      <c r="R69" s="223"/>
      <c r="S69" s="223"/>
      <c r="T69" s="223"/>
      <c r="U69" s="223"/>
      <c r="V69" s="223"/>
      <c r="W69" s="223"/>
      <c r="X69" s="223"/>
      <c r="Y69" s="223"/>
      <c r="Z69" s="223"/>
      <c r="AA69" s="223"/>
      <c r="AB69" s="223"/>
      <c r="AC69" s="223"/>
      <c r="AD69" s="223"/>
      <c r="AE69" s="223"/>
      <c r="AF69" s="223"/>
      <c r="AG69" s="223"/>
      <c r="AH69" s="223"/>
      <c r="AI69" s="223"/>
      <c r="AJ69" s="223"/>
      <c r="AK69" s="223"/>
      <c r="AL69" s="223"/>
      <c r="AM69" s="223"/>
      <c r="AN69" s="223"/>
      <c r="AO69" s="223"/>
      <c r="AP69" s="223"/>
      <c r="AQ69" s="223"/>
      <c r="AR69" s="223"/>
      <c r="AS69" s="223"/>
      <c r="AT69" s="223"/>
      <c r="AU69" s="223"/>
      <c r="AV69" s="223"/>
      <c r="AW69" s="223"/>
      <c r="AX69" s="223"/>
      <c r="AY69" s="223"/>
      <c r="AZ69" s="223"/>
      <c r="BA69" s="223"/>
      <c r="BB69" s="223"/>
      <c r="BC69" s="223"/>
      <c r="BD69" s="223"/>
      <c r="BE69" s="223"/>
      <c r="BF69" s="223"/>
      <c r="BG69" s="223"/>
      <c r="BH69" s="223"/>
      <c r="BI69" s="223"/>
      <c r="BJ69" s="223"/>
      <c r="BK69" s="223"/>
      <c r="BL69" s="223"/>
      <c r="BM69" s="224"/>
    </row>
    <row r="70" spans="1:65">
      <c r="A70" s="29"/>
      <c r="B70" s="3" t="s">
        <v>86</v>
      </c>
      <c r="C70" s="28"/>
      <c r="D70" s="13">
        <v>0</v>
      </c>
      <c r="E70" s="13">
        <v>5.313796047662115E-2</v>
      </c>
      <c r="F70" s="13">
        <v>0.42166087972453159</v>
      </c>
      <c r="G70" s="13" t="s">
        <v>661</v>
      </c>
      <c r="H70" s="13">
        <v>5.9473532894521959E-2</v>
      </c>
      <c r="I70" s="13" t="s">
        <v>661</v>
      </c>
      <c r="J70" s="13" t="s">
        <v>661</v>
      </c>
      <c r="K70" s="148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9"/>
      <c r="B71" s="3" t="s">
        <v>269</v>
      </c>
      <c r="C71" s="28"/>
      <c r="D71" s="13">
        <v>-0.19191919191919193</v>
      </c>
      <c r="E71" s="13">
        <v>1.4343434343434343</v>
      </c>
      <c r="F71" s="13">
        <v>4.6969696969696972</v>
      </c>
      <c r="G71" s="13" t="s">
        <v>661</v>
      </c>
      <c r="H71" s="13">
        <v>3.0303030303030276E-2</v>
      </c>
      <c r="I71" s="13" t="s">
        <v>661</v>
      </c>
      <c r="J71" s="13">
        <v>-0.59595959595959602</v>
      </c>
      <c r="K71" s="148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A72" s="29"/>
      <c r="B72" s="45" t="s">
        <v>270</v>
      </c>
      <c r="C72" s="46"/>
      <c r="D72" s="44">
        <v>0.19</v>
      </c>
      <c r="E72" s="44">
        <v>0.79</v>
      </c>
      <c r="F72" s="44">
        <v>3.96</v>
      </c>
      <c r="G72" s="44">
        <v>16.27</v>
      </c>
      <c r="H72" s="44">
        <v>0</v>
      </c>
      <c r="I72" s="44">
        <v>0.02</v>
      </c>
      <c r="J72" s="44">
        <v>0.67</v>
      </c>
      <c r="K72" s="148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3"/>
    </row>
    <row r="73" spans="1:65">
      <c r="B73" s="30"/>
      <c r="C73" s="20"/>
      <c r="D73" s="20"/>
      <c r="E73" s="20"/>
      <c r="F73" s="20"/>
      <c r="G73" s="20"/>
      <c r="H73" s="20"/>
      <c r="I73" s="20"/>
      <c r="J73" s="20"/>
      <c r="BM73" s="53"/>
    </row>
    <row r="74" spans="1:65" ht="15">
      <c r="B74" s="8" t="s">
        <v>570</v>
      </c>
      <c r="BM74" s="27" t="s">
        <v>66</v>
      </c>
    </row>
    <row r="75" spans="1:65" ht="15">
      <c r="A75" s="24" t="s">
        <v>10</v>
      </c>
      <c r="B75" s="18" t="s">
        <v>118</v>
      </c>
      <c r="C75" s="15" t="s">
        <v>119</v>
      </c>
      <c r="D75" s="16" t="s">
        <v>238</v>
      </c>
      <c r="E75" s="17" t="s">
        <v>238</v>
      </c>
      <c r="F75" s="17" t="s">
        <v>238</v>
      </c>
      <c r="G75" s="17" t="s">
        <v>238</v>
      </c>
      <c r="H75" s="17" t="s">
        <v>238</v>
      </c>
      <c r="I75" s="17" t="s">
        <v>238</v>
      </c>
      <c r="J75" s="17" t="s">
        <v>238</v>
      </c>
      <c r="K75" s="17" t="s">
        <v>238</v>
      </c>
      <c r="L75" s="17" t="s">
        <v>238</v>
      </c>
      <c r="M75" s="17" t="s">
        <v>238</v>
      </c>
      <c r="N75" s="17" t="s">
        <v>238</v>
      </c>
      <c r="O75" s="17" t="s">
        <v>238</v>
      </c>
      <c r="P75" s="17" t="s">
        <v>238</v>
      </c>
      <c r="Q75" s="148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1</v>
      </c>
    </row>
    <row r="76" spans="1:65">
      <c r="A76" s="29"/>
      <c r="B76" s="19" t="s">
        <v>239</v>
      </c>
      <c r="C76" s="9" t="s">
        <v>239</v>
      </c>
      <c r="D76" s="146" t="s">
        <v>241</v>
      </c>
      <c r="E76" s="147" t="s">
        <v>243</v>
      </c>
      <c r="F76" s="147" t="s">
        <v>245</v>
      </c>
      <c r="G76" s="147" t="s">
        <v>247</v>
      </c>
      <c r="H76" s="147" t="s">
        <v>249</v>
      </c>
      <c r="I76" s="147" t="s">
        <v>252</v>
      </c>
      <c r="J76" s="147" t="s">
        <v>255</v>
      </c>
      <c r="K76" s="147" t="s">
        <v>256</v>
      </c>
      <c r="L76" s="147" t="s">
        <v>257</v>
      </c>
      <c r="M76" s="147" t="s">
        <v>258</v>
      </c>
      <c r="N76" s="147" t="s">
        <v>282</v>
      </c>
      <c r="O76" s="147" t="s">
        <v>284</v>
      </c>
      <c r="P76" s="147" t="s">
        <v>259</v>
      </c>
      <c r="Q76" s="148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 t="s">
        <v>3</v>
      </c>
    </row>
    <row r="77" spans="1:65">
      <c r="A77" s="29"/>
      <c r="B77" s="19"/>
      <c r="C77" s="9"/>
      <c r="D77" s="10" t="s">
        <v>308</v>
      </c>
      <c r="E77" s="11" t="s">
        <v>103</v>
      </c>
      <c r="F77" s="11" t="s">
        <v>103</v>
      </c>
      <c r="G77" s="11" t="s">
        <v>103</v>
      </c>
      <c r="H77" s="11" t="s">
        <v>103</v>
      </c>
      <c r="I77" s="11" t="s">
        <v>103</v>
      </c>
      <c r="J77" s="11" t="s">
        <v>104</v>
      </c>
      <c r="K77" s="11" t="s">
        <v>308</v>
      </c>
      <c r="L77" s="11" t="s">
        <v>100</v>
      </c>
      <c r="M77" s="11" t="s">
        <v>99</v>
      </c>
      <c r="N77" s="11" t="s">
        <v>103</v>
      </c>
      <c r="O77" s="11" t="s">
        <v>308</v>
      </c>
      <c r="P77" s="11" t="s">
        <v>104</v>
      </c>
      <c r="Q77" s="148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0</v>
      </c>
    </row>
    <row r="78" spans="1:65">
      <c r="A78" s="29"/>
      <c r="B78" s="19"/>
      <c r="C78" s="9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148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0</v>
      </c>
    </row>
    <row r="79" spans="1:65">
      <c r="A79" s="29"/>
      <c r="B79" s="18">
        <v>1</v>
      </c>
      <c r="C79" s="14">
        <v>1</v>
      </c>
      <c r="D79" s="211">
        <v>159</v>
      </c>
      <c r="E79" s="211">
        <v>174</v>
      </c>
      <c r="F79" s="211">
        <v>180</v>
      </c>
      <c r="G79" s="211">
        <v>190</v>
      </c>
      <c r="H79" s="211">
        <v>156</v>
      </c>
      <c r="I79" s="211">
        <v>186</v>
      </c>
      <c r="J79" s="211">
        <v>172</v>
      </c>
      <c r="K79" s="211">
        <v>168</v>
      </c>
      <c r="L79" s="211">
        <v>177.78456663404677</v>
      </c>
      <c r="M79" s="211">
        <v>187</v>
      </c>
      <c r="N79" s="211">
        <v>173.15445422606973</v>
      </c>
      <c r="O79" s="211">
        <v>167</v>
      </c>
      <c r="P79" s="211">
        <v>188</v>
      </c>
      <c r="Q79" s="213"/>
      <c r="R79" s="214"/>
      <c r="S79" s="214"/>
      <c r="T79" s="214"/>
      <c r="U79" s="214"/>
      <c r="V79" s="214"/>
      <c r="W79" s="214"/>
      <c r="X79" s="214"/>
      <c r="Y79" s="214"/>
      <c r="Z79" s="214"/>
      <c r="AA79" s="214"/>
      <c r="AB79" s="214"/>
      <c r="AC79" s="214"/>
      <c r="AD79" s="214"/>
      <c r="AE79" s="214"/>
      <c r="AF79" s="214"/>
      <c r="AG79" s="214"/>
      <c r="AH79" s="214"/>
      <c r="AI79" s="214"/>
      <c r="AJ79" s="214"/>
      <c r="AK79" s="214"/>
      <c r="AL79" s="214"/>
      <c r="AM79" s="214"/>
      <c r="AN79" s="214"/>
      <c r="AO79" s="214"/>
      <c r="AP79" s="214"/>
      <c r="AQ79" s="214"/>
      <c r="AR79" s="214"/>
      <c r="AS79" s="214"/>
      <c r="AT79" s="214"/>
      <c r="AU79" s="214"/>
      <c r="AV79" s="214"/>
      <c r="AW79" s="214"/>
      <c r="AX79" s="214"/>
      <c r="AY79" s="214"/>
      <c r="AZ79" s="214"/>
      <c r="BA79" s="214"/>
      <c r="BB79" s="214"/>
      <c r="BC79" s="214"/>
      <c r="BD79" s="214"/>
      <c r="BE79" s="214"/>
      <c r="BF79" s="214"/>
      <c r="BG79" s="214"/>
      <c r="BH79" s="214"/>
      <c r="BI79" s="214"/>
      <c r="BJ79" s="214"/>
      <c r="BK79" s="214"/>
      <c r="BL79" s="214"/>
      <c r="BM79" s="215">
        <v>1</v>
      </c>
    </row>
    <row r="80" spans="1:65">
      <c r="A80" s="29"/>
      <c r="B80" s="19">
        <v>1</v>
      </c>
      <c r="C80" s="9">
        <v>2</v>
      </c>
      <c r="D80" s="217">
        <v>173</v>
      </c>
      <c r="E80" s="217">
        <v>177</v>
      </c>
      <c r="F80" s="217">
        <v>180</v>
      </c>
      <c r="G80" s="217">
        <v>181</v>
      </c>
      <c r="H80" s="217">
        <v>158</v>
      </c>
      <c r="I80" s="217">
        <v>187</v>
      </c>
      <c r="J80" s="217">
        <v>175</v>
      </c>
      <c r="K80" s="217">
        <v>164</v>
      </c>
      <c r="L80" s="217">
        <v>173.52646788579639</v>
      </c>
      <c r="M80" s="217">
        <v>193</v>
      </c>
      <c r="N80" s="217">
        <v>171.02886092410671</v>
      </c>
      <c r="O80" s="217">
        <v>167</v>
      </c>
      <c r="P80" s="217">
        <v>199</v>
      </c>
      <c r="Q80" s="213"/>
      <c r="R80" s="214"/>
      <c r="S80" s="214"/>
      <c r="T80" s="214"/>
      <c r="U80" s="214"/>
      <c r="V80" s="214"/>
      <c r="W80" s="214"/>
      <c r="X80" s="214"/>
      <c r="Y80" s="214"/>
      <c r="Z80" s="214"/>
      <c r="AA80" s="214"/>
      <c r="AB80" s="214"/>
      <c r="AC80" s="214"/>
      <c r="AD80" s="214"/>
      <c r="AE80" s="214"/>
      <c r="AF80" s="214"/>
      <c r="AG80" s="214"/>
      <c r="AH80" s="214"/>
      <c r="AI80" s="214"/>
      <c r="AJ80" s="214"/>
      <c r="AK80" s="214"/>
      <c r="AL80" s="214"/>
      <c r="AM80" s="214"/>
      <c r="AN80" s="214"/>
      <c r="AO80" s="214"/>
      <c r="AP80" s="214"/>
      <c r="AQ80" s="214"/>
      <c r="AR80" s="214"/>
      <c r="AS80" s="214"/>
      <c r="AT80" s="214"/>
      <c r="AU80" s="214"/>
      <c r="AV80" s="214"/>
      <c r="AW80" s="214"/>
      <c r="AX80" s="214"/>
      <c r="AY80" s="214"/>
      <c r="AZ80" s="214"/>
      <c r="BA80" s="214"/>
      <c r="BB80" s="214"/>
      <c r="BC80" s="214"/>
      <c r="BD80" s="214"/>
      <c r="BE80" s="214"/>
      <c r="BF80" s="214"/>
      <c r="BG80" s="214"/>
      <c r="BH80" s="214"/>
      <c r="BI80" s="214"/>
      <c r="BJ80" s="214"/>
      <c r="BK80" s="214"/>
      <c r="BL80" s="214"/>
      <c r="BM80" s="215" t="e">
        <v>#N/A</v>
      </c>
    </row>
    <row r="81" spans="1:65">
      <c r="A81" s="29"/>
      <c r="B81" s="19">
        <v>1</v>
      </c>
      <c r="C81" s="9">
        <v>3</v>
      </c>
      <c r="D81" s="217">
        <v>175</v>
      </c>
      <c r="E81" s="217">
        <v>177</v>
      </c>
      <c r="F81" s="217">
        <v>179</v>
      </c>
      <c r="G81" s="217">
        <v>166</v>
      </c>
      <c r="H81" s="217">
        <v>153</v>
      </c>
      <c r="I81" s="217">
        <v>187</v>
      </c>
      <c r="J81" s="217">
        <v>174</v>
      </c>
      <c r="K81" s="217">
        <v>162</v>
      </c>
      <c r="L81" s="217">
        <v>175.57742836789589</v>
      </c>
      <c r="M81" s="217">
        <v>191</v>
      </c>
      <c r="N81" s="217">
        <v>161.59981098523772</v>
      </c>
      <c r="O81" s="217">
        <v>169</v>
      </c>
      <c r="P81" s="217">
        <v>184</v>
      </c>
      <c r="Q81" s="213"/>
      <c r="R81" s="214"/>
      <c r="S81" s="214"/>
      <c r="T81" s="214"/>
      <c r="U81" s="214"/>
      <c r="V81" s="214"/>
      <c r="W81" s="214"/>
      <c r="X81" s="214"/>
      <c r="Y81" s="214"/>
      <c r="Z81" s="214"/>
      <c r="AA81" s="214"/>
      <c r="AB81" s="214"/>
      <c r="AC81" s="214"/>
      <c r="AD81" s="214"/>
      <c r="AE81" s="214"/>
      <c r="AF81" s="214"/>
      <c r="AG81" s="214"/>
      <c r="AH81" s="214"/>
      <c r="AI81" s="214"/>
      <c r="AJ81" s="214"/>
      <c r="AK81" s="214"/>
      <c r="AL81" s="214"/>
      <c r="AM81" s="214"/>
      <c r="AN81" s="214"/>
      <c r="AO81" s="214"/>
      <c r="AP81" s="214"/>
      <c r="AQ81" s="214"/>
      <c r="AR81" s="214"/>
      <c r="AS81" s="214"/>
      <c r="AT81" s="214"/>
      <c r="AU81" s="214"/>
      <c r="AV81" s="214"/>
      <c r="AW81" s="214"/>
      <c r="AX81" s="214"/>
      <c r="AY81" s="214"/>
      <c r="AZ81" s="214"/>
      <c r="BA81" s="214"/>
      <c r="BB81" s="214"/>
      <c r="BC81" s="214"/>
      <c r="BD81" s="214"/>
      <c r="BE81" s="214"/>
      <c r="BF81" s="214"/>
      <c r="BG81" s="214"/>
      <c r="BH81" s="214"/>
      <c r="BI81" s="214"/>
      <c r="BJ81" s="214"/>
      <c r="BK81" s="214"/>
      <c r="BL81" s="214"/>
      <c r="BM81" s="215">
        <v>16</v>
      </c>
    </row>
    <row r="82" spans="1:65">
      <c r="A82" s="29"/>
      <c r="B82" s="19">
        <v>1</v>
      </c>
      <c r="C82" s="9">
        <v>4</v>
      </c>
      <c r="D82" s="217">
        <v>158</v>
      </c>
      <c r="E82" s="217">
        <v>173</v>
      </c>
      <c r="F82" s="217">
        <v>182</v>
      </c>
      <c r="G82" s="217">
        <v>178</v>
      </c>
      <c r="H82" s="217">
        <v>155</v>
      </c>
      <c r="I82" s="217">
        <v>187</v>
      </c>
      <c r="J82" s="217">
        <v>176</v>
      </c>
      <c r="K82" s="217">
        <v>167</v>
      </c>
      <c r="L82" s="217">
        <v>173.97865289642431</v>
      </c>
      <c r="M82" s="217">
        <v>190</v>
      </c>
      <c r="N82" s="217">
        <v>161.65667700274773</v>
      </c>
      <c r="O82" s="217">
        <v>167</v>
      </c>
      <c r="P82" s="217">
        <v>177</v>
      </c>
      <c r="Q82" s="213"/>
      <c r="R82" s="214"/>
      <c r="S82" s="214"/>
      <c r="T82" s="214"/>
      <c r="U82" s="214"/>
      <c r="V82" s="214"/>
      <c r="W82" s="214"/>
      <c r="X82" s="214"/>
      <c r="Y82" s="214"/>
      <c r="Z82" s="214"/>
      <c r="AA82" s="214"/>
      <c r="AB82" s="214"/>
      <c r="AC82" s="214"/>
      <c r="AD82" s="214"/>
      <c r="AE82" s="214"/>
      <c r="AF82" s="214"/>
      <c r="AG82" s="214"/>
      <c r="AH82" s="214"/>
      <c r="AI82" s="214"/>
      <c r="AJ82" s="214"/>
      <c r="AK82" s="214"/>
      <c r="AL82" s="214"/>
      <c r="AM82" s="214"/>
      <c r="AN82" s="214"/>
      <c r="AO82" s="214"/>
      <c r="AP82" s="214"/>
      <c r="AQ82" s="214"/>
      <c r="AR82" s="214"/>
      <c r="AS82" s="214"/>
      <c r="AT82" s="214"/>
      <c r="AU82" s="214"/>
      <c r="AV82" s="214"/>
      <c r="AW82" s="214"/>
      <c r="AX82" s="214"/>
      <c r="AY82" s="214"/>
      <c r="AZ82" s="214"/>
      <c r="BA82" s="214"/>
      <c r="BB82" s="214"/>
      <c r="BC82" s="214"/>
      <c r="BD82" s="214"/>
      <c r="BE82" s="214"/>
      <c r="BF82" s="214"/>
      <c r="BG82" s="214"/>
      <c r="BH82" s="214"/>
      <c r="BI82" s="214"/>
      <c r="BJ82" s="214"/>
      <c r="BK82" s="214"/>
      <c r="BL82" s="214"/>
      <c r="BM82" s="215">
        <v>175.32272687071674</v>
      </c>
    </row>
    <row r="83" spans="1:65">
      <c r="A83" s="29"/>
      <c r="B83" s="19">
        <v>1</v>
      </c>
      <c r="C83" s="9">
        <v>5</v>
      </c>
      <c r="D83" s="217">
        <v>167</v>
      </c>
      <c r="E83" s="217">
        <v>174</v>
      </c>
      <c r="F83" s="217">
        <v>180</v>
      </c>
      <c r="G83" s="217">
        <v>202</v>
      </c>
      <c r="H83" s="217">
        <v>155</v>
      </c>
      <c r="I83" s="217">
        <v>189</v>
      </c>
      <c r="J83" s="217">
        <v>175</v>
      </c>
      <c r="K83" s="217">
        <v>167</v>
      </c>
      <c r="L83" s="217">
        <v>175.28873521367984</v>
      </c>
      <c r="M83" s="217">
        <v>197</v>
      </c>
      <c r="N83" s="217">
        <v>175.68919650879073</v>
      </c>
      <c r="O83" s="217">
        <v>171</v>
      </c>
      <c r="P83" s="217">
        <v>193</v>
      </c>
      <c r="Q83" s="213"/>
      <c r="R83" s="214"/>
      <c r="S83" s="214"/>
      <c r="T83" s="214"/>
      <c r="U83" s="214"/>
      <c r="V83" s="214"/>
      <c r="W83" s="214"/>
      <c r="X83" s="214"/>
      <c r="Y83" s="214"/>
      <c r="Z83" s="214"/>
      <c r="AA83" s="214"/>
      <c r="AB83" s="214"/>
      <c r="AC83" s="214"/>
      <c r="AD83" s="214"/>
      <c r="AE83" s="214"/>
      <c r="AF83" s="214"/>
      <c r="AG83" s="214"/>
      <c r="AH83" s="214"/>
      <c r="AI83" s="214"/>
      <c r="AJ83" s="214"/>
      <c r="AK83" s="214"/>
      <c r="AL83" s="214"/>
      <c r="AM83" s="214"/>
      <c r="AN83" s="214"/>
      <c r="AO83" s="214"/>
      <c r="AP83" s="214"/>
      <c r="AQ83" s="214"/>
      <c r="AR83" s="214"/>
      <c r="AS83" s="214"/>
      <c r="AT83" s="214"/>
      <c r="AU83" s="214"/>
      <c r="AV83" s="214"/>
      <c r="AW83" s="214"/>
      <c r="AX83" s="214"/>
      <c r="AY83" s="214"/>
      <c r="AZ83" s="214"/>
      <c r="BA83" s="214"/>
      <c r="BB83" s="214"/>
      <c r="BC83" s="214"/>
      <c r="BD83" s="214"/>
      <c r="BE83" s="214"/>
      <c r="BF83" s="214"/>
      <c r="BG83" s="214"/>
      <c r="BH83" s="214"/>
      <c r="BI83" s="214"/>
      <c r="BJ83" s="214"/>
      <c r="BK83" s="214"/>
      <c r="BL83" s="214"/>
      <c r="BM83" s="215">
        <v>78</v>
      </c>
    </row>
    <row r="84" spans="1:65">
      <c r="A84" s="29"/>
      <c r="B84" s="19">
        <v>1</v>
      </c>
      <c r="C84" s="9">
        <v>6</v>
      </c>
      <c r="D84" s="217">
        <v>173</v>
      </c>
      <c r="E84" s="217">
        <v>169</v>
      </c>
      <c r="F84" s="217">
        <v>179</v>
      </c>
      <c r="G84" s="217">
        <v>190</v>
      </c>
      <c r="H84" s="217">
        <v>155</v>
      </c>
      <c r="I84" s="217">
        <v>181</v>
      </c>
      <c r="J84" s="217">
        <v>174</v>
      </c>
      <c r="K84" s="217">
        <v>164</v>
      </c>
      <c r="L84" s="217">
        <v>175.70453503357507</v>
      </c>
      <c r="M84" s="217">
        <v>193</v>
      </c>
      <c r="N84" s="217">
        <v>173.18331023753373</v>
      </c>
      <c r="O84" s="217">
        <v>166</v>
      </c>
      <c r="P84" s="217">
        <v>185</v>
      </c>
      <c r="Q84" s="213"/>
      <c r="R84" s="214"/>
      <c r="S84" s="214"/>
      <c r="T84" s="214"/>
      <c r="U84" s="214"/>
      <c r="V84" s="214"/>
      <c r="W84" s="214"/>
      <c r="X84" s="214"/>
      <c r="Y84" s="214"/>
      <c r="Z84" s="214"/>
      <c r="AA84" s="214"/>
      <c r="AB84" s="214"/>
      <c r="AC84" s="214"/>
      <c r="AD84" s="214"/>
      <c r="AE84" s="214"/>
      <c r="AF84" s="214"/>
      <c r="AG84" s="214"/>
      <c r="AH84" s="214"/>
      <c r="AI84" s="214"/>
      <c r="AJ84" s="214"/>
      <c r="AK84" s="214"/>
      <c r="AL84" s="214"/>
      <c r="AM84" s="214"/>
      <c r="AN84" s="214"/>
      <c r="AO84" s="214"/>
      <c r="AP84" s="214"/>
      <c r="AQ84" s="214"/>
      <c r="AR84" s="214"/>
      <c r="AS84" s="214"/>
      <c r="AT84" s="214"/>
      <c r="AU84" s="214"/>
      <c r="AV84" s="214"/>
      <c r="AW84" s="214"/>
      <c r="AX84" s="214"/>
      <c r="AY84" s="214"/>
      <c r="AZ84" s="214"/>
      <c r="BA84" s="214"/>
      <c r="BB84" s="214"/>
      <c r="BC84" s="214"/>
      <c r="BD84" s="214"/>
      <c r="BE84" s="214"/>
      <c r="BF84" s="214"/>
      <c r="BG84" s="214"/>
      <c r="BH84" s="214"/>
      <c r="BI84" s="214"/>
      <c r="BJ84" s="214"/>
      <c r="BK84" s="214"/>
      <c r="BL84" s="214"/>
      <c r="BM84" s="219"/>
    </row>
    <row r="85" spans="1:65">
      <c r="A85" s="29"/>
      <c r="B85" s="20" t="s">
        <v>266</v>
      </c>
      <c r="C85" s="12"/>
      <c r="D85" s="220">
        <v>167.5</v>
      </c>
      <c r="E85" s="220">
        <v>174</v>
      </c>
      <c r="F85" s="220">
        <v>180</v>
      </c>
      <c r="G85" s="220">
        <v>184.5</v>
      </c>
      <c r="H85" s="220">
        <v>155.33333333333334</v>
      </c>
      <c r="I85" s="220">
        <v>186.16666666666666</v>
      </c>
      <c r="J85" s="220">
        <v>174.33333333333334</v>
      </c>
      <c r="K85" s="220">
        <v>165.33333333333334</v>
      </c>
      <c r="L85" s="220">
        <v>175.31006433856973</v>
      </c>
      <c r="M85" s="220">
        <v>191.83333333333334</v>
      </c>
      <c r="N85" s="220">
        <v>169.38538498074772</v>
      </c>
      <c r="O85" s="220">
        <v>167.83333333333334</v>
      </c>
      <c r="P85" s="220">
        <v>187.66666666666666</v>
      </c>
      <c r="Q85" s="213"/>
      <c r="R85" s="214"/>
      <c r="S85" s="214"/>
      <c r="T85" s="214"/>
      <c r="U85" s="214"/>
      <c r="V85" s="214"/>
      <c r="W85" s="214"/>
      <c r="X85" s="214"/>
      <c r="Y85" s="214"/>
      <c r="Z85" s="214"/>
      <c r="AA85" s="214"/>
      <c r="AB85" s="214"/>
      <c r="AC85" s="214"/>
      <c r="AD85" s="214"/>
      <c r="AE85" s="214"/>
      <c r="AF85" s="214"/>
      <c r="AG85" s="214"/>
      <c r="AH85" s="214"/>
      <c r="AI85" s="214"/>
      <c r="AJ85" s="214"/>
      <c r="AK85" s="214"/>
      <c r="AL85" s="214"/>
      <c r="AM85" s="214"/>
      <c r="AN85" s="214"/>
      <c r="AO85" s="214"/>
      <c r="AP85" s="214"/>
      <c r="AQ85" s="214"/>
      <c r="AR85" s="214"/>
      <c r="AS85" s="214"/>
      <c r="AT85" s="214"/>
      <c r="AU85" s="214"/>
      <c r="AV85" s="214"/>
      <c r="AW85" s="214"/>
      <c r="AX85" s="214"/>
      <c r="AY85" s="214"/>
      <c r="AZ85" s="214"/>
      <c r="BA85" s="214"/>
      <c r="BB85" s="214"/>
      <c r="BC85" s="214"/>
      <c r="BD85" s="214"/>
      <c r="BE85" s="214"/>
      <c r="BF85" s="214"/>
      <c r="BG85" s="214"/>
      <c r="BH85" s="214"/>
      <c r="BI85" s="214"/>
      <c r="BJ85" s="214"/>
      <c r="BK85" s="214"/>
      <c r="BL85" s="214"/>
      <c r="BM85" s="219"/>
    </row>
    <row r="86" spans="1:65">
      <c r="A86" s="29"/>
      <c r="B86" s="3" t="s">
        <v>267</v>
      </c>
      <c r="C86" s="28"/>
      <c r="D86" s="217">
        <v>170</v>
      </c>
      <c r="E86" s="217">
        <v>174</v>
      </c>
      <c r="F86" s="217">
        <v>180</v>
      </c>
      <c r="G86" s="217">
        <v>185.5</v>
      </c>
      <c r="H86" s="217">
        <v>155</v>
      </c>
      <c r="I86" s="217">
        <v>187</v>
      </c>
      <c r="J86" s="217">
        <v>174.5</v>
      </c>
      <c r="K86" s="217">
        <v>165.5</v>
      </c>
      <c r="L86" s="217">
        <v>175.43308179078787</v>
      </c>
      <c r="M86" s="217">
        <v>192</v>
      </c>
      <c r="N86" s="217">
        <v>172.09165757508822</v>
      </c>
      <c r="O86" s="217">
        <v>167</v>
      </c>
      <c r="P86" s="217">
        <v>186.5</v>
      </c>
      <c r="Q86" s="213"/>
      <c r="R86" s="214"/>
      <c r="S86" s="214"/>
      <c r="T86" s="214"/>
      <c r="U86" s="214"/>
      <c r="V86" s="214"/>
      <c r="W86" s="214"/>
      <c r="X86" s="214"/>
      <c r="Y86" s="214"/>
      <c r="Z86" s="214"/>
      <c r="AA86" s="214"/>
      <c r="AB86" s="214"/>
      <c r="AC86" s="214"/>
      <c r="AD86" s="214"/>
      <c r="AE86" s="214"/>
      <c r="AF86" s="214"/>
      <c r="AG86" s="214"/>
      <c r="AH86" s="214"/>
      <c r="AI86" s="214"/>
      <c r="AJ86" s="214"/>
      <c r="AK86" s="214"/>
      <c r="AL86" s="214"/>
      <c r="AM86" s="214"/>
      <c r="AN86" s="214"/>
      <c r="AO86" s="214"/>
      <c r="AP86" s="214"/>
      <c r="AQ86" s="214"/>
      <c r="AR86" s="214"/>
      <c r="AS86" s="214"/>
      <c r="AT86" s="214"/>
      <c r="AU86" s="214"/>
      <c r="AV86" s="214"/>
      <c r="AW86" s="214"/>
      <c r="AX86" s="214"/>
      <c r="AY86" s="214"/>
      <c r="AZ86" s="214"/>
      <c r="BA86" s="214"/>
      <c r="BB86" s="214"/>
      <c r="BC86" s="214"/>
      <c r="BD86" s="214"/>
      <c r="BE86" s="214"/>
      <c r="BF86" s="214"/>
      <c r="BG86" s="214"/>
      <c r="BH86" s="214"/>
      <c r="BI86" s="214"/>
      <c r="BJ86" s="214"/>
      <c r="BK86" s="214"/>
      <c r="BL86" s="214"/>
      <c r="BM86" s="219"/>
    </row>
    <row r="87" spans="1:65">
      <c r="A87" s="29"/>
      <c r="B87" s="3" t="s">
        <v>268</v>
      </c>
      <c r="C87" s="28"/>
      <c r="D87" s="217">
        <v>7.4766302570074972</v>
      </c>
      <c r="E87" s="217">
        <v>2.9664793948382653</v>
      </c>
      <c r="F87" s="217">
        <v>1.0954451150103321</v>
      </c>
      <c r="G87" s="217">
        <v>12.357184145265457</v>
      </c>
      <c r="H87" s="217">
        <v>1.6329931618554521</v>
      </c>
      <c r="I87" s="217">
        <v>2.7141603981096378</v>
      </c>
      <c r="J87" s="217">
        <v>1.3662601021279466</v>
      </c>
      <c r="K87" s="217">
        <v>2.3380903889000244</v>
      </c>
      <c r="L87" s="217">
        <v>1.5036342593800263</v>
      </c>
      <c r="M87" s="217">
        <v>3.3714487489307419</v>
      </c>
      <c r="N87" s="217">
        <v>6.1873623077756674</v>
      </c>
      <c r="O87" s="217">
        <v>1.8348478592697179</v>
      </c>
      <c r="P87" s="217">
        <v>7.6332605527825832</v>
      </c>
      <c r="Q87" s="213"/>
      <c r="R87" s="214"/>
      <c r="S87" s="214"/>
      <c r="T87" s="214"/>
      <c r="U87" s="214"/>
      <c r="V87" s="214"/>
      <c r="W87" s="214"/>
      <c r="X87" s="214"/>
      <c r="Y87" s="214"/>
      <c r="Z87" s="214"/>
      <c r="AA87" s="214"/>
      <c r="AB87" s="214"/>
      <c r="AC87" s="214"/>
      <c r="AD87" s="214"/>
      <c r="AE87" s="214"/>
      <c r="AF87" s="214"/>
      <c r="AG87" s="214"/>
      <c r="AH87" s="214"/>
      <c r="AI87" s="214"/>
      <c r="AJ87" s="214"/>
      <c r="AK87" s="214"/>
      <c r="AL87" s="214"/>
      <c r="AM87" s="214"/>
      <c r="AN87" s="214"/>
      <c r="AO87" s="214"/>
      <c r="AP87" s="214"/>
      <c r="AQ87" s="214"/>
      <c r="AR87" s="214"/>
      <c r="AS87" s="214"/>
      <c r="AT87" s="214"/>
      <c r="AU87" s="214"/>
      <c r="AV87" s="214"/>
      <c r="AW87" s="214"/>
      <c r="AX87" s="214"/>
      <c r="AY87" s="214"/>
      <c r="AZ87" s="214"/>
      <c r="BA87" s="214"/>
      <c r="BB87" s="214"/>
      <c r="BC87" s="214"/>
      <c r="BD87" s="214"/>
      <c r="BE87" s="214"/>
      <c r="BF87" s="214"/>
      <c r="BG87" s="214"/>
      <c r="BH87" s="214"/>
      <c r="BI87" s="214"/>
      <c r="BJ87" s="214"/>
      <c r="BK87" s="214"/>
      <c r="BL87" s="214"/>
      <c r="BM87" s="219"/>
    </row>
    <row r="88" spans="1:65">
      <c r="A88" s="29"/>
      <c r="B88" s="3" t="s">
        <v>86</v>
      </c>
      <c r="C88" s="28"/>
      <c r="D88" s="13">
        <v>4.4636598549298488E-2</v>
      </c>
      <c r="E88" s="13">
        <v>1.7048732154242904E-2</v>
      </c>
      <c r="F88" s="13">
        <v>6.0858061945018452E-3</v>
      </c>
      <c r="G88" s="13">
        <v>6.6976607833417107E-2</v>
      </c>
      <c r="H88" s="13">
        <v>1.0512831514090892E-2</v>
      </c>
      <c r="I88" s="13">
        <v>1.4579196408825271E-2</v>
      </c>
      <c r="J88" s="13">
        <v>7.8370560351507454E-3</v>
      </c>
      <c r="K88" s="13">
        <v>1.4141675739314663E-2</v>
      </c>
      <c r="L88" s="13">
        <v>8.5769990733453507E-3</v>
      </c>
      <c r="M88" s="13">
        <v>1.7574884877136793E-2</v>
      </c>
      <c r="N88" s="13">
        <v>3.6528312690489333E-2</v>
      </c>
      <c r="O88" s="13">
        <v>1.0932559240931785E-2</v>
      </c>
      <c r="P88" s="13">
        <v>4.0674567776816606E-2</v>
      </c>
      <c r="Q88" s="148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3"/>
    </row>
    <row r="89" spans="1:65">
      <c r="A89" s="29"/>
      <c r="B89" s="3" t="s">
        <v>269</v>
      </c>
      <c r="C89" s="28"/>
      <c r="D89" s="13">
        <v>-4.4619012094679666E-2</v>
      </c>
      <c r="E89" s="13">
        <v>-7.5445259968612843E-3</v>
      </c>
      <c r="F89" s="13">
        <v>2.6678076554971009E-2</v>
      </c>
      <c r="G89" s="13">
        <v>5.2345028468845367E-2</v>
      </c>
      <c r="H89" s="13">
        <v>-0.11401484504700643</v>
      </c>
      <c r="I89" s="13">
        <v>6.1851306955465368E-2</v>
      </c>
      <c r="J89" s="13">
        <v>-5.6432702995372619E-3</v>
      </c>
      <c r="K89" s="13">
        <v>-5.6977174127285757E-2</v>
      </c>
      <c r="L89" s="13">
        <v>-7.2224134161080755E-5</v>
      </c>
      <c r="M89" s="13">
        <v>9.4172653809973861E-2</v>
      </c>
      <c r="N89" s="13">
        <v>-3.3865215285792449E-2</v>
      </c>
      <c r="O89" s="13">
        <v>-4.2717756397355644E-2</v>
      </c>
      <c r="P89" s="13">
        <v>7.0406957593423414E-2</v>
      </c>
      <c r="Q89" s="148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A90" s="29"/>
      <c r="B90" s="45" t="s">
        <v>270</v>
      </c>
      <c r="C90" s="46"/>
      <c r="D90" s="44">
        <v>0.67</v>
      </c>
      <c r="E90" s="44">
        <v>0.03</v>
      </c>
      <c r="F90" s="44">
        <v>0.56000000000000005</v>
      </c>
      <c r="G90" s="44">
        <v>1</v>
      </c>
      <c r="H90" s="44">
        <v>1.87</v>
      </c>
      <c r="I90" s="44">
        <v>1.17</v>
      </c>
      <c r="J90" s="44">
        <v>0</v>
      </c>
      <c r="K90" s="44">
        <v>0.89</v>
      </c>
      <c r="L90" s="44">
        <v>0.1</v>
      </c>
      <c r="M90" s="44">
        <v>1.73</v>
      </c>
      <c r="N90" s="44">
        <v>0.49</v>
      </c>
      <c r="O90" s="44">
        <v>0.64</v>
      </c>
      <c r="P90" s="44">
        <v>1.32</v>
      </c>
      <c r="Q90" s="148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3"/>
    </row>
    <row r="91" spans="1:65">
      <c r="B91" s="3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BM91" s="53"/>
    </row>
    <row r="92" spans="1:65" ht="15">
      <c r="B92" s="8" t="s">
        <v>571</v>
      </c>
      <c r="BM92" s="27" t="s">
        <v>273</v>
      </c>
    </row>
    <row r="93" spans="1:65" ht="15">
      <c r="A93" s="24" t="s">
        <v>13</v>
      </c>
      <c r="B93" s="18" t="s">
        <v>118</v>
      </c>
      <c r="C93" s="15" t="s">
        <v>119</v>
      </c>
      <c r="D93" s="16" t="s">
        <v>238</v>
      </c>
      <c r="E93" s="17" t="s">
        <v>238</v>
      </c>
      <c r="F93" s="17" t="s">
        <v>238</v>
      </c>
      <c r="G93" s="17" t="s">
        <v>238</v>
      </c>
      <c r="H93" s="17" t="s">
        <v>238</v>
      </c>
      <c r="I93" s="17" t="s">
        <v>238</v>
      </c>
      <c r="J93" s="17" t="s">
        <v>238</v>
      </c>
      <c r="K93" s="17" t="s">
        <v>238</v>
      </c>
      <c r="L93" s="17" t="s">
        <v>238</v>
      </c>
      <c r="M93" s="17" t="s">
        <v>238</v>
      </c>
      <c r="N93" s="17" t="s">
        <v>238</v>
      </c>
      <c r="O93" s="17" t="s">
        <v>238</v>
      </c>
      <c r="P93" s="148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>
        <v>1</v>
      </c>
    </row>
    <row r="94" spans="1:65">
      <c r="A94" s="29"/>
      <c r="B94" s="19" t="s">
        <v>239</v>
      </c>
      <c r="C94" s="9" t="s">
        <v>239</v>
      </c>
      <c r="D94" s="146" t="s">
        <v>241</v>
      </c>
      <c r="E94" s="147" t="s">
        <v>243</v>
      </c>
      <c r="F94" s="147" t="s">
        <v>245</v>
      </c>
      <c r="G94" s="147" t="s">
        <v>246</v>
      </c>
      <c r="H94" s="147" t="s">
        <v>247</v>
      </c>
      <c r="I94" s="147" t="s">
        <v>249</v>
      </c>
      <c r="J94" s="147" t="s">
        <v>252</v>
      </c>
      <c r="K94" s="147" t="s">
        <v>255</v>
      </c>
      <c r="L94" s="147" t="s">
        <v>256</v>
      </c>
      <c r="M94" s="147" t="s">
        <v>258</v>
      </c>
      <c r="N94" s="147" t="s">
        <v>282</v>
      </c>
      <c r="O94" s="147" t="s">
        <v>284</v>
      </c>
      <c r="P94" s="148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 t="s">
        <v>3</v>
      </c>
    </row>
    <row r="95" spans="1:65">
      <c r="A95" s="29"/>
      <c r="B95" s="19"/>
      <c r="C95" s="9"/>
      <c r="D95" s="10" t="s">
        <v>308</v>
      </c>
      <c r="E95" s="11" t="s">
        <v>103</v>
      </c>
      <c r="F95" s="11" t="s">
        <v>103</v>
      </c>
      <c r="G95" s="11" t="s">
        <v>103</v>
      </c>
      <c r="H95" s="11" t="s">
        <v>103</v>
      </c>
      <c r="I95" s="11" t="s">
        <v>103</v>
      </c>
      <c r="J95" s="11" t="s">
        <v>104</v>
      </c>
      <c r="K95" s="11" t="s">
        <v>104</v>
      </c>
      <c r="L95" s="11" t="s">
        <v>308</v>
      </c>
      <c r="M95" s="11" t="s">
        <v>99</v>
      </c>
      <c r="N95" s="11" t="s">
        <v>103</v>
      </c>
      <c r="O95" s="11" t="s">
        <v>308</v>
      </c>
      <c r="P95" s="148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2</v>
      </c>
    </row>
    <row r="96" spans="1:65">
      <c r="A96" s="29"/>
      <c r="B96" s="19"/>
      <c r="C96" s="9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148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2</v>
      </c>
    </row>
    <row r="97" spans="1:65">
      <c r="A97" s="29"/>
      <c r="B97" s="18">
        <v>1</v>
      </c>
      <c r="C97" s="14">
        <v>1</v>
      </c>
      <c r="D97" s="143" t="s">
        <v>311</v>
      </c>
      <c r="E97" s="143" t="s">
        <v>108</v>
      </c>
      <c r="F97" s="143">
        <v>9.5</v>
      </c>
      <c r="G97" s="21">
        <v>0.56534700854687003</v>
      </c>
      <c r="H97" s="143" t="s">
        <v>110</v>
      </c>
      <c r="I97" s="143" t="s">
        <v>110</v>
      </c>
      <c r="J97" s="143" t="s">
        <v>110</v>
      </c>
      <c r="K97" s="143" t="s">
        <v>110</v>
      </c>
      <c r="L97" s="21">
        <v>0.43</v>
      </c>
      <c r="M97" s="21">
        <v>2.9</v>
      </c>
      <c r="N97" s="143" t="s">
        <v>108</v>
      </c>
      <c r="O97" s="143" t="s">
        <v>219</v>
      </c>
      <c r="P97" s="148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1</v>
      </c>
    </row>
    <row r="98" spans="1:65">
      <c r="A98" s="29"/>
      <c r="B98" s="19">
        <v>1</v>
      </c>
      <c r="C98" s="9">
        <v>2</v>
      </c>
      <c r="D98" s="144" t="s">
        <v>311</v>
      </c>
      <c r="E98" s="144" t="s">
        <v>108</v>
      </c>
      <c r="F98" s="144">
        <v>12.3</v>
      </c>
      <c r="G98" s="11">
        <v>0.58424560014862703</v>
      </c>
      <c r="H98" s="144" t="s">
        <v>110</v>
      </c>
      <c r="I98" s="144" t="s">
        <v>110</v>
      </c>
      <c r="J98" s="144" t="s">
        <v>110</v>
      </c>
      <c r="K98" s="144" t="s">
        <v>110</v>
      </c>
      <c r="L98" s="11">
        <v>0.45</v>
      </c>
      <c r="M98" s="11">
        <v>1.4</v>
      </c>
      <c r="N98" s="144" t="s">
        <v>108</v>
      </c>
      <c r="O98" s="144" t="s">
        <v>219</v>
      </c>
      <c r="P98" s="148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>
        <v>12</v>
      </c>
    </row>
    <row r="99" spans="1:65">
      <c r="A99" s="29"/>
      <c r="B99" s="19">
        <v>1</v>
      </c>
      <c r="C99" s="9">
        <v>3</v>
      </c>
      <c r="D99" s="144" t="s">
        <v>311</v>
      </c>
      <c r="E99" s="144" t="s">
        <v>108</v>
      </c>
      <c r="F99" s="144">
        <v>9</v>
      </c>
      <c r="G99" s="11">
        <v>0.565515020438488</v>
      </c>
      <c r="H99" s="144" t="s">
        <v>110</v>
      </c>
      <c r="I99" s="144" t="s">
        <v>110</v>
      </c>
      <c r="J99" s="144" t="s">
        <v>110</v>
      </c>
      <c r="K99" s="144" t="s">
        <v>110</v>
      </c>
      <c r="L99" s="11">
        <v>0.48</v>
      </c>
      <c r="M99" s="11">
        <v>2.6</v>
      </c>
      <c r="N99" s="144" t="s">
        <v>108</v>
      </c>
      <c r="O99" s="144" t="s">
        <v>219</v>
      </c>
      <c r="P99" s="148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>
        <v>16</v>
      </c>
    </row>
    <row r="100" spans="1:65">
      <c r="A100" s="29"/>
      <c r="B100" s="19">
        <v>1</v>
      </c>
      <c r="C100" s="9">
        <v>4</v>
      </c>
      <c r="D100" s="144" t="s">
        <v>311</v>
      </c>
      <c r="E100" s="144" t="s">
        <v>108</v>
      </c>
      <c r="F100" s="144">
        <v>13</v>
      </c>
      <c r="G100" s="11">
        <v>0.57088294314220001</v>
      </c>
      <c r="H100" s="144" t="s">
        <v>110</v>
      </c>
      <c r="I100" s="144" t="s">
        <v>110</v>
      </c>
      <c r="J100" s="144" t="s">
        <v>110</v>
      </c>
      <c r="K100" s="144" t="s">
        <v>110</v>
      </c>
      <c r="L100" s="11">
        <v>0.43</v>
      </c>
      <c r="M100" s="11">
        <v>2</v>
      </c>
      <c r="N100" s="144" t="s">
        <v>108</v>
      </c>
      <c r="O100" s="144" t="s">
        <v>219</v>
      </c>
      <c r="P100" s="148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1.07836780936445</v>
      </c>
    </row>
    <row r="101" spans="1:65">
      <c r="A101" s="29"/>
      <c r="B101" s="19">
        <v>1</v>
      </c>
      <c r="C101" s="9">
        <v>5</v>
      </c>
      <c r="D101" s="144" t="s">
        <v>311</v>
      </c>
      <c r="E101" s="144" t="s">
        <v>108</v>
      </c>
      <c r="F101" s="144">
        <v>13</v>
      </c>
      <c r="G101" s="11">
        <v>0.56185176885914401</v>
      </c>
      <c r="H101" s="144" t="s">
        <v>110</v>
      </c>
      <c r="I101" s="144" t="s">
        <v>110</v>
      </c>
      <c r="J101" s="144" t="s">
        <v>110</v>
      </c>
      <c r="K101" s="144" t="s">
        <v>110</v>
      </c>
      <c r="L101" s="11">
        <v>0.4</v>
      </c>
      <c r="M101" s="11">
        <v>3.1</v>
      </c>
      <c r="N101" s="144" t="s">
        <v>108</v>
      </c>
      <c r="O101" s="144" t="s">
        <v>219</v>
      </c>
      <c r="P101" s="148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>
        <v>18</v>
      </c>
    </row>
    <row r="102" spans="1:65">
      <c r="A102" s="29"/>
      <c r="B102" s="19">
        <v>1</v>
      </c>
      <c r="C102" s="9">
        <v>6</v>
      </c>
      <c r="D102" s="144" t="s">
        <v>311</v>
      </c>
      <c r="E102" s="144" t="s">
        <v>108</v>
      </c>
      <c r="F102" s="144">
        <v>12.5</v>
      </c>
      <c r="G102" s="11">
        <v>0.58277822742473373</v>
      </c>
      <c r="H102" s="144" t="s">
        <v>110</v>
      </c>
      <c r="I102" s="144" t="s">
        <v>110</v>
      </c>
      <c r="J102" s="144" t="s">
        <v>110</v>
      </c>
      <c r="K102" s="144" t="s">
        <v>110</v>
      </c>
      <c r="L102" s="11">
        <v>0.39</v>
      </c>
      <c r="M102" s="11">
        <v>1.4</v>
      </c>
      <c r="N102" s="144" t="s">
        <v>108</v>
      </c>
      <c r="O102" s="144" t="s">
        <v>219</v>
      </c>
      <c r="P102" s="148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3"/>
    </row>
    <row r="103" spans="1:65">
      <c r="A103" s="29"/>
      <c r="B103" s="20" t="s">
        <v>266</v>
      </c>
      <c r="C103" s="12"/>
      <c r="D103" s="22" t="s">
        <v>661</v>
      </c>
      <c r="E103" s="22" t="s">
        <v>661</v>
      </c>
      <c r="F103" s="22">
        <v>11.549999999999999</v>
      </c>
      <c r="G103" s="22">
        <v>0.57177009476001039</v>
      </c>
      <c r="H103" s="22" t="s">
        <v>661</v>
      </c>
      <c r="I103" s="22" t="s">
        <v>661</v>
      </c>
      <c r="J103" s="22" t="s">
        <v>661</v>
      </c>
      <c r="K103" s="22" t="s">
        <v>661</v>
      </c>
      <c r="L103" s="22">
        <v>0.43</v>
      </c>
      <c r="M103" s="22">
        <v>2.2333333333333334</v>
      </c>
      <c r="N103" s="22" t="s">
        <v>661</v>
      </c>
      <c r="O103" s="22" t="s">
        <v>661</v>
      </c>
      <c r="P103" s="148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3"/>
    </row>
    <row r="104" spans="1:65">
      <c r="A104" s="29"/>
      <c r="B104" s="3" t="s">
        <v>267</v>
      </c>
      <c r="C104" s="28"/>
      <c r="D104" s="11" t="s">
        <v>661</v>
      </c>
      <c r="E104" s="11" t="s">
        <v>661</v>
      </c>
      <c r="F104" s="11">
        <v>12.4</v>
      </c>
      <c r="G104" s="11">
        <v>0.568198981790344</v>
      </c>
      <c r="H104" s="11" t="s">
        <v>661</v>
      </c>
      <c r="I104" s="11" t="s">
        <v>661</v>
      </c>
      <c r="J104" s="11" t="s">
        <v>661</v>
      </c>
      <c r="K104" s="11" t="s">
        <v>661</v>
      </c>
      <c r="L104" s="11">
        <v>0.43</v>
      </c>
      <c r="M104" s="11">
        <v>2.2999999999999998</v>
      </c>
      <c r="N104" s="11" t="s">
        <v>661</v>
      </c>
      <c r="O104" s="11" t="s">
        <v>661</v>
      </c>
      <c r="P104" s="148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3"/>
    </row>
    <row r="105" spans="1:65">
      <c r="A105" s="29"/>
      <c r="B105" s="3" t="s">
        <v>268</v>
      </c>
      <c r="C105" s="28"/>
      <c r="D105" s="23" t="s">
        <v>661</v>
      </c>
      <c r="E105" s="23" t="s">
        <v>661</v>
      </c>
      <c r="F105" s="23">
        <v>1.8096961070853856</v>
      </c>
      <c r="G105" s="23">
        <v>9.5536321616810742E-3</v>
      </c>
      <c r="H105" s="23" t="s">
        <v>661</v>
      </c>
      <c r="I105" s="23" t="s">
        <v>661</v>
      </c>
      <c r="J105" s="23" t="s">
        <v>661</v>
      </c>
      <c r="K105" s="23" t="s">
        <v>661</v>
      </c>
      <c r="L105" s="23">
        <v>3.2863353450309954E-2</v>
      </c>
      <c r="M105" s="23">
        <v>0.74475946900101075</v>
      </c>
      <c r="N105" s="23" t="s">
        <v>661</v>
      </c>
      <c r="O105" s="23" t="s">
        <v>661</v>
      </c>
      <c r="P105" s="148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3"/>
    </row>
    <row r="106" spans="1:65">
      <c r="A106" s="29"/>
      <c r="B106" s="3" t="s">
        <v>86</v>
      </c>
      <c r="C106" s="28"/>
      <c r="D106" s="13" t="s">
        <v>661</v>
      </c>
      <c r="E106" s="13" t="s">
        <v>661</v>
      </c>
      <c r="F106" s="13">
        <v>0.15668364563509835</v>
      </c>
      <c r="G106" s="13">
        <v>1.670886996230719E-2</v>
      </c>
      <c r="H106" s="13" t="s">
        <v>661</v>
      </c>
      <c r="I106" s="13" t="s">
        <v>661</v>
      </c>
      <c r="J106" s="13" t="s">
        <v>661</v>
      </c>
      <c r="K106" s="13" t="s">
        <v>661</v>
      </c>
      <c r="L106" s="13">
        <v>7.6426403372813853E-2</v>
      </c>
      <c r="M106" s="13">
        <v>0.33347438910493016</v>
      </c>
      <c r="N106" s="13" t="s">
        <v>661</v>
      </c>
      <c r="O106" s="13" t="s">
        <v>661</v>
      </c>
      <c r="P106" s="148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3"/>
    </row>
    <row r="107" spans="1:65">
      <c r="A107" s="29"/>
      <c r="B107" s="3" t="s">
        <v>269</v>
      </c>
      <c r="C107" s="28"/>
      <c r="D107" s="13" t="s">
        <v>661</v>
      </c>
      <c r="E107" s="13" t="s">
        <v>661</v>
      </c>
      <c r="F107" s="13">
        <v>9.710631288972861</v>
      </c>
      <c r="G107" s="13">
        <v>-0.46978193358999609</v>
      </c>
      <c r="H107" s="13" t="s">
        <v>661</v>
      </c>
      <c r="I107" s="13" t="s">
        <v>661</v>
      </c>
      <c r="J107" s="13" t="s">
        <v>661</v>
      </c>
      <c r="K107" s="13" t="s">
        <v>661</v>
      </c>
      <c r="L107" s="13">
        <v>-0.60124922473953846</v>
      </c>
      <c r="M107" s="13">
        <v>1.0710311583295287</v>
      </c>
      <c r="N107" s="13" t="s">
        <v>661</v>
      </c>
      <c r="O107" s="13" t="s">
        <v>661</v>
      </c>
      <c r="P107" s="148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A108" s="29"/>
      <c r="B108" s="45" t="s">
        <v>270</v>
      </c>
      <c r="C108" s="46"/>
      <c r="D108" s="44">
        <v>0.44</v>
      </c>
      <c r="E108" s="44">
        <v>0.95</v>
      </c>
      <c r="F108" s="44">
        <v>4.6500000000000004</v>
      </c>
      <c r="G108" s="44">
        <v>0.91</v>
      </c>
      <c r="H108" s="44">
        <v>7.0000000000000007E-2</v>
      </c>
      <c r="I108" s="44">
        <v>7.0000000000000007E-2</v>
      </c>
      <c r="J108" s="44">
        <v>7.0000000000000007E-2</v>
      </c>
      <c r="K108" s="44">
        <v>7.0000000000000007E-2</v>
      </c>
      <c r="L108" s="44">
        <v>0.98</v>
      </c>
      <c r="M108" s="44">
        <v>7.0000000000000007E-2</v>
      </c>
      <c r="N108" s="44">
        <v>0.95</v>
      </c>
      <c r="O108" s="44">
        <v>3.87</v>
      </c>
      <c r="P108" s="148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3"/>
    </row>
    <row r="109" spans="1:65">
      <c r="B109" s="3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BM109" s="53"/>
    </row>
    <row r="110" spans="1:65" ht="15">
      <c r="B110" s="8" t="s">
        <v>572</v>
      </c>
      <c r="BM110" s="27" t="s">
        <v>66</v>
      </c>
    </row>
    <row r="111" spans="1:65" ht="15">
      <c r="A111" s="24" t="s">
        <v>16</v>
      </c>
      <c r="B111" s="18" t="s">
        <v>118</v>
      </c>
      <c r="C111" s="15" t="s">
        <v>119</v>
      </c>
      <c r="D111" s="16" t="s">
        <v>238</v>
      </c>
      <c r="E111" s="17" t="s">
        <v>238</v>
      </c>
      <c r="F111" s="17" t="s">
        <v>238</v>
      </c>
      <c r="G111" s="17" t="s">
        <v>238</v>
      </c>
      <c r="H111" s="17" t="s">
        <v>238</v>
      </c>
      <c r="I111" s="17" t="s">
        <v>238</v>
      </c>
      <c r="J111" s="17" t="s">
        <v>238</v>
      </c>
      <c r="K111" s="17" t="s">
        <v>238</v>
      </c>
      <c r="L111" s="17" t="s">
        <v>238</v>
      </c>
      <c r="M111" s="17" t="s">
        <v>238</v>
      </c>
      <c r="N111" s="17" t="s">
        <v>238</v>
      </c>
      <c r="O111" s="148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7">
        <v>1</v>
      </c>
    </row>
    <row r="112" spans="1:65">
      <c r="A112" s="29"/>
      <c r="B112" s="19" t="s">
        <v>239</v>
      </c>
      <c r="C112" s="9" t="s">
        <v>239</v>
      </c>
      <c r="D112" s="146" t="s">
        <v>241</v>
      </c>
      <c r="E112" s="147" t="s">
        <v>243</v>
      </c>
      <c r="F112" s="147" t="s">
        <v>246</v>
      </c>
      <c r="G112" s="147" t="s">
        <v>247</v>
      </c>
      <c r="H112" s="147" t="s">
        <v>249</v>
      </c>
      <c r="I112" s="147" t="s">
        <v>252</v>
      </c>
      <c r="J112" s="147" t="s">
        <v>255</v>
      </c>
      <c r="K112" s="147" t="s">
        <v>256</v>
      </c>
      <c r="L112" s="147" t="s">
        <v>258</v>
      </c>
      <c r="M112" s="147" t="s">
        <v>282</v>
      </c>
      <c r="N112" s="147" t="s">
        <v>284</v>
      </c>
      <c r="O112" s="148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 t="s">
        <v>3</v>
      </c>
    </row>
    <row r="113" spans="1:65">
      <c r="A113" s="29"/>
      <c r="B113" s="19"/>
      <c r="C113" s="9"/>
      <c r="D113" s="10" t="s">
        <v>308</v>
      </c>
      <c r="E113" s="11" t="s">
        <v>103</v>
      </c>
      <c r="F113" s="11" t="s">
        <v>103</v>
      </c>
      <c r="G113" s="11" t="s">
        <v>103</v>
      </c>
      <c r="H113" s="11" t="s">
        <v>103</v>
      </c>
      <c r="I113" s="11" t="s">
        <v>103</v>
      </c>
      <c r="J113" s="11" t="s">
        <v>103</v>
      </c>
      <c r="K113" s="11" t="s">
        <v>308</v>
      </c>
      <c r="L113" s="11" t="s">
        <v>99</v>
      </c>
      <c r="M113" s="11" t="s">
        <v>103</v>
      </c>
      <c r="N113" s="11" t="s">
        <v>308</v>
      </c>
      <c r="O113" s="148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>
        <v>2</v>
      </c>
    </row>
    <row r="114" spans="1:65">
      <c r="A114" s="29"/>
      <c r="B114" s="19"/>
      <c r="C114" s="9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148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2</v>
      </c>
    </row>
    <row r="115" spans="1:65">
      <c r="A115" s="29"/>
      <c r="B115" s="18">
        <v>1</v>
      </c>
      <c r="C115" s="14">
        <v>1</v>
      </c>
      <c r="D115" s="143" t="s">
        <v>109</v>
      </c>
      <c r="E115" s="21">
        <v>1.7</v>
      </c>
      <c r="F115" s="21">
        <v>1.4094</v>
      </c>
      <c r="G115" s="143" t="s">
        <v>110</v>
      </c>
      <c r="H115" s="143" t="s">
        <v>288</v>
      </c>
      <c r="I115" s="21">
        <v>1.5</v>
      </c>
      <c r="J115" s="21">
        <v>1.5</v>
      </c>
      <c r="K115" s="21">
        <v>1.29</v>
      </c>
      <c r="L115" s="21">
        <v>1.1000000000000001</v>
      </c>
      <c r="M115" s="21">
        <v>1.3663854237289055</v>
      </c>
      <c r="N115" s="21">
        <v>1.5</v>
      </c>
      <c r="O115" s="148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>
        <v>1</v>
      </c>
    </row>
    <row r="116" spans="1:65">
      <c r="A116" s="29"/>
      <c r="B116" s="19">
        <v>1</v>
      </c>
      <c r="C116" s="9">
        <v>2</v>
      </c>
      <c r="D116" s="144" t="s">
        <v>109</v>
      </c>
      <c r="E116" s="11">
        <v>1.6</v>
      </c>
      <c r="F116" s="11">
        <v>1.3874</v>
      </c>
      <c r="G116" s="144" t="s">
        <v>110</v>
      </c>
      <c r="H116" s="11">
        <v>1.2</v>
      </c>
      <c r="I116" s="11">
        <v>1.5</v>
      </c>
      <c r="J116" s="11">
        <v>1.5</v>
      </c>
      <c r="K116" s="11">
        <v>1.34</v>
      </c>
      <c r="L116" s="144" t="s">
        <v>111</v>
      </c>
      <c r="M116" s="11">
        <v>1.2192868094850047</v>
      </c>
      <c r="N116" s="11">
        <v>1.6</v>
      </c>
      <c r="O116" s="148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18</v>
      </c>
    </row>
    <row r="117" spans="1:65">
      <c r="A117" s="29"/>
      <c r="B117" s="19">
        <v>1</v>
      </c>
      <c r="C117" s="9">
        <v>3</v>
      </c>
      <c r="D117" s="144" t="s">
        <v>109</v>
      </c>
      <c r="E117" s="11">
        <v>1.7</v>
      </c>
      <c r="F117" s="11">
        <v>1.4302999999999999</v>
      </c>
      <c r="G117" s="144" t="s">
        <v>110</v>
      </c>
      <c r="H117" s="11">
        <v>1.4</v>
      </c>
      <c r="I117" s="11">
        <v>1.5</v>
      </c>
      <c r="J117" s="11">
        <v>1.5</v>
      </c>
      <c r="K117" s="11">
        <v>1.3</v>
      </c>
      <c r="L117" s="11">
        <v>1</v>
      </c>
      <c r="M117" s="11">
        <v>1.1681534468990784</v>
      </c>
      <c r="N117" s="11">
        <v>1.5</v>
      </c>
      <c r="O117" s="148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16</v>
      </c>
    </row>
    <row r="118" spans="1:65">
      <c r="A118" s="29"/>
      <c r="B118" s="19">
        <v>1</v>
      </c>
      <c r="C118" s="9">
        <v>4</v>
      </c>
      <c r="D118" s="144" t="s">
        <v>109</v>
      </c>
      <c r="E118" s="11">
        <v>1.7</v>
      </c>
      <c r="F118" s="11">
        <v>1.4219900000000001</v>
      </c>
      <c r="G118" s="144" t="s">
        <v>110</v>
      </c>
      <c r="H118" s="144" t="s">
        <v>288</v>
      </c>
      <c r="I118" s="11">
        <v>1.6</v>
      </c>
      <c r="J118" s="11">
        <v>1.5</v>
      </c>
      <c r="K118" s="11">
        <v>1.31</v>
      </c>
      <c r="L118" s="11">
        <v>1.1000000000000001</v>
      </c>
      <c r="M118" s="11">
        <v>1.3046652764413824</v>
      </c>
      <c r="N118" s="11">
        <v>1.4</v>
      </c>
      <c r="O118" s="148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1.3901839534280986</v>
      </c>
    </row>
    <row r="119" spans="1:65">
      <c r="A119" s="29"/>
      <c r="B119" s="19">
        <v>1</v>
      </c>
      <c r="C119" s="9">
        <v>5</v>
      </c>
      <c r="D119" s="144" t="s">
        <v>109</v>
      </c>
      <c r="E119" s="11">
        <v>1.6</v>
      </c>
      <c r="F119" s="11">
        <v>1.44</v>
      </c>
      <c r="G119" s="144" t="s">
        <v>110</v>
      </c>
      <c r="H119" s="144" t="s">
        <v>288</v>
      </c>
      <c r="I119" s="11">
        <v>1.5</v>
      </c>
      <c r="J119" s="11">
        <v>1.5</v>
      </c>
      <c r="K119" s="11">
        <v>1.29</v>
      </c>
      <c r="L119" s="11">
        <v>1.7</v>
      </c>
      <c r="M119" s="11">
        <v>1.3728504552822047</v>
      </c>
      <c r="N119" s="11">
        <v>1.6</v>
      </c>
      <c r="O119" s="148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>
        <v>79</v>
      </c>
    </row>
    <row r="120" spans="1:65">
      <c r="A120" s="29"/>
      <c r="B120" s="19">
        <v>1</v>
      </c>
      <c r="C120" s="9">
        <v>6</v>
      </c>
      <c r="D120" s="144" t="s">
        <v>109</v>
      </c>
      <c r="E120" s="11">
        <v>1.5</v>
      </c>
      <c r="F120" s="11">
        <v>1.3072600000000001</v>
      </c>
      <c r="G120" s="144" t="s">
        <v>110</v>
      </c>
      <c r="H120" s="11">
        <v>1</v>
      </c>
      <c r="I120" s="11">
        <v>1.5</v>
      </c>
      <c r="J120" s="11">
        <v>1.5</v>
      </c>
      <c r="K120" s="11">
        <v>1.31</v>
      </c>
      <c r="L120" s="11">
        <v>0.9</v>
      </c>
      <c r="M120" s="11">
        <v>1.2422420732807424</v>
      </c>
      <c r="N120" s="11">
        <v>1.5</v>
      </c>
      <c r="O120" s="148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3"/>
    </row>
    <row r="121" spans="1:65">
      <c r="A121" s="29"/>
      <c r="B121" s="20" t="s">
        <v>266</v>
      </c>
      <c r="C121" s="12"/>
      <c r="D121" s="22" t="s">
        <v>661</v>
      </c>
      <c r="E121" s="22">
        <v>1.6333333333333335</v>
      </c>
      <c r="F121" s="22">
        <v>1.3993916666666666</v>
      </c>
      <c r="G121" s="22" t="s">
        <v>661</v>
      </c>
      <c r="H121" s="22">
        <v>1.2</v>
      </c>
      <c r="I121" s="22">
        <v>1.5166666666666666</v>
      </c>
      <c r="J121" s="22">
        <v>1.5</v>
      </c>
      <c r="K121" s="22">
        <v>1.3066666666666666</v>
      </c>
      <c r="L121" s="22">
        <v>1.1600000000000001</v>
      </c>
      <c r="M121" s="22">
        <v>1.2789305808528864</v>
      </c>
      <c r="N121" s="22">
        <v>1.5166666666666666</v>
      </c>
      <c r="O121" s="148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3"/>
    </row>
    <row r="122" spans="1:65">
      <c r="A122" s="29"/>
      <c r="B122" s="3" t="s">
        <v>267</v>
      </c>
      <c r="C122" s="28"/>
      <c r="D122" s="11" t="s">
        <v>661</v>
      </c>
      <c r="E122" s="11">
        <v>1.65</v>
      </c>
      <c r="F122" s="11">
        <v>1.4156949999999999</v>
      </c>
      <c r="G122" s="11" t="s">
        <v>661</v>
      </c>
      <c r="H122" s="11">
        <v>1.2</v>
      </c>
      <c r="I122" s="11">
        <v>1.5</v>
      </c>
      <c r="J122" s="11">
        <v>1.5</v>
      </c>
      <c r="K122" s="11">
        <v>1.3050000000000002</v>
      </c>
      <c r="L122" s="11">
        <v>1.1000000000000001</v>
      </c>
      <c r="M122" s="11">
        <v>1.2734536748610625</v>
      </c>
      <c r="N122" s="11">
        <v>1.5</v>
      </c>
      <c r="O122" s="148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3"/>
    </row>
    <row r="123" spans="1:65">
      <c r="A123" s="29"/>
      <c r="B123" s="3" t="s">
        <v>268</v>
      </c>
      <c r="C123" s="28"/>
      <c r="D123" s="23" t="s">
        <v>661</v>
      </c>
      <c r="E123" s="23">
        <v>8.1649658092772567E-2</v>
      </c>
      <c r="F123" s="23">
        <v>4.8677011583155579E-2</v>
      </c>
      <c r="G123" s="23" t="s">
        <v>661</v>
      </c>
      <c r="H123" s="23">
        <v>0.20000000000000009</v>
      </c>
      <c r="I123" s="23">
        <v>4.0824829046386339E-2</v>
      </c>
      <c r="J123" s="23">
        <v>0</v>
      </c>
      <c r="K123" s="23">
        <v>1.8618986725025273E-2</v>
      </c>
      <c r="L123" s="23">
        <v>0.31304951684996962</v>
      </c>
      <c r="M123" s="23">
        <v>8.2833044577868803E-2</v>
      </c>
      <c r="N123" s="23">
        <v>7.5277265270908167E-2</v>
      </c>
      <c r="O123" s="148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29"/>
      <c r="B124" s="3" t="s">
        <v>86</v>
      </c>
      <c r="C124" s="28"/>
      <c r="D124" s="13" t="s">
        <v>661</v>
      </c>
      <c r="E124" s="13">
        <v>4.9989586587411768E-2</v>
      </c>
      <c r="F124" s="13">
        <v>3.4784408641723309E-2</v>
      </c>
      <c r="G124" s="13" t="s">
        <v>661</v>
      </c>
      <c r="H124" s="13">
        <v>0.16666666666666674</v>
      </c>
      <c r="I124" s="13">
        <v>2.6917469700914069E-2</v>
      </c>
      <c r="J124" s="13">
        <v>0</v>
      </c>
      <c r="K124" s="13">
        <v>1.4249224534458118E-2</v>
      </c>
      <c r="L124" s="13">
        <v>0.26987027314652551</v>
      </c>
      <c r="M124" s="13">
        <v>6.4767428207580705E-2</v>
      </c>
      <c r="N124" s="13">
        <v>4.9633361717082311E-2</v>
      </c>
      <c r="O124" s="148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9"/>
      <c r="B125" s="3" t="s">
        <v>269</v>
      </c>
      <c r="C125" s="28"/>
      <c r="D125" s="13" t="s">
        <v>661</v>
      </c>
      <c r="E125" s="13">
        <v>0.17490446448158536</v>
      </c>
      <c r="F125" s="13">
        <v>6.6233775867303724E-3</v>
      </c>
      <c r="G125" s="13" t="s">
        <v>661</v>
      </c>
      <c r="H125" s="13">
        <v>-0.13680488323801898</v>
      </c>
      <c r="I125" s="13">
        <v>9.0982717018614823E-2</v>
      </c>
      <c r="J125" s="13">
        <v>7.8993895952476301E-2</v>
      </c>
      <c r="K125" s="13">
        <v>-6.0076428414731819E-2</v>
      </c>
      <c r="L125" s="13">
        <v>-0.16557805379675161</v>
      </c>
      <c r="M125" s="13">
        <v>-8.0027806608520491E-2</v>
      </c>
      <c r="N125" s="13">
        <v>9.0982717018614823E-2</v>
      </c>
      <c r="O125" s="148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A126" s="29"/>
      <c r="B126" s="45" t="s">
        <v>270</v>
      </c>
      <c r="C126" s="46"/>
      <c r="D126" s="44">
        <v>2.2400000000000002</v>
      </c>
      <c r="E126" s="44">
        <v>1.31</v>
      </c>
      <c r="F126" s="44">
        <v>0</v>
      </c>
      <c r="G126" s="44">
        <v>6.16</v>
      </c>
      <c r="H126" s="44">
        <v>3.78</v>
      </c>
      <c r="I126" s="44">
        <v>0.66</v>
      </c>
      <c r="J126" s="44">
        <v>0.56000000000000005</v>
      </c>
      <c r="K126" s="44">
        <v>0.52</v>
      </c>
      <c r="L126" s="44">
        <v>2.38</v>
      </c>
      <c r="M126" s="44">
        <v>0.67</v>
      </c>
      <c r="N126" s="44">
        <v>0.66</v>
      </c>
      <c r="O126" s="148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3"/>
    </row>
    <row r="127" spans="1:65">
      <c r="B127" s="3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BM127" s="53"/>
    </row>
    <row r="128" spans="1:65" ht="15">
      <c r="B128" s="8" t="s">
        <v>573</v>
      </c>
      <c r="BM128" s="27" t="s">
        <v>66</v>
      </c>
    </row>
    <row r="129" spans="1:65" ht="15">
      <c r="A129" s="24" t="s">
        <v>106</v>
      </c>
      <c r="B129" s="18" t="s">
        <v>118</v>
      </c>
      <c r="C129" s="15" t="s">
        <v>119</v>
      </c>
      <c r="D129" s="16" t="s">
        <v>238</v>
      </c>
      <c r="E129" s="17" t="s">
        <v>238</v>
      </c>
      <c r="F129" s="17" t="s">
        <v>238</v>
      </c>
      <c r="G129" s="17" t="s">
        <v>238</v>
      </c>
      <c r="H129" s="17" t="s">
        <v>238</v>
      </c>
      <c r="I129" s="17" t="s">
        <v>238</v>
      </c>
      <c r="J129" s="17" t="s">
        <v>238</v>
      </c>
      <c r="K129" s="17" t="s">
        <v>238</v>
      </c>
      <c r="L129" s="17" t="s">
        <v>238</v>
      </c>
      <c r="M129" s="17" t="s">
        <v>238</v>
      </c>
      <c r="N129" s="17" t="s">
        <v>238</v>
      </c>
      <c r="O129" s="17" t="s">
        <v>238</v>
      </c>
      <c r="P129" s="17" t="s">
        <v>238</v>
      </c>
      <c r="Q129" s="17" t="s">
        <v>238</v>
      </c>
      <c r="R129" s="17" t="s">
        <v>238</v>
      </c>
      <c r="S129" s="17" t="s">
        <v>238</v>
      </c>
      <c r="T129" s="17" t="s">
        <v>238</v>
      </c>
      <c r="U129" s="17" t="s">
        <v>238</v>
      </c>
      <c r="V129" s="17" t="s">
        <v>238</v>
      </c>
      <c r="W129" s="17" t="s">
        <v>238</v>
      </c>
      <c r="X129" s="148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>
        <v>1</v>
      </c>
    </row>
    <row r="130" spans="1:65">
      <c r="A130" s="29"/>
      <c r="B130" s="19" t="s">
        <v>239</v>
      </c>
      <c r="C130" s="9" t="s">
        <v>239</v>
      </c>
      <c r="D130" s="146" t="s">
        <v>241</v>
      </c>
      <c r="E130" s="147" t="s">
        <v>242</v>
      </c>
      <c r="F130" s="147" t="s">
        <v>243</v>
      </c>
      <c r="G130" s="147" t="s">
        <v>244</v>
      </c>
      <c r="H130" s="147" t="s">
        <v>245</v>
      </c>
      <c r="I130" s="147" t="s">
        <v>246</v>
      </c>
      <c r="J130" s="147" t="s">
        <v>247</v>
      </c>
      <c r="K130" s="147" t="s">
        <v>248</v>
      </c>
      <c r="L130" s="147" t="s">
        <v>249</v>
      </c>
      <c r="M130" s="147" t="s">
        <v>250</v>
      </c>
      <c r="N130" s="147" t="s">
        <v>252</v>
      </c>
      <c r="O130" s="147" t="s">
        <v>253</v>
      </c>
      <c r="P130" s="147" t="s">
        <v>255</v>
      </c>
      <c r="Q130" s="147" t="s">
        <v>256</v>
      </c>
      <c r="R130" s="147" t="s">
        <v>257</v>
      </c>
      <c r="S130" s="147" t="s">
        <v>258</v>
      </c>
      <c r="T130" s="147" t="s">
        <v>282</v>
      </c>
      <c r="U130" s="147" t="s">
        <v>284</v>
      </c>
      <c r="V130" s="147" t="s">
        <v>274</v>
      </c>
      <c r="W130" s="147" t="s">
        <v>259</v>
      </c>
      <c r="X130" s="148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 t="s">
        <v>1</v>
      </c>
    </row>
    <row r="131" spans="1:65">
      <c r="A131" s="29"/>
      <c r="B131" s="19"/>
      <c r="C131" s="9"/>
      <c r="D131" s="10" t="s">
        <v>308</v>
      </c>
      <c r="E131" s="11" t="s">
        <v>104</v>
      </c>
      <c r="F131" s="11" t="s">
        <v>104</v>
      </c>
      <c r="G131" s="11" t="s">
        <v>104</v>
      </c>
      <c r="H131" s="11" t="s">
        <v>103</v>
      </c>
      <c r="I131" s="11" t="s">
        <v>104</v>
      </c>
      <c r="J131" s="11" t="s">
        <v>103</v>
      </c>
      <c r="K131" s="11" t="s">
        <v>104</v>
      </c>
      <c r="L131" s="11" t="s">
        <v>103</v>
      </c>
      <c r="M131" s="11" t="s">
        <v>104</v>
      </c>
      <c r="N131" s="11" t="s">
        <v>104</v>
      </c>
      <c r="O131" s="11" t="s">
        <v>104</v>
      </c>
      <c r="P131" s="11" t="s">
        <v>104</v>
      </c>
      <c r="Q131" s="11" t="s">
        <v>308</v>
      </c>
      <c r="R131" s="11" t="s">
        <v>100</v>
      </c>
      <c r="S131" s="11" t="s">
        <v>99</v>
      </c>
      <c r="T131" s="11" t="s">
        <v>104</v>
      </c>
      <c r="U131" s="11" t="s">
        <v>308</v>
      </c>
      <c r="V131" s="11" t="s">
        <v>104</v>
      </c>
      <c r="W131" s="11" t="s">
        <v>104</v>
      </c>
      <c r="X131" s="148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2</v>
      </c>
    </row>
    <row r="132" spans="1:65">
      <c r="A132" s="29"/>
      <c r="B132" s="19"/>
      <c r="C132" s="9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148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3</v>
      </c>
    </row>
    <row r="133" spans="1:65">
      <c r="A133" s="29"/>
      <c r="B133" s="18">
        <v>1</v>
      </c>
      <c r="C133" s="14">
        <v>1</v>
      </c>
      <c r="D133" s="21">
        <v>2.798</v>
      </c>
      <c r="E133" s="143">
        <v>2.71</v>
      </c>
      <c r="F133" s="21">
        <v>2.94</v>
      </c>
      <c r="G133" s="21">
        <v>2.9</v>
      </c>
      <c r="H133" s="21">
        <v>2.8630399999999998</v>
      </c>
      <c r="I133" s="143">
        <v>2.4841295200000002</v>
      </c>
      <c r="J133" s="21">
        <v>3.05</v>
      </c>
      <c r="K133" s="21">
        <v>2.95</v>
      </c>
      <c r="L133" s="143">
        <v>2.77251</v>
      </c>
      <c r="M133" s="21">
        <v>2.92</v>
      </c>
      <c r="N133" s="21">
        <v>2.94</v>
      </c>
      <c r="O133" s="21">
        <v>2.86</v>
      </c>
      <c r="P133" s="21">
        <v>2.94</v>
      </c>
      <c r="Q133" s="21">
        <v>2.91</v>
      </c>
      <c r="R133" s="21">
        <v>2.99763753</v>
      </c>
      <c r="S133" s="21">
        <v>2.88</v>
      </c>
      <c r="T133" s="21">
        <v>3.0295480499999998</v>
      </c>
      <c r="U133" s="21">
        <v>2.8679999999999999</v>
      </c>
      <c r="V133" s="21">
        <v>2.8679999999999999</v>
      </c>
      <c r="W133" s="21">
        <v>2.8151999999999999</v>
      </c>
      <c r="X133" s="148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1</v>
      </c>
    </row>
    <row r="134" spans="1:65">
      <c r="A134" s="29"/>
      <c r="B134" s="19">
        <v>1</v>
      </c>
      <c r="C134" s="9">
        <v>2</v>
      </c>
      <c r="D134" s="11">
        <v>3.008</v>
      </c>
      <c r="E134" s="144">
        <v>2.69</v>
      </c>
      <c r="F134" s="11">
        <v>2.94</v>
      </c>
      <c r="G134" s="11">
        <v>2.83</v>
      </c>
      <c r="H134" s="11">
        <v>2.84653</v>
      </c>
      <c r="I134" s="144">
        <v>2.4668368100000002</v>
      </c>
      <c r="J134" s="11">
        <v>3.008</v>
      </c>
      <c r="K134" s="11">
        <v>2.97</v>
      </c>
      <c r="L134" s="144">
        <v>2.7758699999999998</v>
      </c>
      <c r="M134" s="11">
        <v>2.82</v>
      </c>
      <c r="N134" s="11">
        <v>2.94</v>
      </c>
      <c r="O134" s="11">
        <v>2.93</v>
      </c>
      <c r="P134" s="11">
        <v>2.94</v>
      </c>
      <c r="Q134" s="11">
        <v>2.9239999999999999</v>
      </c>
      <c r="R134" s="11">
        <v>2.9793525199999999</v>
      </c>
      <c r="S134" s="11">
        <v>3.02</v>
      </c>
      <c r="T134" s="11">
        <v>2.8894420799999998</v>
      </c>
      <c r="U134" s="11">
        <v>2.8679999999999999</v>
      </c>
      <c r="V134" s="11">
        <v>2.952</v>
      </c>
      <c r="W134" s="11">
        <v>3.0670000000000002</v>
      </c>
      <c r="X134" s="148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 t="e">
        <v>#N/A</v>
      </c>
    </row>
    <row r="135" spans="1:65">
      <c r="A135" s="29"/>
      <c r="B135" s="19">
        <v>1</v>
      </c>
      <c r="C135" s="9">
        <v>3</v>
      </c>
      <c r="D135" s="11">
        <v>2.952</v>
      </c>
      <c r="E135" s="144">
        <v>2.57</v>
      </c>
      <c r="F135" s="11">
        <v>3.08</v>
      </c>
      <c r="G135" s="11">
        <v>2.9</v>
      </c>
      <c r="H135" s="11">
        <v>2.8556300000000001</v>
      </c>
      <c r="I135" s="144">
        <v>2.4731247600000001</v>
      </c>
      <c r="J135" s="11">
        <v>2.952</v>
      </c>
      <c r="K135" s="11">
        <v>2.85</v>
      </c>
      <c r="L135" s="144">
        <v>2.6299399999999999</v>
      </c>
      <c r="M135" s="11">
        <v>3.12</v>
      </c>
      <c r="N135" s="11">
        <v>2.94</v>
      </c>
      <c r="O135" s="11">
        <v>2.98</v>
      </c>
      <c r="P135" s="11">
        <v>2.94</v>
      </c>
      <c r="Q135" s="11">
        <v>2.8820000000000001</v>
      </c>
      <c r="R135" s="11">
        <v>2.9367325700000002</v>
      </c>
      <c r="S135" s="11">
        <v>2.97</v>
      </c>
      <c r="T135" s="11">
        <v>2.8688189300000002</v>
      </c>
      <c r="U135" s="11">
        <v>2.8959999999999999</v>
      </c>
      <c r="V135" s="11">
        <v>2.9660000000000002</v>
      </c>
      <c r="W135" s="11">
        <v>2.8976999999999999</v>
      </c>
      <c r="X135" s="148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16</v>
      </c>
    </row>
    <row r="136" spans="1:65">
      <c r="A136" s="29"/>
      <c r="B136" s="19">
        <v>1</v>
      </c>
      <c r="C136" s="9">
        <v>4</v>
      </c>
      <c r="D136" s="11">
        <v>2.8119999999999998</v>
      </c>
      <c r="E136" s="144">
        <v>2.57</v>
      </c>
      <c r="F136" s="11">
        <v>2.94</v>
      </c>
      <c r="G136" s="11">
        <v>2.91</v>
      </c>
      <c r="H136" s="11">
        <v>2.87941</v>
      </c>
      <c r="I136" s="144">
        <v>2.5056681900000002</v>
      </c>
      <c r="J136" s="11">
        <v>2.8959999999999999</v>
      </c>
      <c r="K136" s="11">
        <v>2.97</v>
      </c>
      <c r="L136" s="144">
        <v>2.6910799999999999</v>
      </c>
      <c r="M136" s="11">
        <v>2.8</v>
      </c>
      <c r="N136" s="11">
        <v>2.94</v>
      </c>
      <c r="O136" s="11">
        <v>3.02</v>
      </c>
      <c r="P136" s="11">
        <v>2.94</v>
      </c>
      <c r="Q136" s="11">
        <v>2.91</v>
      </c>
      <c r="R136" s="11">
        <v>2.9496014100000001</v>
      </c>
      <c r="S136" s="11">
        <v>3.01</v>
      </c>
      <c r="T136" s="11">
        <v>2.9932568100000001</v>
      </c>
      <c r="U136" s="11">
        <v>2.8540000000000001</v>
      </c>
      <c r="V136" s="11">
        <v>2.9239999999999999</v>
      </c>
      <c r="W136" s="11">
        <v>2.7480000000000002</v>
      </c>
      <c r="X136" s="148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>
        <v>2.930873991478077</v>
      </c>
    </row>
    <row r="137" spans="1:65">
      <c r="A137" s="29"/>
      <c r="B137" s="19">
        <v>1</v>
      </c>
      <c r="C137" s="9">
        <v>5</v>
      </c>
      <c r="D137" s="11">
        <v>2.9239999999999999</v>
      </c>
      <c r="E137" s="144">
        <v>2.71</v>
      </c>
      <c r="F137" s="11">
        <v>2.94</v>
      </c>
      <c r="G137" s="11">
        <v>2.88</v>
      </c>
      <c r="H137" s="11">
        <v>2.8575900000000001</v>
      </c>
      <c r="I137" s="144">
        <v>2.4712381899999998</v>
      </c>
      <c r="J137" s="11">
        <v>3.1339999999999999</v>
      </c>
      <c r="K137" s="11">
        <v>2.95</v>
      </c>
      <c r="L137" s="144">
        <v>2.70871</v>
      </c>
      <c r="M137" s="11">
        <v>2.82</v>
      </c>
      <c r="N137" s="11">
        <v>2.94</v>
      </c>
      <c r="O137" s="11">
        <v>3.1300000000000003</v>
      </c>
      <c r="P137" s="11">
        <v>2.8</v>
      </c>
      <c r="Q137" s="11">
        <v>2.91</v>
      </c>
      <c r="R137" s="11">
        <v>2.9033235099999999</v>
      </c>
      <c r="S137" s="11">
        <v>2.98</v>
      </c>
      <c r="T137" s="11">
        <v>3.0328389499999999</v>
      </c>
      <c r="U137" s="11">
        <v>2.8959999999999999</v>
      </c>
      <c r="V137" s="11">
        <v>2.952</v>
      </c>
      <c r="W137" s="11">
        <v>2.8864999999999998</v>
      </c>
      <c r="X137" s="148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7">
        <v>80</v>
      </c>
    </row>
    <row r="138" spans="1:65">
      <c r="A138" s="29"/>
      <c r="B138" s="19">
        <v>1</v>
      </c>
      <c r="C138" s="9">
        <v>6</v>
      </c>
      <c r="D138" s="11">
        <v>2.952</v>
      </c>
      <c r="E138" s="144">
        <v>2.76</v>
      </c>
      <c r="F138" s="11">
        <v>2.94</v>
      </c>
      <c r="G138" s="11">
        <v>2.95</v>
      </c>
      <c r="H138" s="11">
        <v>2.84667</v>
      </c>
      <c r="I138" s="144">
        <v>2.4811427300000002</v>
      </c>
      <c r="J138" s="11">
        <v>2.9239999999999999</v>
      </c>
      <c r="K138" s="11">
        <v>2.97</v>
      </c>
      <c r="L138" s="144">
        <v>2.7096900000000002</v>
      </c>
      <c r="M138" s="11">
        <v>2.84</v>
      </c>
      <c r="N138" s="11">
        <v>2.94</v>
      </c>
      <c r="O138" s="11">
        <v>3.02</v>
      </c>
      <c r="P138" s="11">
        <v>2.94</v>
      </c>
      <c r="Q138" s="11">
        <v>2.8679999999999999</v>
      </c>
      <c r="R138" s="11">
        <v>2.91267181</v>
      </c>
      <c r="S138" s="11">
        <v>3.03</v>
      </c>
      <c r="T138" s="11">
        <v>3.0230447300000001</v>
      </c>
      <c r="U138" s="11">
        <v>2.84</v>
      </c>
      <c r="V138" s="11">
        <v>2.98</v>
      </c>
      <c r="W138" s="11">
        <v>3.1118000000000001</v>
      </c>
      <c r="X138" s="148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3"/>
    </row>
    <row r="139" spans="1:65">
      <c r="A139" s="29"/>
      <c r="B139" s="20" t="s">
        <v>266</v>
      </c>
      <c r="C139" s="12"/>
      <c r="D139" s="22">
        <v>2.9076666666666662</v>
      </c>
      <c r="E139" s="22">
        <v>2.668333333333333</v>
      </c>
      <c r="F139" s="22">
        <v>2.9633333333333334</v>
      </c>
      <c r="G139" s="22">
        <v>2.895</v>
      </c>
      <c r="H139" s="22">
        <v>2.8581449999999999</v>
      </c>
      <c r="I139" s="22">
        <v>2.4803567000000002</v>
      </c>
      <c r="J139" s="22">
        <v>2.9939999999999998</v>
      </c>
      <c r="K139" s="22">
        <v>2.9433333333333334</v>
      </c>
      <c r="L139" s="22">
        <v>2.714633333333333</v>
      </c>
      <c r="M139" s="22">
        <v>2.8866666666666667</v>
      </c>
      <c r="N139" s="22">
        <v>2.94</v>
      </c>
      <c r="O139" s="22">
        <v>2.99</v>
      </c>
      <c r="P139" s="22">
        <v>2.9166666666666665</v>
      </c>
      <c r="Q139" s="22">
        <v>2.9006666666666665</v>
      </c>
      <c r="R139" s="22">
        <v>2.9465532250000002</v>
      </c>
      <c r="S139" s="22">
        <v>2.9816666666666669</v>
      </c>
      <c r="T139" s="22">
        <v>2.9728249249999998</v>
      </c>
      <c r="U139" s="22">
        <v>2.8703333333333334</v>
      </c>
      <c r="V139" s="22">
        <v>2.9403333333333332</v>
      </c>
      <c r="W139" s="22">
        <v>2.9210333333333334</v>
      </c>
      <c r="X139" s="148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3"/>
    </row>
    <row r="140" spans="1:65">
      <c r="A140" s="29"/>
      <c r="B140" s="3" t="s">
        <v>267</v>
      </c>
      <c r="C140" s="28"/>
      <c r="D140" s="11">
        <v>2.9379999999999997</v>
      </c>
      <c r="E140" s="11">
        <v>2.7</v>
      </c>
      <c r="F140" s="11">
        <v>2.94</v>
      </c>
      <c r="G140" s="11">
        <v>2.9</v>
      </c>
      <c r="H140" s="11">
        <v>2.8566099999999999</v>
      </c>
      <c r="I140" s="11">
        <v>2.4771337450000002</v>
      </c>
      <c r="J140" s="11">
        <v>2.98</v>
      </c>
      <c r="K140" s="11">
        <v>2.96</v>
      </c>
      <c r="L140" s="11">
        <v>2.7092000000000001</v>
      </c>
      <c r="M140" s="11">
        <v>2.83</v>
      </c>
      <c r="N140" s="11">
        <v>2.94</v>
      </c>
      <c r="O140" s="11">
        <v>3</v>
      </c>
      <c r="P140" s="11">
        <v>2.94</v>
      </c>
      <c r="Q140" s="11">
        <v>2.91</v>
      </c>
      <c r="R140" s="11">
        <v>2.9431669899999999</v>
      </c>
      <c r="S140" s="11">
        <v>2.9950000000000001</v>
      </c>
      <c r="T140" s="11">
        <v>3.0081507700000003</v>
      </c>
      <c r="U140" s="11">
        <v>2.8679999999999999</v>
      </c>
      <c r="V140" s="11">
        <v>2.952</v>
      </c>
      <c r="W140" s="11">
        <v>2.8921000000000001</v>
      </c>
      <c r="X140" s="148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3"/>
    </row>
    <row r="141" spans="1:65">
      <c r="A141" s="29"/>
      <c r="B141" s="3" t="s">
        <v>268</v>
      </c>
      <c r="C141" s="28"/>
      <c r="D141" s="23">
        <v>8.4194219912454016E-2</v>
      </c>
      <c r="E141" s="23">
        <v>7.9603182515943852E-2</v>
      </c>
      <c r="F141" s="23">
        <v>5.7154760664940872E-2</v>
      </c>
      <c r="G141" s="23">
        <v>3.9370039370059097E-2</v>
      </c>
      <c r="H141" s="23">
        <v>1.2242371910704214E-2</v>
      </c>
      <c r="I141" s="23">
        <v>1.3955351277049298E-2</v>
      </c>
      <c r="J141" s="23">
        <v>8.8543774484714594E-2</v>
      </c>
      <c r="K141" s="23">
        <v>4.6761807778000528E-2</v>
      </c>
      <c r="L141" s="23">
        <v>5.4565337959795193E-2</v>
      </c>
      <c r="M141" s="23">
        <v>0.1217648006061961</v>
      </c>
      <c r="N141" s="23">
        <v>0</v>
      </c>
      <c r="O141" s="23">
        <v>9.1651513899116924E-2</v>
      </c>
      <c r="P141" s="23">
        <v>5.7154760664940872E-2</v>
      </c>
      <c r="Q141" s="23">
        <v>2.1077634275854306E-2</v>
      </c>
      <c r="R141" s="23">
        <v>3.6899580506116199E-2</v>
      </c>
      <c r="S141" s="23">
        <v>5.4924190177613581E-2</v>
      </c>
      <c r="T141" s="23">
        <v>7.4200583126538197E-2</v>
      </c>
      <c r="U141" s="23">
        <v>2.2429147702636095E-2</v>
      </c>
      <c r="V141" s="23">
        <v>4.0008332465458638E-2</v>
      </c>
      <c r="W141" s="23">
        <v>0.14182835635607807</v>
      </c>
      <c r="X141" s="227"/>
      <c r="Y141" s="228"/>
      <c r="Z141" s="228"/>
      <c r="AA141" s="228"/>
      <c r="AB141" s="228"/>
      <c r="AC141" s="228"/>
      <c r="AD141" s="228"/>
      <c r="AE141" s="228"/>
      <c r="AF141" s="228"/>
      <c r="AG141" s="228"/>
      <c r="AH141" s="228"/>
      <c r="AI141" s="228"/>
      <c r="AJ141" s="228"/>
      <c r="AK141" s="228"/>
      <c r="AL141" s="228"/>
      <c r="AM141" s="228"/>
      <c r="AN141" s="228"/>
      <c r="AO141" s="228"/>
      <c r="AP141" s="228"/>
      <c r="AQ141" s="228"/>
      <c r="AR141" s="228"/>
      <c r="AS141" s="228"/>
      <c r="AT141" s="228"/>
      <c r="AU141" s="228"/>
      <c r="AV141" s="228"/>
      <c r="AW141" s="228"/>
      <c r="AX141" s="228"/>
      <c r="AY141" s="228"/>
      <c r="AZ141" s="228"/>
      <c r="BA141" s="228"/>
      <c r="BB141" s="228"/>
      <c r="BC141" s="228"/>
      <c r="BD141" s="228"/>
      <c r="BE141" s="228"/>
      <c r="BF141" s="228"/>
      <c r="BG141" s="228"/>
      <c r="BH141" s="228"/>
      <c r="BI141" s="228"/>
      <c r="BJ141" s="228"/>
      <c r="BK141" s="228"/>
      <c r="BL141" s="228"/>
      <c r="BM141" s="54"/>
    </row>
    <row r="142" spans="1:65">
      <c r="A142" s="29"/>
      <c r="B142" s="3" t="s">
        <v>86</v>
      </c>
      <c r="C142" s="28"/>
      <c r="D142" s="13">
        <v>2.8955939440257032E-2</v>
      </c>
      <c r="E142" s="13">
        <v>2.9832548100915877E-2</v>
      </c>
      <c r="F142" s="13">
        <v>1.9287320809316378E-2</v>
      </c>
      <c r="G142" s="13">
        <v>1.3599322753042866E-2</v>
      </c>
      <c r="H142" s="13">
        <v>4.2833277915235984E-3</v>
      </c>
      <c r="I142" s="13">
        <v>5.6263485316645368E-3</v>
      </c>
      <c r="J142" s="13">
        <v>2.9573738972850566E-2</v>
      </c>
      <c r="K142" s="13">
        <v>1.5887363910985455E-2</v>
      </c>
      <c r="L142" s="13">
        <v>2.0100444980830513E-2</v>
      </c>
      <c r="M142" s="13">
        <v>4.2181801595679941E-2</v>
      </c>
      <c r="N142" s="13">
        <v>0</v>
      </c>
      <c r="O142" s="13">
        <v>3.0652680233818366E-2</v>
      </c>
      <c r="P142" s="13">
        <v>1.9595917942265444E-2</v>
      </c>
      <c r="Q142" s="13">
        <v>7.2664792952841784E-3</v>
      </c>
      <c r="R142" s="13">
        <v>1.252296418508313E-2</v>
      </c>
      <c r="S142" s="13">
        <v>1.8420633933240997E-2</v>
      </c>
      <c r="T142" s="13">
        <v>2.4959620898811659E-2</v>
      </c>
      <c r="U142" s="13">
        <v>7.8141264786793958E-3</v>
      </c>
      <c r="V142" s="13">
        <v>1.360673363523137E-2</v>
      </c>
      <c r="W142" s="13">
        <v>4.8554172503821047E-2</v>
      </c>
      <c r="X142" s="148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3"/>
    </row>
    <row r="143" spans="1:65">
      <c r="A143" s="29"/>
      <c r="B143" s="3" t="s">
        <v>269</v>
      </c>
      <c r="C143" s="28"/>
      <c r="D143" s="13">
        <v>-7.9182267401769479E-3</v>
      </c>
      <c r="E143" s="13">
        <v>-8.9577600029246418E-2</v>
      </c>
      <c r="F143" s="13">
        <v>1.1074970111180527E-2</v>
      </c>
      <c r="G143" s="13">
        <v>-1.2240032011743174E-2</v>
      </c>
      <c r="H143" s="13">
        <v>-2.4814779376236107E-2</v>
      </c>
      <c r="I143" s="13">
        <v>-0.15371431620329579</v>
      </c>
      <c r="J143" s="13">
        <v>2.1538288137078032E-2</v>
      </c>
      <c r="K143" s="13">
        <v>4.2510670508126847E-3</v>
      </c>
      <c r="L143" s="13">
        <v>-7.3780264444494592E-2</v>
      </c>
      <c r="M143" s="13">
        <v>-1.5083324953563126E-2</v>
      </c>
      <c r="N143" s="13">
        <v>3.113749874084748E-3</v>
      </c>
      <c r="O143" s="13">
        <v>2.0173507525004464E-2</v>
      </c>
      <c r="P143" s="13">
        <v>-4.8474703630112526E-3</v>
      </c>
      <c r="Q143" s="13">
        <v>-1.0306592811305637E-2</v>
      </c>
      <c r="R143" s="13">
        <v>5.3496784807236519E-3</v>
      </c>
      <c r="S143" s="13">
        <v>1.7330214583184622E-2</v>
      </c>
      <c r="T143" s="13">
        <v>1.4313455182277002E-2</v>
      </c>
      <c r="U143" s="13">
        <v>-2.0656179119530216E-2</v>
      </c>
      <c r="V143" s="13">
        <v>3.2274815917574529E-3</v>
      </c>
      <c r="W143" s="13">
        <v>-3.357584861497509E-3</v>
      </c>
      <c r="X143" s="148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3"/>
    </row>
    <row r="144" spans="1:65">
      <c r="A144" s="29"/>
      <c r="B144" s="45" t="s">
        <v>270</v>
      </c>
      <c r="C144" s="46"/>
      <c r="D144" s="44">
        <v>0.18</v>
      </c>
      <c r="E144" s="44">
        <v>4.49</v>
      </c>
      <c r="F144" s="44">
        <v>0.78</v>
      </c>
      <c r="G144" s="44">
        <v>0.41</v>
      </c>
      <c r="H144" s="44">
        <v>1.08</v>
      </c>
      <c r="I144" s="44">
        <v>7.87</v>
      </c>
      <c r="J144" s="44">
        <v>1.37</v>
      </c>
      <c r="K144" s="44">
        <v>0.46</v>
      </c>
      <c r="L144" s="44">
        <v>3.66</v>
      </c>
      <c r="M144" s="44">
        <v>0.56000000000000005</v>
      </c>
      <c r="N144" s="44">
        <v>0.36</v>
      </c>
      <c r="O144" s="44">
        <v>1.29</v>
      </c>
      <c r="P144" s="44">
        <v>0.05</v>
      </c>
      <c r="Q144" s="44">
        <v>0.31</v>
      </c>
      <c r="R144" s="44">
        <v>0.51</v>
      </c>
      <c r="S144" s="44">
        <v>1.1399999999999999</v>
      </c>
      <c r="T144" s="44">
        <v>0.99</v>
      </c>
      <c r="U144" s="44">
        <v>0.85</v>
      </c>
      <c r="V144" s="44">
        <v>0.41</v>
      </c>
      <c r="W144" s="44">
        <v>0.05</v>
      </c>
      <c r="X144" s="148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3"/>
    </row>
    <row r="145" spans="1:65">
      <c r="B145" s="3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BM145" s="53"/>
    </row>
    <row r="146" spans="1:65" ht="15">
      <c r="B146" s="8" t="s">
        <v>574</v>
      </c>
      <c r="BM146" s="27" t="s">
        <v>66</v>
      </c>
    </row>
    <row r="147" spans="1:65" ht="15">
      <c r="A147" s="24" t="s">
        <v>19</v>
      </c>
      <c r="B147" s="18" t="s">
        <v>118</v>
      </c>
      <c r="C147" s="15" t="s">
        <v>119</v>
      </c>
      <c r="D147" s="16" t="s">
        <v>238</v>
      </c>
      <c r="E147" s="17" t="s">
        <v>238</v>
      </c>
      <c r="F147" s="17" t="s">
        <v>238</v>
      </c>
      <c r="G147" s="17" t="s">
        <v>238</v>
      </c>
      <c r="H147" s="17" t="s">
        <v>238</v>
      </c>
      <c r="I147" s="17" t="s">
        <v>238</v>
      </c>
      <c r="J147" s="17" t="s">
        <v>238</v>
      </c>
      <c r="K147" s="17" t="s">
        <v>238</v>
      </c>
      <c r="L147" s="17" t="s">
        <v>238</v>
      </c>
      <c r="M147" s="17" t="s">
        <v>238</v>
      </c>
      <c r="N147" s="148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7">
        <v>1</v>
      </c>
    </row>
    <row r="148" spans="1:65">
      <c r="A148" s="29"/>
      <c r="B148" s="19" t="s">
        <v>239</v>
      </c>
      <c r="C148" s="9" t="s">
        <v>239</v>
      </c>
      <c r="D148" s="146" t="s">
        <v>241</v>
      </c>
      <c r="E148" s="147" t="s">
        <v>243</v>
      </c>
      <c r="F148" s="147" t="s">
        <v>247</v>
      </c>
      <c r="G148" s="147" t="s">
        <v>249</v>
      </c>
      <c r="H148" s="147" t="s">
        <v>252</v>
      </c>
      <c r="I148" s="147" t="s">
        <v>255</v>
      </c>
      <c r="J148" s="147" t="s">
        <v>256</v>
      </c>
      <c r="K148" s="147" t="s">
        <v>258</v>
      </c>
      <c r="L148" s="147" t="s">
        <v>282</v>
      </c>
      <c r="M148" s="147" t="s">
        <v>284</v>
      </c>
      <c r="N148" s="148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 t="s">
        <v>3</v>
      </c>
    </row>
    <row r="149" spans="1:65">
      <c r="A149" s="29"/>
      <c r="B149" s="19"/>
      <c r="C149" s="9"/>
      <c r="D149" s="10" t="s">
        <v>308</v>
      </c>
      <c r="E149" s="11" t="s">
        <v>103</v>
      </c>
      <c r="F149" s="11" t="s">
        <v>103</v>
      </c>
      <c r="G149" s="11" t="s">
        <v>103</v>
      </c>
      <c r="H149" s="11" t="s">
        <v>103</v>
      </c>
      <c r="I149" s="11" t="s">
        <v>103</v>
      </c>
      <c r="J149" s="11" t="s">
        <v>308</v>
      </c>
      <c r="K149" s="11" t="s">
        <v>99</v>
      </c>
      <c r="L149" s="11" t="s">
        <v>103</v>
      </c>
      <c r="M149" s="11" t="s">
        <v>308</v>
      </c>
      <c r="N149" s="148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>
        <v>1</v>
      </c>
    </row>
    <row r="150" spans="1:65">
      <c r="A150" s="29"/>
      <c r="B150" s="19"/>
      <c r="C150" s="9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148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>
        <v>1</v>
      </c>
    </row>
    <row r="151" spans="1:65">
      <c r="A151" s="29"/>
      <c r="B151" s="18">
        <v>1</v>
      </c>
      <c r="C151" s="14">
        <v>1</v>
      </c>
      <c r="D151" s="231" t="s">
        <v>109</v>
      </c>
      <c r="E151" s="231" t="s">
        <v>96</v>
      </c>
      <c r="F151" s="231">
        <v>1.9</v>
      </c>
      <c r="G151" s="231" t="s">
        <v>96</v>
      </c>
      <c r="H151" s="231">
        <v>2.7</v>
      </c>
      <c r="I151" s="231">
        <v>2.4</v>
      </c>
      <c r="J151" s="231">
        <v>2.19</v>
      </c>
      <c r="K151" s="231" t="s">
        <v>111</v>
      </c>
      <c r="L151" s="231" t="s">
        <v>96</v>
      </c>
      <c r="M151" s="231" t="s">
        <v>110</v>
      </c>
      <c r="N151" s="222"/>
      <c r="O151" s="223"/>
      <c r="P151" s="223"/>
      <c r="Q151" s="223"/>
      <c r="R151" s="223"/>
      <c r="S151" s="223"/>
      <c r="T151" s="223"/>
      <c r="U151" s="223"/>
      <c r="V151" s="223"/>
      <c r="W151" s="223"/>
      <c r="X151" s="223"/>
      <c r="Y151" s="223"/>
      <c r="Z151" s="223"/>
      <c r="AA151" s="223"/>
      <c r="AB151" s="223"/>
      <c r="AC151" s="223"/>
      <c r="AD151" s="223"/>
      <c r="AE151" s="223"/>
      <c r="AF151" s="223"/>
      <c r="AG151" s="223"/>
      <c r="AH151" s="223"/>
      <c r="AI151" s="223"/>
      <c r="AJ151" s="223"/>
      <c r="AK151" s="223"/>
      <c r="AL151" s="223"/>
      <c r="AM151" s="223"/>
      <c r="AN151" s="223"/>
      <c r="AO151" s="223"/>
      <c r="AP151" s="223"/>
      <c r="AQ151" s="223"/>
      <c r="AR151" s="223"/>
      <c r="AS151" s="223"/>
      <c r="AT151" s="223"/>
      <c r="AU151" s="223"/>
      <c r="AV151" s="223"/>
      <c r="AW151" s="223"/>
      <c r="AX151" s="223"/>
      <c r="AY151" s="223"/>
      <c r="AZ151" s="223"/>
      <c r="BA151" s="223"/>
      <c r="BB151" s="223"/>
      <c r="BC151" s="223"/>
      <c r="BD151" s="223"/>
      <c r="BE151" s="223"/>
      <c r="BF151" s="223"/>
      <c r="BG151" s="223"/>
      <c r="BH151" s="223"/>
      <c r="BI151" s="223"/>
      <c r="BJ151" s="223"/>
      <c r="BK151" s="223"/>
      <c r="BL151" s="223"/>
      <c r="BM151" s="233">
        <v>1</v>
      </c>
    </row>
    <row r="152" spans="1:65">
      <c r="A152" s="29"/>
      <c r="B152" s="19">
        <v>1</v>
      </c>
      <c r="C152" s="9">
        <v>2</v>
      </c>
      <c r="D152" s="221">
        <v>2</v>
      </c>
      <c r="E152" s="221" t="s">
        <v>96</v>
      </c>
      <c r="F152" s="221">
        <v>1.4</v>
      </c>
      <c r="G152" s="221" t="s">
        <v>96</v>
      </c>
      <c r="H152" s="221">
        <v>2.6</v>
      </c>
      <c r="I152" s="221">
        <v>2.4</v>
      </c>
      <c r="J152" s="221">
        <v>2.1800000000000002</v>
      </c>
      <c r="K152" s="221" t="s">
        <v>111</v>
      </c>
      <c r="L152" s="221" t="s">
        <v>96</v>
      </c>
      <c r="M152" s="221" t="s">
        <v>110</v>
      </c>
      <c r="N152" s="222"/>
      <c r="O152" s="223"/>
      <c r="P152" s="223"/>
      <c r="Q152" s="223"/>
      <c r="R152" s="223"/>
      <c r="S152" s="223"/>
      <c r="T152" s="223"/>
      <c r="U152" s="223"/>
      <c r="V152" s="223"/>
      <c r="W152" s="223"/>
      <c r="X152" s="223"/>
      <c r="Y152" s="223"/>
      <c r="Z152" s="223"/>
      <c r="AA152" s="223"/>
      <c r="AB152" s="223"/>
      <c r="AC152" s="223"/>
      <c r="AD152" s="223"/>
      <c r="AE152" s="223"/>
      <c r="AF152" s="223"/>
      <c r="AG152" s="223"/>
      <c r="AH152" s="223"/>
      <c r="AI152" s="223"/>
      <c r="AJ152" s="223"/>
      <c r="AK152" s="223"/>
      <c r="AL152" s="223"/>
      <c r="AM152" s="223"/>
      <c r="AN152" s="223"/>
      <c r="AO152" s="223"/>
      <c r="AP152" s="223"/>
      <c r="AQ152" s="223"/>
      <c r="AR152" s="223"/>
      <c r="AS152" s="223"/>
      <c r="AT152" s="223"/>
      <c r="AU152" s="223"/>
      <c r="AV152" s="223"/>
      <c r="AW152" s="223"/>
      <c r="AX152" s="223"/>
      <c r="AY152" s="223"/>
      <c r="AZ152" s="223"/>
      <c r="BA152" s="223"/>
      <c r="BB152" s="223"/>
      <c r="BC152" s="223"/>
      <c r="BD152" s="223"/>
      <c r="BE152" s="223"/>
      <c r="BF152" s="223"/>
      <c r="BG152" s="223"/>
      <c r="BH152" s="223"/>
      <c r="BI152" s="223"/>
      <c r="BJ152" s="223"/>
      <c r="BK152" s="223"/>
      <c r="BL152" s="223"/>
      <c r="BM152" s="233" t="e">
        <v>#N/A</v>
      </c>
    </row>
    <row r="153" spans="1:65">
      <c r="A153" s="29"/>
      <c r="B153" s="19">
        <v>1</v>
      </c>
      <c r="C153" s="9">
        <v>3</v>
      </c>
      <c r="D153" s="221" t="s">
        <v>109</v>
      </c>
      <c r="E153" s="221" t="s">
        <v>96</v>
      </c>
      <c r="F153" s="221">
        <v>1.5</v>
      </c>
      <c r="G153" s="221" t="s">
        <v>96</v>
      </c>
      <c r="H153" s="221">
        <v>2.8</v>
      </c>
      <c r="I153" s="221">
        <v>2.4</v>
      </c>
      <c r="J153" s="221">
        <v>2.1800000000000002</v>
      </c>
      <c r="K153" s="221" t="s">
        <v>111</v>
      </c>
      <c r="L153" s="221" t="s">
        <v>96</v>
      </c>
      <c r="M153" s="221" t="s">
        <v>110</v>
      </c>
      <c r="N153" s="222"/>
      <c r="O153" s="223"/>
      <c r="P153" s="223"/>
      <c r="Q153" s="223"/>
      <c r="R153" s="223"/>
      <c r="S153" s="223"/>
      <c r="T153" s="223"/>
      <c r="U153" s="223"/>
      <c r="V153" s="223"/>
      <c r="W153" s="223"/>
      <c r="X153" s="223"/>
      <c r="Y153" s="223"/>
      <c r="Z153" s="223"/>
      <c r="AA153" s="223"/>
      <c r="AB153" s="223"/>
      <c r="AC153" s="223"/>
      <c r="AD153" s="223"/>
      <c r="AE153" s="223"/>
      <c r="AF153" s="223"/>
      <c r="AG153" s="223"/>
      <c r="AH153" s="223"/>
      <c r="AI153" s="223"/>
      <c r="AJ153" s="223"/>
      <c r="AK153" s="223"/>
      <c r="AL153" s="223"/>
      <c r="AM153" s="223"/>
      <c r="AN153" s="223"/>
      <c r="AO153" s="223"/>
      <c r="AP153" s="223"/>
      <c r="AQ153" s="223"/>
      <c r="AR153" s="223"/>
      <c r="AS153" s="223"/>
      <c r="AT153" s="223"/>
      <c r="AU153" s="223"/>
      <c r="AV153" s="223"/>
      <c r="AW153" s="223"/>
      <c r="AX153" s="223"/>
      <c r="AY153" s="223"/>
      <c r="AZ153" s="223"/>
      <c r="BA153" s="223"/>
      <c r="BB153" s="223"/>
      <c r="BC153" s="223"/>
      <c r="BD153" s="223"/>
      <c r="BE153" s="223"/>
      <c r="BF153" s="223"/>
      <c r="BG153" s="223"/>
      <c r="BH153" s="223"/>
      <c r="BI153" s="223"/>
      <c r="BJ153" s="223"/>
      <c r="BK153" s="223"/>
      <c r="BL153" s="223"/>
      <c r="BM153" s="233">
        <v>16</v>
      </c>
    </row>
    <row r="154" spans="1:65">
      <c r="A154" s="29"/>
      <c r="B154" s="19">
        <v>1</v>
      </c>
      <c r="C154" s="9">
        <v>4</v>
      </c>
      <c r="D154" s="221" t="s">
        <v>109</v>
      </c>
      <c r="E154" s="221" t="s">
        <v>96</v>
      </c>
      <c r="F154" s="221">
        <v>1.3</v>
      </c>
      <c r="G154" s="221" t="s">
        <v>96</v>
      </c>
      <c r="H154" s="221">
        <v>2.6</v>
      </c>
      <c r="I154" s="221">
        <v>2.6</v>
      </c>
      <c r="J154" s="221">
        <v>2.16</v>
      </c>
      <c r="K154" s="221" t="s">
        <v>111</v>
      </c>
      <c r="L154" s="221" t="s">
        <v>96</v>
      </c>
      <c r="M154" s="221" t="s">
        <v>110</v>
      </c>
      <c r="N154" s="222"/>
      <c r="O154" s="223"/>
      <c r="P154" s="223"/>
      <c r="Q154" s="223"/>
      <c r="R154" s="223"/>
      <c r="S154" s="223"/>
      <c r="T154" s="223"/>
      <c r="U154" s="223"/>
      <c r="V154" s="223"/>
      <c r="W154" s="223"/>
      <c r="X154" s="223"/>
      <c r="Y154" s="223"/>
      <c r="Z154" s="223"/>
      <c r="AA154" s="223"/>
      <c r="AB154" s="223"/>
      <c r="AC154" s="223"/>
      <c r="AD154" s="223"/>
      <c r="AE154" s="223"/>
      <c r="AF154" s="223"/>
      <c r="AG154" s="223"/>
      <c r="AH154" s="223"/>
      <c r="AI154" s="223"/>
      <c r="AJ154" s="223"/>
      <c r="AK154" s="223"/>
      <c r="AL154" s="223"/>
      <c r="AM154" s="223"/>
      <c r="AN154" s="223"/>
      <c r="AO154" s="223"/>
      <c r="AP154" s="223"/>
      <c r="AQ154" s="223"/>
      <c r="AR154" s="223"/>
      <c r="AS154" s="223"/>
      <c r="AT154" s="223"/>
      <c r="AU154" s="223"/>
      <c r="AV154" s="223"/>
      <c r="AW154" s="223"/>
      <c r="AX154" s="223"/>
      <c r="AY154" s="223"/>
      <c r="AZ154" s="223"/>
      <c r="BA154" s="223"/>
      <c r="BB154" s="223"/>
      <c r="BC154" s="223"/>
      <c r="BD154" s="223"/>
      <c r="BE154" s="223"/>
      <c r="BF154" s="223"/>
      <c r="BG154" s="223"/>
      <c r="BH154" s="223"/>
      <c r="BI154" s="223"/>
      <c r="BJ154" s="223"/>
      <c r="BK154" s="223"/>
      <c r="BL154" s="223"/>
      <c r="BM154" s="233" t="s">
        <v>96</v>
      </c>
    </row>
    <row r="155" spans="1:65">
      <c r="A155" s="29"/>
      <c r="B155" s="19">
        <v>1</v>
      </c>
      <c r="C155" s="9">
        <v>5</v>
      </c>
      <c r="D155" s="221">
        <v>2</v>
      </c>
      <c r="E155" s="221" t="s">
        <v>96</v>
      </c>
      <c r="F155" s="221">
        <v>2</v>
      </c>
      <c r="G155" s="221" t="s">
        <v>96</v>
      </c>
      <c r="H155" s="221">
        <v>2.6</v>
      </c>
      <c r="I155" s="221">
        <v>2.4</v>
      </c>
      <c r="J155" s="221">
        <v>2.09</v>
      </c>
      <c r="K155" s="221" t="s">
        <v>111</v>
      </c>
      <c r="L155" s="221" t="s">
        <v>96</v>
      </c>
      <c r="M155" s="221" t="s">
        <v>110</v>
      </c>
      <c r="N155" s="222"/>
      <c r="O155" s="223"/>
      <c r="P155" s="223"/>
      <c r="Q155" s="223"/>
      <c r="R155" s="223"/>
      <c r="S155" s="223"/>
      <c r="T155" s="223"/>
      <c r="U155" s="223"/>
      <c r="V155" s="223"/>
      <c r="W155" s="223"/>
      <c r="X155" s="223"/>
      <c r="Y155" s="223"/>
      <c r="Z155" s="223"/>
      <c r="AA155" s="223"/>
      <c r="AB155" s="223"/>
      <c r="AC155" s="223"/>
      <c r="AD155" s="223"/>
      <c r="AE155" s="223"/>
      <c r="AF155" s="223"/>
      <c r="AG155" s="223"/>
      <c r="AH155" s="223"/>
      <c r="AI155" s="223"/>
      <c r="AJ155" s="223"/>
      <c r="AK155" s="223"/>
      <c r="AL155" s="223"/>
      <c r="AM155" s="223"/>
      <c r="AN155" s="223"/>
      <c r="AO155" s="223"/>
      <c r="AP155" s="223"/>
      <c r="AQ155" s="223"/>
      <c r="AR155" s="223"/>
      <c r="AS155" s="223"/>
      <c r="AT155" s="223"/>
      <c r="AU155" s="223"/>
      <c r="AV155" s="223"/>
      <c r="AW155" s="223"/>
      <c r="AX155" s="223"/>
      <c r="AY155" s="223"/>
      <c r="AZ155" s="223"/>
      <c r="BA155" s="223"/>
      <c r="BB155" s="223"/>
      <c r="BC155" s="223"/>
      <c r="BD155" s="223"/>
      <c r="BE155" s="223"/>
      <c r="BF155" s="223"/>
      <c r="BG155" s="223"/>
      <c r="BH155" s="223"/>
      <c r="BI155" s="223"/>
      <c r="BJ155" s="223"/>
      <c r="BK155" s="223"/>
      <c r="BL155" s="223"/>
      <c r="BM155" s="233">
        <v>81</v>
      </c>
    </row>
    <row r="156" spans="1:65">
      <c r="A156" s="29"/>
      <c r="B156" s="19">
        <v>1</v>
      </c>
      <c r="C156" s="9">
        <v>6</v>
      </c>
      <c r="D156" s="221">
        <v>2</v>
      </c>
      <c r="E156" s="221" t="s">
        <v>96</v>
      </c>
      <c r="F156" s="221">
        <v>2.1</v>
      </c>
      <c r="G156" s="221" t="s">
        <v>96</v>
      </c>
      <c r="H156" s="221">
        <v>2.6</v>
      </c>
      <c r="I156" s="221">
        <v>2.5</v>
      </c>
      <c r="J156" s="221">
        <v>2.1</v>
      </c>
      <c r="K156" s="221">
        <v>0.1</v>
      </c>
      <c r="L156" s="221" t="s">
        <v>96</v>
      </c>
      <c r="M156" s="221" t="s">
        <v>110</v>
      </c>
      <c r="N156" s="222"/>
      <c r="O156" s="223"/>
      <c r="P156" s="223"/>
      <c r="Q156" s="223"/>
      <c r="R156" s="223"/>
      <c r="S156" s="223"/>
      <c r="T156" s="223"/>
      <c r="U156" s="223"/>
      <c r="V156" s="223"/>
      <c r="W156" s="223"/>
      <c r="X156" s="223"/>
      <c r="Y156" s="223"/>
      <c r="Z156" s="223"/>
      <c r="AA156" s="223"/>
      <c r="AB156" s="223"/>
      <c r="AC156" s="223"/>
      <c r="AD156" s="223"/>
      <c r="AE156" s="223"/>
      <c r="AF156" s="223"/>
      <c r="AG156" s="223"/>
      <c r="AH156" s="223"/>
      <c r="AI156" s="223"/>
      <c r="AJ156" s="223"/>
      <c r="AK156" s="223"/>
      <c r="AL156" s="223"/>
      <c r="AM156" s="223"/>
      <c r="AN156" s="223"/>
      <c r="AO156" s="223"/>
      <c r="AP156" s="223"/>
      <c r="AQ156" s="223"/>
      <c r="AR156" s="223"/>
      <c r="AS156" s="223"/>
      <c r="AT156" s="223"/>
      <c r="AU156" s="223"/>
      <c r="AV156" s="223"/>
      <c r="AW156" s="223"/>
      <c r="AX156" s="223"/>
      <c r="AY156" s="223"/>
      <c r="AZ156" s="223"/>
      <c r="BA156" s="223"/>
      <c r="BB156" s="223"/>
      <c r="BC156" s="223"/>
      <c r="BD156" s="223"/>
      <c r="BE156" s="223"/>
      <c r="BF156" s="223"/>
      <c r="BG156" s="223"/>
      <c r="BH156" s="223"/>
      <c r="BI156" s="223"/>
      <c r="BJ156" s="223"/>
      <c r="BK156" s="223"/>
      <c r="BL156" s="223"/>
      <c r="BM156" s="224"/>
    </row>
    <row r="157" spans="1:65">
      <c r="A157" s="29"/>
      <c r="B157" s="20" t="s">
        <v>266</v>
      </c>
      <c r="C157" s="12"/>
      <c r="D157" s="235">
        <v>2</v>
      </c>
      <c r="E157" s="235" t="s">
        <v>661</v>
      </c>
      <c r="F157" s="235">
        <v>1.7</v>
      </c>
      <c r="G157" s="235" t="s">
        <v>661</v>
      </c>
      <c r="H157" s="235">
        <v>2.65</v>
      </c>
      <c r="I157" s="235">
        <v>2.4499999999999997</v>
      </c>
      <c r="J157" s="235">
        <v>2.15</v>
      </c>
      <c r="K157" s="235">
        <v>0.1</v>
      </c>
      <c r="L157" s="235" t="s">
        <v>661</v>
      </c>
      <c r="M157" s="235" t="s">
        <v>661</v>
      </c>
      <c r="N157" s="222"/>
      <c r="O157" s="223"/>
      <c r="P157" s="223"/>
      <c r="Q157" s="223"/>
      <c r="R157" s="223"/>
      <c r="S157" s="223"/>
      <c r="T157" s="223"/>
      <c r="U157" s="223"/>
      <c r="V157" s="223"/>
      <c r="W157" s="223"/>
      <c r="X157" s="223"/>
      <c r="Y157" s="223"/>
      <c r="Z157" s="223"/>
      <c r="AA157" s="223"/>
      <c r="AB157" s="223"/>
      <c r="AC157" s="223"/>
      <c r="AD157" s="223"/>
      <c r="AE157" s="223"/>
      <c r="AF157" s="223"/>
      <c r="AG157" s="223"/>
      <c r="AH157" s="223"/>
      <c r="AI157" s="223"/>
      <c r="AJ157" s="223"/>
      <c r="AK157" s="223"/>
      <c r="AL157" s="223"/>
      <c r="AM157" s="223"/>
      <c r="AN157" s="223"/>
      <c r="AO157" s="223"/>
      <c r="AP157" s="223"/>
      <c r="AQ157" s="223"/>
      <c r="AR157" s="223"/>
      <c r="AS157" s="223"/>
      <c r="AT157" s="223"/>
      <c r="AU157" s="223"/>
      <c r="AV157" s="223"/>
      <c r="AW157" s="223"/>
      <c r="AX157" s="223"/>
      <c r="AY157" s="223"/>
      <c r="AZ157" s="223"/>
      <c r="BA157" s="223"/>
      <c r="BB157" s="223"/>
      <c r="BC157" s="223"/>
      <c r="BD157" s="223"/>
      <c r="BE157" s="223"/>
      <c r="BF157" s="223"/>
      <c r="BG157" s="223"/>
      <c r="BH157" s="223"/>
      <c r="BI157" s="223"/>
      <c r="BJ157" s="223"/>
      <c r="BK157" s="223"/>
      <c r="BL157" s="223"/>
      <c r="BM157" s="224"/>
    </row>
    <row r="158" spans="1:65">
      <c r="A158" s="29"/>
      <c r="B158" s="3" t="s">
        <v>267</v>
      </c>
      <c r="C158" s="28"/>
      <c r="D158" s="221">
        <v>2</v>
      </c>
      <c r="E158" s="221" t="s">
        <v>661</v>
      </c>
      <c r="F158" s="221">
        <v>1.7</v>
      </c>
      <c r="G158" s="221" t="s">
        <v>661</v>
      </c>
      <c r="H158" s="221">
        <v>2.6</v>
      </c>
      <c r="I158" s="221">
        <v>2.4</v>
      </c>
      <c r="J158" s="221">
        <v>2.17</v>
      </c>
      <c r="K158" s="221">
        <v>0.1</v>
      </c>
      <c r="L158" s="221" t="s">
        <v>661</v>
      </c>
      <c r="M158" s="221" t="s">
        <v>661</v>
      </c>
      <c r="N158" s="222"/>
      <c r="O158" s="223"/>
      <c r="P158" s="223"/>
      <c r="Q158" s="223"/>
      <c r="R158" s="223"/>
      <c r="S158" s="223"/>
      <c r="T158" s="223"/>
      <c r="U158" s="223"/>
      <c r="V158" s="223"/>
      <c r="W158" s="223"/>
      <c r="X158" s="223"/>
      <c r="Y158" s="223"/>
      <c r="Z158" s="223"/>
      <c r="AA158" s="223"/>
      <c r="AB158" s="223"/>
      <c r="AC158" s="223"/>
      <c r="AD158" s="223"/>
      <c r="AE158" s="223"/>
      <c r="AF158" s="223"/>
      <c r="AG158" s="223"/>
      <c r="AH158" s="223"/>
      <c r="AI158" s="223"/>
      <c r="AJ158" s="223"/>
      <c r="AK158" s="223"/>
      <c r="AL158" s="223"/>
      <c r="AM158" s="223"/>
      <c r="AN158" s="223"/>
      <c r="AO158" s="223"/>
      <c r="AP158" s="223"/>
      <c r="AQ158" s="223"/>
      <c r="AR158" s="223"/>
      <c r="AS158" s="223"/>
      <c r="AT158" s="223"/>
      <c r="AU158" s="223"/>
      <c r="AV158" s="223"/>
      <c r="AW158" s="223"/>
      <c r="AX158" s="223"/>
      <c r="AY158" s="223"/>
      <c r="AZ158" s="223"/>
      <c r="BA158" s="223"/>
      <c r="BB158" s="223"/>
      <c r="BC158" s="223"/>
      <c r="BD158" s="223"/>
      <c r="BE158" s="223"/>
      <c r="BF158" s="223"/>
      <c r="BG158" s="223"/>
      <c r="BH158" s="223"/>
      <c r="BI158" s="223"/>
      <c r="BJ158" s="223"/>
      <c r="BK158" s="223"/>
      <c r="BL158" s="223"/>
      <c r="BM158" s="224"/>
    </row>
    <row r="159" spans="1:65">
      <c r="A159" s="29"/>
      <c r="B159" s="3" t="s">
        <v>268</v>
      </c>
      <c r="C159" s="28"/>
      <c r="D159" s="221">
        <v>0</v>
      </c>
      <c r="E159" s="221" t="s">
        <v>661</v>
      </c>
      <c r="F159" s="221">
        <v>0.34058772731852854</v>
      </c>
      <c r="G159" s="221" t="s">
        <v>661</v>
      </c>
      <c r="H159" s="221">
        <v>8.366600265340747E-2</v>
      </c>
      <c r="I159" s="221">
        <v>8.3666002653407623E-2</v>
      </c>
      <c r="J159" s="221">
        <v>4.3817804600413346E-2</v>
      </c>
      <c r="K159" s="221" t="s">
        <v>661</v>
      </c>
      <c r="L159" s="221" t="s">
        <v>661</v>
      </c>
      <c r="M159" s="221" t="s">
        <v>661</v>
      </c>
      <c r="N159" s="222"/>
      <c r="O159" s="223"/>
      <c r="P159" s="223"/>
      <c r="Q159" s="223"/>
      <c r="R159" s="223"/>
      <c r="S159" s="223"/>
      <c r="T159" s="223"/>
      <c r="U159" s="223"/>
      <c r="V159" s="223"/>
      <c r="W159" s="223"/>
      <c r="X159" s="223"/>
      <c r="Y159" s="223"/>
      <c r="Z159" s="223"/>
      <c r="AA159" s="223"/>
      <c r="AB159" s="223"/>
      <c r="AC159" s="223"/>
      <c r="AD159" s="223"/>
      <c r="AE159" s="223"/>
      <c r="AF159" s="223"/>
      <c r="AG159" s="223"/>
      <c r="AH159" s="223"/>
      <c r="AI159" s="223"/>
      <c r="AJ159" s="223"/>
      <c r="AK159" s="223"/>
      <c r="AL159" s="223"/>
      <c r="AM159" s="223"/>
      <c r="AN159" s="223"/>
      <c r="AO159" s="223"/>
      <c r="AP159" s="223"/>
      <c r="AQ159" s="223"/>
      <c r="AR159" s="223"/>
      <c r="AS159" s="223"/>
      <c r="AT159" s="223"/>
      <c r="AU159" s="223"/>
      <c r="AV159" s="223"/>
      <c r="AW159" s="223"/>
      <c r="AX159" s="223"/>
      <c r="AY159" s="223"/>
      <c r="AZ159" s="223"/>
      <c r="BA159" s="223"/>
      <c r="BB159" s="223"/>
      <c r="BC159" s="223"/>
      <c r="BD159" s="223"/>
      <c r="BE159" s="223"/>
      <c r="BF159" s="223"/>
      <c r="BG159" s="223"/>
      <c r="BH159" s="223"/>
      <c r="BI159" s="223"/>
      <c r="BJ159" s="223"/>
      <c r="BK159" s="223"/>
      <c r="BL159" s="223"/>
      <c r="BM159" s="224"/>
    </row>
    <row r="160" spans="1:65">
      <c r="A160" s="29"/>
      <c r="B160" s="3" t="s">
        <v>86</v>
      </c>
      <c r="C160" s="28"/>
      <c r="D160" s="13">
        <v>0</v>
      </c>
      <c r="E160" s="13" t="s">
        <v>661</v>
      </c>
      <c r="F160" s="13">
        <v>0.20034572195207562</v>
      </c>
      <c r="G160" s="13" t="s">
        <v>661</v>
      </c>
      <c r="H160" s="13">
        <v>3.1572076472983955E-2</v>
      </c>
      <c r="I160" s="13">
        <v>3.4149388838125565E-2</v>
      </c>
      <c r="J160" s="13">
        <v>2.0380374232750395E-2</v>
      </c>
      <c r="K160" s="13" t="s">
        <v>661</v>
      </c>
      <c r="L160" s="13" t="s">
        <v>661</v>
      </c>
      <c r="M160" s="13" t="s">
        <v>661</v>
      </c>
      <c r="N160" s="148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3"/>
    </row>
    <row r="161" spans="1:65">
      <c r="A161" s="29"/>
      <c r="B161" s="3" t="s">
        <v>269</v>
      </c>
      <c r="C161" s="28"/>
      <c r="D161" s="13" t="s">
        <v>661</v>
      </c>
      <c r="E161" s="13" t="s">
        <v>661</v>
      </c>
      <c r="F161" s="13" t="s">
        <v>661</v>
      </c>
      <c r="G161" s="13" t="s">
        <v>661</v>
      </c>
      <c r="H161" s="13" t="s">
        <v>661</v>
      </c>
      <c r="I161" s="13" t="s">
        <v>661</v>
      </c>
      <c r="J161" s="13" t="s">
        <v>661</v>
      </c>
      <c r="K161" s="13" t="s">
        <v>661</v>
      </c>
      <c r="L161" s="13" t="s">
        <v>661</v>
      </c>
      <c r="M161" s="13" t="s">
        <v>661</v>
      </c>
      <c r="N161" s="148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3"/>
    </row>
    <row r="162" spans="1:65">
      <c r="A162" s="29"/>
      <c r="B162" s="45" t="s">
        <v>270</v>
      </c>
      <c r="C162" s="46"/>
      <c r="D162" s="44">
        <v>0.75</v>
      </c>
      <c r="E162" s="44">
        <v>1.95</v>
      </c>
      <c r="F162" s="44">
        <v>0.6</v>
      </c>
      <c r="G162" s="44">
        <v>1.95</v>
      </c>
      <c r="H162" s="44">
        <v>0.13</v>
      </c>
      <c r="I162" s="44">
        <v>0.02</v>
      </c>
      <c r="J162" s="44">
        <v>0.25</v>
      </c>
      <c r="K162" s="44">
        <v>1.86</v>
      </c>
      <c r="L162" s="44">
        <v>1.95</v>
      </c>
      <c r="M162" s="44">
        <v>0.02</v>
      </c>
      <c r="N162" s="148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3"/>
    </row>
    <row r="163" spans="1:65">
      <c r="B163" s="3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BM163" s="53"/>
    </row>
    <row r="164" spans="1:65" ht="15">
      <c r="B164" s="8" t="s">
        <v>513</v>
      </c>
      <c r="BM164" s="27" t="s">
        <v>66</v>
      </c>
    </row>
    <row r="165" spans="1:65" ht="15">
      <c r="A165" s="24" t="s">
        <v>22</v>
      </c>
      <c r="B165" s="18" t="s">
        <v>118</v>
      </c>
      <c r="C165" s="15" t="s">
        <v>119</v>
      </c>
      <c r="D165" s="16" t="s">
        <v>238</v>
      </c>
      <c r="E165" s="17" t="s">
        <v>238</v>
      </c>
      <c r="F165" s="17" t="s">
        <v>238</v>
      </c>
      <c r="G165" s="17" t="s">
        <v>238</v>
      </c>
      <c r="H165" s="17" t="s">
        <v>238</v>
      </c>
      <c r="I165" s="17" t="s">
        <v>238</v>
      </c>
      <c r="J165" s="17" t="s">
        <v>238</v>
      </c>
      <c r="K165" s="17" t="s">
        <v>238</v>
      </c>
      <c r="L165" s="17" t="s">
        <v>238</v>
      </c>
      <c r="M165" s="17" t="s">
        <v>238</v>
      </c>
      <c r="N165" s="17" t="s">
        <v>238</v>
      </c>
      <c r="O165" s="17" t="s">
        <v>238</v>
      </c>
      <c r="P165" s="148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7">
        <v>1</v>
      </c>
    </row>
    <row r="166" spans="1:65">
      <c r="A166" s="29"/>
      <c r="B166" s="19" t="s">
        <v>239</v>
      </c>
      <c r="C166" s="9" t="s">
        <v>239</v>
      </c>
      <c r="D166" s="146" t="s">
        <v>241</v>
      </c>
      <c r="E166" s="147" t="s">
        <v>245</v>
      </c>
      <c r="F166" s="147" t="s">
        <v>246</v>
      </c>
      <c r="G166" s="147" t="s">
        <v>247</v>
      </c>
      <c r="H166" s="147" t="s">
        <v>249</v>
      </c>
      <c r="I166" s="147" t="s">
        <v>251</v>
      </c>
      <c r="J166" s="147" t="s">
        <v>252</v>
      </c>
      <c r="K166" s="147" t="s">
        <v>255</v>
      </c>
      <c r="L166" s="147" t="s">
        <v>256</v>
      </c>
      <c r="M166" s="147" t="s">
        <v>257</v>
      </c>
      <c r="N166" s="147" t="s">
        <v>258</v>
      </c>
      <c r="O166" s="147" t="s">
        <v>284</v>
      </c>
      <c r="P166" s="148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7" t="s">
        <v>3</v>
      </c>
    </row>
    <row r="167" spans="1:65">
      <c r="A167" s="29"/>
      <c r="B167" s="19"/>
      <c r="C167" s="9"/>
      <c r="D167" s="10" t="s">
        <v>308</v>
      </c>
      <c r="E167" s="11" t="s">
        <v>103</v>
      </c>
      <c r="F167" s="11" t="s">
        <v>103</v>
      </c>
      <c r="G167" s="11" t="s">
        <v>99</v>
      </c>
      <c r="H167" s="11" t="s">
        <v>103</v>
      </c>
      <c r="I167" s="11" t="s">
        <v>308</v>
      </c>
      <c r="J167" s="11" t="s">
        <v>103</v>
      </c>
      <c r="K167" s="11" t="s">
        <v>103</v>
      </c>
      <c r="L167" s="11" t="s">
        <v>308</v>
      </c>
      <c r="M167" s="11" t="s">
        <v>100</v>
      </c>
      <c r="N167" s="11" t="s">
        <v>99</v>
      </c>
      <c r="O167" s="11" t="s">
        <v>308</v>
      </c>
      <c r="P167" s="148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7">
        <v>1</v>
      </c>
    </row>
    <row r="168" spans="1:65">
      <c r="A168" s="29"/>
      <c r="B168" s="19"/>
      <c r="C168" s="9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148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7">
        <v>1</v>
      </c>
    </row>
    <row r="169" spans="1:65">
      <c r="A169" s="29"/>
      <c r="B169" s="18">
        <v>1</v>
      </c>
      <c r="C169" s="14">
        <v>1</v>
      </c>
      <c r="D169" s="231">
        <v>14.1</v>
      </c>
      <c r="E169" s="231">
        <v>10</v>
      </c>
      <c r="F169" s="231">
        <v>16.003685000000001</v>
      </c>
      <c r="G169" s="231">
        <v>17.899999999999999</v>
      </c>
      <c r="H169" s="231">
        <v>14.1</v>
      </c>
      <c r="I169" s="231">
        <v>16.899999999999999</v>
      </c>
      <c r="J169" s="231">
        <v>16.2</v>
      </c>
      <c r="K169" s="231">
        <v>16.3</v>
      </c>
      <c r="L169" s="231">
        <v>16.21</v>
      </c>
      <c r="M169" s="231">
        <v>17.836759138598786</v>
      </c>
      <c r="N169" s="232">
        <v>18</v>
      </c>
      <c r="O169" s="231">
        <v>15.8</v>
      </c>
      <c r="P169" s="222"/>
      <c r="Q169" s="223"/>
      <c r="R169" s="223"/>
      <c r="S169" s="223"/>
      <c r="T169" s="223"/>
      <c r="U169" s="223"/>
      <c r="V169" s="223"/>
      <c r="W169" s="223"/>
      <c r="X169" s="223"/>
      <c r="Y169" s="223"/>
      <c r="Z169" s="223"/>
      <c r="AA169" s="223"/>
      <c r="AB169" s="223"/>
      <c r="AC169" s="223"/>
      <c r="AD169" s="223"/>
      <c r="AE169" s="223"/>
      <c r="AF169" s="223"/>
      <c r="AG169" s="223"/>
      <c r="AH169" s="223"/>
      <c r="AI169" s="223"/>
      <c r="AJ169" s="223"/>
      <c r="AK169" s="223"/>
      <c r="AL169" s="223"/>
      <c r="AM169" s="223"/>
      <c r="AN169" s="223"/>
      <c r="AO169" s="223"/>
      <c r="AP169" s="223"/>
      <c r="AQ169" s="223"/>
      <c r="AR169" s="223"/>
      <c r="AS169" s="223"/>
      <c r="AT169" s="223"/>
      <c r="AU169" s="223"/>
      <c r="AV169" s="223"/>
      <c r="AW169" s="223"/>
      <c r="AX169" s="223"/>
      <c r="AY169" s="223"/>
      <c r="AZ169" s="223"/>
      <c r="BA169" s="223"/>
      <c r="BB169" s="223"/>
      <c r="BC169" s="223"/>
      <c r="BD169" s="223"/>
      <c r="BE169" s="223"/>
      <c r="BF169" s="223"/>
      <c r="BG169" s="223"/>
      <c r="BH169" s="223"/>
      <c r="BI169" s="223"/>
      <c r="BJ169" s="223"/>
      <c r="BK169" s="223"/>
      <c r="BL169" s="223"/>
      <c r="BM169" s="233">
        <v>1</v>
      </c>
    </row>
    <row r="170" spans="1:65">
      <c r="A170" s="29"/>
      <c r="B170" s="19">
        <v>1</v>
      </c>
      <c r="C170" s="9">
        <v>2</v>
      </c>
      <c r="D170" s="221">
        <v>15.2</v>
      </c>
      <c r="E170" s="221">
        <v>16</v>
      </c>
      <c r="F170" s="221">
        <v>15.866931000000001</v>
      </c>
      <c r="G170" s="221">
        <v>17.2</v>
      </c>
      <c r="H170" s="221">
        <v>14</v>
      </c>
      <c r="I170" s="221">
        <v>16.600000000000001</v>
      </c>
      <c r="J170" s="240">
        <v>21.8</v>
      </c>
      <c r="K170" s="221">
        <v>16.2</v>
      </c>
      <c r="L170" s="221">
        <v>15.92</v>
      </c>
      <c r="M170" s="221">
        <v>17.076742517438838</v>
      </c>
      <c r="N170" s="234">
        <v>20</v>
      </c>
      <c r="O170" s="221">
        <v>16.3</v>
      </c>
      <c r="P170" s="222"/>
      <c r="Q170" s="223"/>
      <c r="R170" s="223"/>
      <c r="S170" s="223"/>
      <c r="T170" s="223"/>
      <c r="U170" s="223"/>
      <c r="V170" s="223"/>
      <c r="W170" s="223"/>
      <c r="X170" s="223"/>
      <c r="Y170" s="223"/>
      <c r="Z170" s="223"/>
      <c r="AA170" s="223"/>
      <c r="AB170" s="223"/>
      <c r="AC170" s="223"/>
      <c r="AD170" s="223"/>
      <c r="AE170" s="223"/>
      <c r="AF170" s="223"/>
      <c r="AG170" s="223"/>
      <c r="AH170" s="223"/>
      <c r="AI170" s="223"/>
      <c r="AJ170" s="223"/>
      <c r="AK170" s="223"/>
      <c r="AL170" s="223"/>
      <c r="AM170" s="223"/>
      <c r="AN170" s="223"/>
      <c r="AO170" s="223"/>
      <c r="AP170" s="223"/>
      <c r="AQ170" s="223"/>
      <c r="AR170" s="223"/>
      <c r="AS170" s="223"/>
      <c r="AT170" s="223"/>
      <c r="AU170" s="223"/>
      <c r="AV170" s="223"/>
      <c r="AW170" s="223"/>
      <c r="AX170" s="223"/>
      <c r="AY170" s="223"/>
      <c r="AZ170" s="223"/>
      <c r="BA170" s="223"/>
      <c r="BB170" s="223"/>
      <c r="BC170" s="223"/>
      <c r="BD170" s="223"/>
      <c r="BE170" s="223"/>
      <c r="BF170" s="223"/>
      <c r="BG170" s="223"/>
      <c r="BH170" s="223"/>
      <c r="BI170" s="223"/>
      <c r="BJ170" s="223"/>
      <c r="BK170" s="223"/>
      <c r="BL170" s="223"/>
      <c r="BM170" s="233">
        <v>19</v>
      </c>
    </row>
    <row r="171" spans="1:65">
      <c r="A171" s="29"/>
      <c r="B171" s="19">
        <v>1</v>
      </c>
      <c r="C171" s="9">
        <v>3</v>
      </c>
      <c r="D171" s="221">
        <v>15.299999999999999</v>
      </c>
      <c r="E171" s="221">
        <v>17</v>
      </c>
      <c r="F171" s="221">
        <v>15.964244000000003</v>
      </c>
      <c r="G171" s="221">
        <v>17.3</v>
      </c>
      <c r="H171" s="221">
        <v>14.1</v>
      </c>
      <c r="I171" s="221">
        <v>17</v>
      </c>
      <c r="J171" s="221">
        <v>15.9</v>
      </c>
      <c r="K171" s="221">
        <v>15.5</v>
      </c>
      <c r="L171" s="221">
        <v>15.77</v>
      </c>
      <c r="M171" s="221">
        <v>18.373036210142711</v>
      </c>
      <c r="N171" s="234">
        <v>23</v>
      </c>
      <c r="O171" s="221">
        <v>16</v>
      </c>
      <c r="P171" s="222"/>
      <c r="Q171" s="223"/>
      <c r="R171" s="223"/>
      <c r="S171" s="223"/>
      <c r="T171" s="223"/>
      <c r="U171" s="223"/>
      <c r="V171" s="223"/>
      <c r="W171" s="223"/>
      <c r="X171" s="223"/>
      <c r="Y171" s="223"/>
      <c r="Z171" s="223"/>
      <c r="AA171" s="223"/>
      <c r="AB171" s="223"/>
      <c r="AC171" s="223"/>
      <c r="AD171" s="223"/>
      <c r="AE171" s="223"/>
      <c r="AF171" s="223"/>
      <c r="AG171" s="223"/>
      <c r="AH171" s="223"/>
      <c r="AI171" s="223"/>
      <c r="AJ171" s="223"/>
      <c r="AK171" s="223"/>
      <c r="AL171" s="223"/>
      <c r="AM171" s="223"/>
      <c r="AN171" s="223"/>
      <c r="AO171" s="223"/>
      <c r="AP171" s="223"/>
      <c r="AQ171" s="223"/>
      <c r="AR171" s="223"/>
      <c r="AS171" s="223"/>
      <c r="AT171" s="223"/>
      <c r="AU171" s="223"/>
      <c r="AV171" s="223"/>
      <c r="AW171" s="223"/>
      <c r="AX171" s="223"/>
      <c r="AY171" s="223"/>
      <c r="AZ171" s="223"/>
      <c r="BA171" s="223"/>
      <c r="BB171" s="223"/>
      <c r="BC171" s="223"/>
      <c r="BD171" s="223"/>
      <c r="BE171" s="223"/>
      <c r="BF171" s="223"/>
      <c r="BG171" s="223"/>
      <c r="BH171" s="223"/>
      <c r="BI171" s="223"/>
      <c r="BJ171" s="223"/>
      <c r="BK171" s="223"/>
      <c r="BL171" s="223"/>
      <c r="BM171" s="233">
        <v>16</v>
      </c>
    </row>
    <row r="172" spans="1:65">
      <c r="A172" s="29"/>
      <c r="B172" s="19">
        <v>1</v>
      </c>
      <c r="C172" s="9">
        <v>4</v>
      </c>
      <c r="D172" s="221">
        <v>14.5</v>
      </c>
      <c r="E172" s="221">
        <v>14</v>
      </c>
      <c r="F172" s="221">
        <v>16.109416</v>
      </c>
      <c r="G172" s="221">
        <v>16.3</v>
      </c>
      <c r="H172" s="221">
        <v>14.3</v>
      </c>
      <c r="I172" s="221">
        <v>16.600000000000001</v>
      </c>
      <c r="J172" s="221">
        <v>16.2</v>
      </c>
      <c r="K172" s="221">
        <v>16.5</v>
      </c>
      <c r="L172" s="221">
        <v>15.740000000000002</v>
      </c>
      <c r="M172" s="221">
        <v>18.440694500376878</v>
      </c>
      <c r="N172" s="234">
        <v>17</v>
      </c>
      <c r="O172" s="221">
        <v>15.2</v>
      </c>
      <c r="P172" s="222"/>
      <c r="Q172" s="223"/>
      <c r="R172" s="223"/>
      <c r="S172" s="223"/>
      <c r="T172" s="223"/>
      <c r="U172" s="223"/>
      <c r="V172" s="223"/>
      <c r="W172" s="223"/>
      <c r="X172" s="223"/>
      <c r="Y172" s="223"/>
      <c r="Z172" s="223"/>
      <c r="AA172" s="223"/>
      <c r="AB172" s="223"/>
      <c r="AC172" s="223"/>
      <c r="AD172" s="223"/>
      <c r="AE172" s="223"/>
      <c r="AF172" s="223"/>
      <c r="AG172" s="223"/>
      <c r="AH172" s="223"/>
      <c r="AI172" s="223"/>
      <c r="AJ172" s="223"/>
      <c r="AK172" s="223"/>
      <c r="AL172" s="223"/>
      <c r="AM172" s="223"/>
      <c r="AN172" s="223"/>
      <c r="AO172" s="223"/>
      <c r="AP172" s="223"/>
      <c r="AQ172" s="223"/>
      <c r="AR172" s="223"/>
      <c r="AS172" s="223"/>
      <c r="AT172" s="223"/>
      <c r="AU172" s="223"/>
      <c r="AV172" s="223"/>
      <c r="AW172" s="223"/>
      <c r="AX172" s="223"/>
      <c r="AY172" s="223"/>
      <c r="AZ172" s="223"/>
      <c r="BA172" s="223"/>
      <c r="BB172" s="223"/>
      <c r="BC172" s="223"/>
      <c r="BD172" s="223"/>
      <c r="BE172" s="223"/>
      <c r="BF172" s="223"/>
      <c r="BG172" s="223"/>
      <c r="BH172" s="223"/>
      <c r="BI172" s="223"/>
      <c r="BJ172" s="223"/>
      <c r="BK172" s="223"/>
      <c r="BL172" s="223"/>
      <c r="BM172" s="233">
        <v>15.828963850604707</v>
      </c>
    </row>
    <row r="173" spans="1:65">
      <c r="A173" s="29"/>
      <c r="B173" s="19">
        <v>1</v>
      </c>
      <c r="C173" s="9">
        <v>5</v>
      </c>
      <c r="D173" s="221">
        <v>14.7</v>
      </c>
      <c r="E173" s="240">
        <v>27</v>
      </c>
      <c r="F173" s="221">
        <v>16.002464</v>
      </c>
      <c r="G173" s="221">
        <v>18.899999999999999</v>
      </c>
      <c r="H173" s="221">
        <v>13.8</v>
      </c>
      <c r="I173" s="221">
        <v>16.7</v>
      </c>
      <c r="J173" s="221">
        <v>17.100000000000001</v>
      </c>
      <c r="K173" s="221">
        <v>15.9</v>
      </c>
      <c r="L173" s="221">
        <v>15.2</v>
      </c>
      <c r="M173" s="221">
        <v>18.263780000239159</v>
      </c>
      <c r="N173" s="234">
        <v>23</v>
      </c>
      <c r="O173" s="221">
        <v>16.8</v>
      </c>
      <c r="P173" s="222"/>
      <c r="Q173" s="223"/>
      <c r="R173" s="223"/>
      <c r="S173" s="223"/>
      <c r="T173" s="223"/>
      <c r="U173" s="223"/>
      <c r="V173" s="223"/>
      <c r="W173" s="223"/>
      <c r="X173" s="223"/>
      <c r="Y173" s="223"/>
      <c r="Z173" s="223"/>
      <c r="AA173" s="223"/>
      <c r="AB173" s="223"/>
      <c r="AC173" s="223"/>
      <c r="AD173" s="223"/>
      <c r="AE173" s="223"/>
      <c r="AF173" s="223"/>
      <c r="AG173" s="223"/>
      <c r="AH173" s="223"/>
      <c r="AI173" s="223"/>
      <c r="AJ173" s="223"/>
      <c r="AK173" s="223"/>
      <c r="AL173" s="223"/>
      <c r="AM173" s="223"/>
      <c r="AN173" s="223"/>
      <c r="AO173" s="223"/>
      <c r="AP173" s="223"/>
      <c r="AQ173" s="223"/>
      <c r="AR173" s="223"/>
      <c r="AS173" s="223"/>
      <c r="AT173" s="223"/>
      <c r="AU173" s="223"/>
      <c r="AV173" s="223"/>
      <c r="AW173" s="223"/>
      <c r="AX173" s="223"/>
      <c r="AY173" s="223"/>
      <c r="AZ173" s="223"/>
      <c r="BA173" s="223"/>
      <c r="BB173" s="223"/>
      <c r="BC173" s="223"/>
      <c r="BD173" s="223"/>
      <c r="BE173" s="223"/>
      <c r="BF173" s="223"/>
      <c r="BG173" s="223"/>
      <c r="BH173" s="223"/>
      <c r="BI173" s="223"/>
      <c r="BJ173" s="223"/>
      <c r="BK173" s="223"/>
      <c r="BL173" s="223"/>
      <c r="BM173" s="233">
        <v>82</v>
      </c>
    </row>
    <row r="174" spans="1:65">
      <c r="A174" s="29"/>
      <c r="B174" s="19">
        <v>1</v>
      </c>
      <c r="C174" s="9">
        <v>6</v>
      </c>
      <c r="D174" s="221">
        <v>15</v>
      </c>
      <c r="E174" s="221">
        <v>10</v>
      </c>
      <c r="F174" s="221">
        <v>15.921877000000002</v>
      </c>
      <c r="G174" s="221">
        <v>18</v>
      </c>
      <c r="H174" s="221">
        <v>13.8</v>
      </c>
      <c r="I174" s="221">
        <v>16.899999999999999</v>
      </c>
      <c r="J174" s="221">
        <v>15</v>
      </c>
      <c r="K174" s="221">
        <v>15.6</v>
      </c>
      <c r="L174" s="221">
        <v>15.46</v>
      </c>
      <c r="M174" s="221">
        <v>17.171984773114339</v>
      </c>
      <c r="N174" s="234">
        <v>17</v>
      </c>
      <c r="O174" s="221">
        <v>15.2</v>
      </c>
      <c r="P174" s="222"/>
      <c r="Q174" s="223"/>
      <c r="R174" s="223"/>
      <c r="S174" s="223"/>
      <c r="T174" s="223"/>
      <c r="U174" s="223"/>
      <c r="V174" s="223"/>
      <c r="W174" s="223"/>
      <c r="X174" s="223"/>
      <c r="Y174" s="223"/>
      <c r="Z174" s="223"/>
      <c r="AA174" s="223"/>
      <c r="AB174" s="223"/>
      <c r="AC174" s="223"/>
      <c r="AD174" s="223"/>
      <c r="AE174" s="223"/>
      <c r="AF174" s="223"/>
      <c r="AG174" s="223"/>
      <c r="AH174" s="223"/>
      <c r="AI174" s="223"/>
      <c r="AJ174" s="223"/>
      <c r="AK174" s="223"/>
      <c r="AL174" s="223"/>
      <c r="AM174" s="223"/>
      <c r="AN174" s="223"/>
      <c r="AO174" s="223"/>
      <c r="AP174" s="223"/>
      <c r="AQ174" s="223"/>
      <c r="AR174" s="223"/>
      <c r="AS174" s="223"/>
      <c r="AT174" s="223"/>
      <c r="AU174" s="223"/>
      <c r="AV174" s="223"/>
      <c r="AW174" s="223"/>
      <c r="AX174" s="223"/>
      <c r="AY174" s="223"/>
      <c r="AZ174" s="223"/>
      <c r="BA174" s="223"/>
      <c r="BB174" s="223"/>
      <c r="BC174" s="223"/>
      <c r="BD174" s="223"/>
      <c r="BE174" s="223"/>
      <c r="BF174" s="223"/>
      <c r="BG174" s="223"/>
      <c r="BH174" s="223"/>
      <c r="BI174" s="223"/>
      <c r="BJ174" s="223"/>
      <c r="BK174" s="223"/>
      <c r="BL174" s="223"/>
      <c r="BM174" s="224"/>
    </row>
    <row r="175" spans="1:65">
      <c r="A175" s="29"/>
      <c r="B175" s="20" t="s">
        <v>266</v>
      </c>
      <c r="C175" s="12"/>
      <c r="D175" s="235">
        <v>14.799999999999999</v>
      </c>
      <c r="E175" s="235">
        <v>15.666666666666666</v>
      </c>
      <c r="F175" s="235">
        <v>15.978102833333333</v>
      </c>
      <c r="G175" s="235">
        <v>17.599999999999998</v>
      </c>
      <c r="H175" s="235">
        <v>14.016666666666666</v>
      </c>
      <c r="I175" s="235">
        <v>16.783333333333331</v>
      </c>
      <c r="J175" s="235">
        <v>17.033333333333331</v>
      </c>
      <c r="K175" s="235">
        <v>16</v>
      </c>
      <c r="L175" s="235">
        <v>15.716666666666669</v>
      </c>
      <c r="M175" s="235">
        <v>17.860499523318452</v>
      </c>
      <c r="N175" s="235">
        <v>19.666666666666668</v>
      </c>
      <c r="O175" s="235">
        <v>15.883333333333333</v>
      </c>
      <c r="P175" s="222"/>
      <c r="Q175" s="223"/>
      <c r="R175" s="223"/>
      <c r="S175" s="223"/>
      <c r="T175" s="223"/>
      <c r="U175" s="223"/>
      <c r="V175" s="223"/>
      <c r="W175" s="223"/>
      <c r="X175" s="223"/>
      <c r="Y175" s="223"/>
      <c r="Z175" s="223"/>
      <c r="AA175" s="223"/>
      <c r="AB175" s="223"/>
      <c r="AC175" s="223"/>
      <c r="AD175" s="223"/>
      <c r="AE175" s="223"/>
      <c r="AF175" s="223"/>
      <c r="AG175" s="223"/>
      <c r="AH175" s="223"/>
      <c r="AI175" s="223"/>
      <c r="AJ175" s="223"/>
      <c r="AK175" s="223"/>
      <c r="AL175" s="223"/>
      <c r="AM175" s="223"/>
      <c r="AN175" s="223"/>
      <c r="AO175" s="223"/>
      <c r="AP175" s="223"/>
      <c r="AQ175" s="223"/>
      <c r="AR175" s="223"/>
      <c r="AS175" s="223"/>
      <c r="AT175" s="223"/>
      <c r="AU175" s="223"/>
      <c r="AV175" s="223"/>
      <c r="AW175" s="223"/>
      <c r="AX175" s="223"/>
      <c r="AY175" s="223"/>
      <c r="AZ175" s="223"/>
      <c r="BA175" s="223"/>
      <c r="BB175" s="223"/>
      <c r="BC175" s="223"/>
      <c r="BD175" s="223"/>
      <c r="BE175" s="223"/>
      <c r="BF175" s="223"/>
      <c r="BG175" s="223"/>
      <c r="BH175" s="223"/>
      <c r="BI175" s="223"/>
      <c r="BJ175" s="223"/>
      <c r="BK175" s="223"/>
      <c r="BL175" s="223"/>
      <c r="BM175" s="224"/>
    </row>
    <row r="176" spans="1:65">
      <c r="A176" s="29"/>
      <c r="B176" s="3" t="s">
        <v>267</v>
      </c>
      <c r="C176" s="28"/>
      <c r="D176" s="221">
        <v>14.85</v>
      </c>
      <c r="E176" s="221">
        <v>15</v>
      </c>
      <c r="F176" s="221">
        <v>15.983354000000002</v>
      </c>
      <c r="G176" s="221">
        <v>17.600000000000001</v>
      </c>
      <c r="H176" s="221">
        <v>14.05</v>
      </c>
      <c r="I176" s="221">
        <v>16.799999999999997</v>
      </c>
      <c r="J176" s="221">
        <v>16.2</v>
      </c>
      <c r="K176" s="221">
        <v>16.05</v>
      </c>
      <c r="L176" s="221">
        <v>15.755000000000001</v>
      </c>
      <c r="M176" s="221">
        <v>18.050269569418973</v>
      </c>
      <c r="N176" s="221">
        <v>19</v>
      </c>
      <c r="O176" s="221">
        <v>15.9</v>
      </c>
      <c r="P176" s="222"/>
      <c r="Q176" s="223"/>
      <c r="R176" s="223"/>
      <c r="S176" s="223"/>
      <c r="T176" s="223"/>
      <c r="U176" s="223"/>
      <c r="V176" s="223"/>
      <c r="W176" s="223"/>
      <c r="X176" s="223"/>
      <c r="Y176" s="223"/>
      <c r="Z176" s="223"/>
      <c r="AA176" s="223"/>
      <c r="AB176" s="223"/>
      <c r="AC176" s="223"/>
      <c r="AD176" s="223"/>
      <c r="AE176" s="223"/>
      <c r="AF176" s="223"/>
      <c r="AG176" s="223"/>
      <c r="AH176" s="223"/>
      <c r="AI176" s="223"/>
      <c r="AJ176" s="223"/>
      <c r="AK176" s="223"/>
      <c r="AL176" s="223"/>
      <c r="AM176" s="223"/>
      <c r="AN176" s="223"/>
      <c r="AO176" s="223"/>
      <c r="AP176" s="223"/>
      <c r="AQ176" s="223"/>
      <c r="AR176" s="223"/>
      <c r="AS176" s="223"/>
      <c r="AT176" s="223"/>
      <c r="AU176" s="223"/>
      <c r="AV176" s="223"/>
      <c r="AW176" s="223"/>
      <c r="AX176" s="223"/>
      <c r="AY176" s="223"/>
      <c r="AZ176" s="223"/>
      <c r="BA176" s="223"/>
      <c r="BB176" s="223"/>
      <c r="BC176" s="223"/>
      <c r="BD176" s="223"/>
      <c r="BE176" s="223"/>
      <c r="BF176" s="223"/>
      <c r="BG176" s="223"/>
      <c r="BH176" s="223"/>
      <c r="BI176" s="223"/>
      <c r="BJ176" s="223"/>
      <c r="BK176" s="223"/>
      <c r="BL176" s="223"/>
      <c r="BM176" s="224"/>
    </row>
    <row r="177" spans="1:65">
      <c r="A177" s="29"/>
      <c r="B177" s="3" t="s">
        <v>268</v>
      </c>
      <c r="C177" s="28"/>
      <c r="D177" s="221">
        <v>0.45607017003965494</v>
      </c>
      <c r="E177" s="221">
        <v>6.2822501276745308</v>
      </c>
      <c r="F177" s="221">
        <v>8.2708705170414454E-2</v>
      </c>
      <c r="G177" s="221">
        <v>0.88090862182180885</v>
      </c>
      <c r="H177" s="221">
        <v>0.19407902170679497</v>
      </c>
      <c r="I177" s="221">
        <v>0.17224014243684993</v>
      </c>
      <c r="J177" s="221">
        <v>2.4303634844744422</v>
      </c>
      <c r="K177" s="221">
        <v>0.40000000000000008</v>
      </c>
      <c r="L177" s="221">
        <v>0.35240128641460278</v>
      </c>
      <c r="M177" s="221">
        <v>0.6084153879037999</v>
      </c>
      <c r="N177" s="221">
        <v>2.8047578623950229</v>
      </c>
      <c r="O177" s="221">
        <v>0.62742861479746637</v>
      </c>
      <c r="P177" s="222"/>
      <c r="Q177" s="223"/>
      <c r="R177" s="223"/>
      <c r="S177" s="223"/>
      <c r="T177" s="223"/>
      <c r="U177" s="223"/>
      <c r="V177" s="223"/>
      <c r="W177" s="223"/>
      <c r="X177" s="223"/>
      <c r="Y177" s="223"/>
      <c r="Z177" s="223"/>
      <c r="AA177" s="223"/>
      <c r="AB177" s="223"/>
      <c r="AC177" s="223"/>
      <c r="AD177" s="223"/>
      <c r="AE177" s="223"/>
      <c r="AF177" s="223"/>
      <c r="AG177" s="223"/>
      <c r="AH177" s="223"/>
      <c r="AI177" s="223"/>
      <c r="AJ177" s="223"/>
      <c r="AK177" s="223"/>
      <c r="AL177" s="223"/>
      <c r="AM177" s="223"/>
      <c r="AN177" s="223"/>
      <c r="AO177" s="223"/>
      <c r="AP177" s="223"/>
      <c r="AQ177" s="223"/>
      <c r="AR177" s="223"/>
      <c r="AS177" s="223"/>
      <c r="AT177" s="223"/>
      <c r="AU177" s="223"/>
      <c r="AV177" s="223"/>
      <c r="AW177" s="223"/>
      <c r="AX177" s="223"/>
      <c r="AY177" s="223"/>
      <c r="AZ177" s="223"/>
      <c r="BA177" s="223"/>
      <c r="BB177" s="223"/>
      <c r="BC177" s="223"/>
      <c r="BD177" s="223"/>
      <c r="BE177" s="223"/>
      <c r="BF177" s="223"/>
      <c r="BG177" s="223"/>
      <c r="BH177" s="223"/>
      <c r="BI177" s="223"/>
      <c r="BJ177" s="223"/>
      <c r="BK177" s="223"/>
      <c r="BL177" s="223"/>
      <c r="BM177" s="224"/>
    </row>
    <row r="178" spans="1:65">
      <c r="A178" s="29"/>
      <c r="B178" s="3" t="s">
        <v>86</v>
      </c>
      <c r="C178" s="28"/>
      <c r="D178" s="13">
        <v>3.0815552029706417E-2</v>
      </c>
      <c r="E178" s="13">
        <v>0.400994689000502</v>
      </c>
      <c r="F178" s="13">
        <v>5.1763783243320045E-3</v>
      </c>
      <c r="G178" s="13">
        <v>5.005162623987551E-2</v>
      </c>
      <c r="H178" s="13">
        <v>1.3846303570044826E-2</v>
      </c>
      <c r="I178" s="13">
        <v>1.0262570552344585E-2</v>
      </c>
      <c r="J178" s="13">
        <v>0.1426827877382256</v>
      </c>
      <c r="K178" s="13">
        <v>2.5000000000000005E-2</v>
      </c>
      <c r="L178" s="13">
        <v>2.2422139114396781E-2</v>
      </c>
      <c r="M178" s="13">
        <v>3.4064858438559352E-2</v>
      </c>
      <c r="N178" s="13">
        <v>0.14261480656245878</v>
      </c>
      <c r="O178" s="13">
        <v>3.9502326220197254E-2</v>
      </c>
      <c r="P178" s="148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3"/>
    </row>
    <row r="179" spans="1:65">
      <c r="A179" s="29"/>
      <c r="B179" s="3" t="s">
        <v>269</v>
      </c>
      <c r="C179" s="28"/>
      <c r="D179" s="13">
        <v>-6.5005129856645527E-2</v>
      </c>
      <c r="E179" s="13">
        <v>-1.0253178001404128E-2</v>
      </c>
      <c r="F179" s="13">
        <v>9.4219043101124722E-3</v>
      </c>
      <c r="G179" s="13">
        <v>0.11188579152182676</v>
      </c>
      <c r="H179" s="13">
        <v>-0.11449247095657533</v>
      </c>
      <c r="I179" s="13">
        <v>6.0292606119772385E-2</v>
      </c>
      <c r="J179" s="13">
        <v>7.6086438385707389E-2</v>
      </c>
      <c r="K179" s="13">
        <v>1.0805265019842691E-2</v>
      </c>
      <c r="L179" s="13">
        <v>-7.0944115482168835E-3</v>
      </c>
      <c r="M179" s="13">
        <v>0.12834293462841773</v>
      </c>
      <c r="N179" s="13">
        <v>0.2424481382535566</v>
      </c>
      <c r="O179" s="13">
        <v>3.4348099624061934E-3</v>
      </c>
      <c r="P179" s="148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3"/>
    </row>
    <row r="180" spans="1:65">
      <c r="A180" s="29"/>
      <c r="B180" s="45" t="s">
        <v>270</v>
      </c>
      <c r="C180" s="46"/>
      <c r="D180" s="44">
        <v>0.87</v>
      </c>
      <c r="E180" s="44">
        <v>0.24</v>
      </c>
      <c r="F180" s="44">
        <v>0.01</v>
      </c>
      <c r="G180" s="44">
        <v>1.18</v>
      </c>
      <c r="H180" s="44">
        <v>1.45</v>
      </c>
      <c r="I180" s="44">
        <v>0.57999999999999996</v>
      </c>
      <c r="J180" s="44">
        <v>0.77</v>
      </c>
      <c r="K180" s="44">
        <v>0.01</v>
      </c>
      <c r="L180" s="44">
        <v>0.2</v>
      </c>
      <c r="M180" s="44">
        <v>1.37</v>
      </c>
      <c r="N180" s="44">
        <v>2.7</v>
      </c>
      <c r="O180" s="44">
        <v>0.08</v>
      </c>
      <c r="P180" s="148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3"/>
    </row>
    <row r="181" spans="1:65">
      <c r="B181" s="3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BM181" s="53"/>
    </row>
    <row r="182" spans="1:65" ht="15">
      <c r="B182" s="8" t="s">
        <v>575</v>
      </c>
      <c r="BM182" s="27" t="s">
        <v>66</v>
      </c>
    </row>
    <row r="183" spans="1:65" ht="15">
      <c r="A183" s="24" t="s">
        <v>25</v>
      </c>
      <c r="B183" s="18" t="s">
        <v>118</v>
      </c>
      <c r="C183" s="15" t="s">
        <v>119</v>
      </c>
      <c r="D183" s="16" t="s">
        <v>238</v>
      </c>
      <c r="E183" s="17" t="s">
        <v>238</v>
      </c>
      <c r="F183" s="17" t="s">
        <v>238</v>
      </c>
      <c r="G183" s="17" t="s">
        <v>238</v>
      </c>
      <c r="H183" s="17" t="s">
        <v>238</v>
      </c>
      <c r="I183" s="17" t="s">
        <v>238</v>
      </c>
      <c r="J183" s="17" t="s">
        <v>238</v>
      </c>
      <c r="K183" s="17" t="s">
        <v>238</v>
      </c>
      <c r="L183" s="17" t="s">
        <v>238</v>
      </c>
      <c r="M183" s="17" t="s">
        <v>238</v>
      </c>
      <c r="N183" s="17" t="s">
        <v>238</v>
      </c>
      <c r="O183" s="17" t="s">
        <v>238</v>
      </c>
      <c r="P183" s="17" t="s">
        <v>238</v>
      </c>
      <c r="Q183" s="17" t="s">
        <v>238</v>
      </c>
      <c r="R183" s="17" t="s">
        <v>238</v>
      </c>
      <c r="S183" s="17" t="s">
        <v>238</v>
      </c>
      <c r="T183" s="17" t="s">
        <v>238</v>
      </c>
      <c r="U183" s="17" t="s">
        <v>238</v>
      </c>
      <c r="V183" s="17" t="s">
        <v>238</v>
      </c>
      <c r="W183" s="17" t="s">
        <v>238</v>
      </c>
      <c r="X183" s="148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7">
        <v>1</v>
      </c>
    </row>
    <row r="184" spans="1:65">
      <c r="A184" s="29"/>
      <c r="B184" s="19" t="s">
        <v>239</v>
      </c>
      <c r="C184" s="9" t="s">
        <v>239</v>
      </c>
      <c r="D184" s="146" t="s">
        <v>241</v>
      </c>
      <c r="E184" s="147" t="s">
        <v>242</v>
      </c>
      <c r="F184" s="147" t="s">
        <v>243</v>
      </c>
      <c r="G184" s="147" t="s">
        <v>244</v>
      </c>
      <c r="H184" s="147" t="s">
        <v>246</v>
      </c>
      <c r="I184" s="147" t="s">
        <v>247</v>
      </c>
      <c r="J184" s="147" t="s">
        <v>248</v>
      </c>
      <c r="K184" s="147" t="s">
        <v>249</v>
      </c>
      <c r="L184" s="147" t="s">
        <v>250</v>
      </c>
      <c r="M184" s="147" t="s">
        <v>251</v>
      </c>
      <c r="N184" s="147" t="s">
        <v>252</v>
      </c>
      <c r="O184" s="147" t="s">
        <v>253</v>
      </c>
      <c r="P184" s="147" t="s">
        <v>255</v>
      </c>
      <c r="Q184" s="147" t="s">
        <v>256</v>
      </c>
      <c r="R184" s="147" t="s">
        <v>257</v>
      </c>
      <c r="S184" s="147" t="s">
        <v>258</v>
      </c>
      <c r="T184" s="147" t="s">
        <v>282</v>
      </c>
      <c r="U184" s="147" t="s">
        <v>284</v>
      </c>
      <c r="V184" s="147" t="s">
        <v>274</v>
      </c>
      <c r="W184" s="147" t="s">
        <v>259</v>
      </c>
      <c r="X184" s="148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 t="s">
        <v>3</v>
      </c>
    </row>
    <row r="185" spans="1:65">
      <c r="A185" s="29"/>
      <c r="B185" s="19"/>
      <c r="C185" s="9"/>
      <c r="D185" s="10" t="s">
        <v>308</v>
      </c>
      <c r="E185" s="11" t="s">
        <v>104</v>
      </c>
      <c r="F185" s="11" t="s">
        <v>103</v>
      </c>
      <c r="G185" s="11" t="s">
        <v>104</v>
      </c>
      <c r="H185" s="11" t="s">
        <v>104</v>
      </c>
      <c r="I185" s="11" t="s">
        <v>103</v>
      </c>
      <c r="J185" s="11" t="s">
        <v>104</v>
      </c>
      <c r="K185" s="11" t="s">
        <v>103</v>
      </c>
      <c r="L185" s="11" t="s">
        <v>104</v>
      </c>
      <c r="M185" s="11" t="s">
        <v>308</v>
      </c>
      <c r="N185" s="11" t="s">
        <v>104</v>
      </c>
      <c r="O185" s="11" t="s">
        <v>104</v>
      </c>
      <c r="P185" s="11" t="s">
        <v>103</v>
      </c>
      <c r="Q185" s="11" t="s">
        <v>308</v>
      </c>
      <c r="R185" s="11" t="s">
        <v>100</v>
      </c>
      <c r="S185" s="11" t="s">
        <v>99</v>
      </c>
      <c r="T185" s="11" t="s">
        <v>103</v>
      </c>
      <c r="U185" s="11" t="s">
        <v>308</v>
      </c>
      <c r="V185" s="11" t="s">
        <v>104</v>
      </c>
      <c r="W185" s="11" t="s">
        <v>104</v>
      </c>
      <c r="X185" s="148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>
        <v>0</v>
      </c>
    </row>
    <row r="186" spans="1:65">
      <c r="A186" s="29"/>
      <c r="B186" s="19"/>
      <c r="C186" s="9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148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0</v>
      </c>
    </row>
    <row r="187" spans="1:65">
      <c r="A187" s="29"/>
      <c r="B187" s="18">
        <v>1</v>
      </c>
      <c r="C187" s="14">
        <v>1</v>
      </c>
      <c r="D187" s="211">
        <v>1800</v>
      </c>
      <c r="E187" s="211">
        <v>1510</v>
      </c>
      <c r="F187" s="211">
        <v>1669</v>
      </c>
      <c r="G187" s="211">
        <v>1720</v>
      </c>
      <c r="H187" s="211">
        <v>1718.98425</v>
      </c>
      <c r="I187" s="211">
        <v>1604</v>
      </c>
      <c r="J187" s="211">
        <v>1680</v>
      </c>
      <c r="K187" s="212">
        <v>1271</v>
      </c>
      <c r="L187" s="211">
        <v>1690</v>
      </c>
      <c r="M187" s="211">
        <v>1590</v>
      </c>
      <c r="N187" s="211">
        <v>1759</v>
      </c>
      <c r="O187" s="211">
        <v>1630.0000000000002</v>
      </c>
      <c r="P187" s="211">
        <v>1713</v>
      </c>
      <c r="Q187" s="211">
        <v>1754.2</v>
      </c>
      <c r="R187" s="212">
        <v>539.86785837354023</v>
      </c>
      <c r="S187" s="211">
        <v>1610</v>
      </c>
      <c r="T187" s="211">
        <v>1613.4285717623845</v>
      </c>
      <c r="U187" s="211">
        <v>1580</v>
      </c>
      <c r="V187" s="212">
        <v>1600</v>
      </c>
      <c r="W187" s="211">
        <v>1427</v>
      </c>
      <c r="X187" s="213"/>
      <c r="Y187" s="214"/>
      <c r="Z187" s="214"/>
      <c r="AA187" s="214"/>
      <c r="AB187" s="214"/>
      <c r="AC187" s="214"/>
      <c r="AD187" s="214"/>
      <c r="AE187" s="214"/>
      <c r="AF187" s="214"/>
      <c r="AG187" s="214"/>
      <c r="AH187" s="214"/>
      <c r="AI187" s="214"/>
      <c r="AJ187" s="214"/>
      <c r="AK187" s="214"/>
      <c r="AL187" s="214"/>
      <c r="AM187" s="214"/>
      <c r="AN187" s="214"/>
      <c r="AO187" s="214"/>
      <c r="AP187" s="214"/>
      <c r="AQ187" s="214"/>
      <c r="AR187" s="214"/>
      <c r="AS187" s="214"/>
      <c r="AT187" s="214"/>
      <c r="AU187" s="214"/>
      <c r="AV187" s="214"/>
      <c r="AW187" s="214"/>
      <c r="AX187" s="214"/>
      <c r="AY187" s="214"/>
      <c r="AZ187" s="214"/>
      <c r="BA187" s="214"/>
      <c r="BB187" s="214"/>
      <c r="BC187" s="214"/>
      <c r="BD187" s="214"/>
      <c r="BE187" s="214"/>
      <c r="BF187" s="214"/>
      <c r="BG187" s="214"/>
      <c r="BH187" s="214"/>
      <c r="BI187" s="214"/>
      <c r="BJ187" s="214"/>
      <c r="BK187" s="214"/>
      <c r="BL187" s="214"/>
      <c r="BM187" s="215">
        <v>1</v>
      </c>
    </row>
    <row r="188" spans="1:65">
      <c r="A188" s="29"/>
      <c r="B188" s="19">
        <v>1</v>
      </c>
      <c r="C188" s="9">
        <v>2</v>
      </c>
      <c r="D188" s="225">
        <v>1980</v>
      </c>
      <c r="E188" s="217">
        <v>1519.9999999999998</v>
      </c>
      <c r="F188" s="217">
        <v>1665</v>
      </c>
      <c r="G188" s="217">
        <v>1710.0000000000002</v>
      </c>
      <c r="H188" s="217">
        <v>1716.7265</v>
      </c>
      <c r="I188" s="217">
        <v>1612</v>
      </c>
      <c r="J188" s="217">
        <v>1720</v>
      </c>
      <c r="K188" s="218">
        <v>1172</v>
      </c>
      <c r="L188" s="217">
        <v>1680</v>
      </c>
      <c r="M188" s="217">
        <v>1590</v>
      </c>
      <c r="N188" s="217">
        <v>1734</v>
      </c>
      <c r="O188" s="217">
        <v>1640</v>
      </c>
      <c r="P188" s="217">
        <v>1685</v>
      </c>
      <c r="Q188" s="217">
        <v>1737.9</v>
      </c>
      <c r="R188" s="218">
        <v>451.65646713877015</v>
      </c>
      <c r="S188" s="217">
        <v>1600</v>
      </c>
      <c r="T188" s="217">
        <v>1500.6303317945446</v>
      </c>
      <c r="U188" s="217">
        <v>1560</v>
      </c>
      <c r="V188" s="218">
        <v>1600</v>
      </c>
      <c r="W188" s="217">
        <v>1444</v>
      </c>
      <c r="X188" s="213"/>
      <c r="Y188" s="214"/>
      <c r="Z188" s="214"/>
      <c r="AA188" s="214"/>
      <c r="AB188" s="214"/>
      <c r="AC188" s="214"/>
      <c r="AD188" s="214"/>
      <c r="AE188" s="214"/>
      <c r="AF188" s="214"/>
      <c r="AG188" s="214"/>
      <c r="AH188" s="214"/>
      <c r="AI188" s="214"/>
      <c r="AJ188" s="214"/>
      <c r="AK188" s="214"/>
      <c r="AL188" s="214"/>
      <c r="AM188" s="214"/>
      <c r="AN188" s="214"/>
      <c r="AO188" s="214"/>
      <c r="AP188" s="214"/>
      <c r="AQ188" s="214"/>
      <c r="AR188" s="214"/>
      <c r="AS188" s="214"/>
      <c r="AT188" s="214"/>
      <c r="AU188" s="214"/>
      <c r="AV188" s="214"/>
      <c r="AW188" s="214"/>
      <c r="AX188" s="214"/>
      <c r="AY188" s="214"/>
      <c r="AZ188" s="214"/>
      <c r="BA188" s="214"/>
      <c r="BB188" s="214"/>
      <c r="BC188" s="214"/>
      <c r="BD188" s="214"/>
      <c r="BE188" s="214"/>
      <c r="BF188" s="214"/>
      <c r="BG188" s="214"/>
      <c r="BH188" s="214"/>
      <c r="BI188" s="214"/>
      <c r="BJ188" s="214"/>
      <c r="BK188" s="214"/>
      <c r="BL188" s="214"/>
      <c r="BM188" s="215" t="e">
        <v>#N/A</v>
      </c>
    </row>
    <row r="189" spans="1:65">
      <c r="A189" s="29"/>
      <c r="B189" s="19">
        <v>1</v>
      </c>
      <c r="C189" s="9">
        <v>3</v>
      </c>
      <c r="D189" s="225">
        <v>1970</v>
      </c>
      <c r="E189" s="225">
        <v>1470</v>
      </c>
      <c r="F189" s="217">
        <v>1729</v>
      </c>
      <c r="G189" s="217">
        <v>1700.0000000000002</v>
      </c>
      <c r="H189" s="217">
        <v>1717.43875</v>
      </c>
      <c r="I189" s="217">
        <v>1631</v>
      </c>
      <c r="J189" s="217">
        <v>1680</v>
      </c>
      <c r="K189" s="218">
        <v>1357</v>
      </c>
      <c r="L189" s="225">
        <v>1860</v>
      </c>
      <c r="M189" s="217">
        <v>1570</v>
      </c>
      <c r="N189" s="217">
        <v>1747</v>
      </c>
      <c r="O189" s="217">
        <v>1680</v>
      </c>
      <c r="P189" s="217">
        <v>1704</v>
      </c>
      <c r="Q189" s="217">
        <v>1727.4</v>
      </c>
      <c r="R189" s="218">
        <v>532.2182951388213</v>
      </c>
      <c r="S189" s="217">
        <v>1600</v>
      </c>
      <c r="T189" s="217">
        <v>1501.6441934664747</v>
      </c>
      <c r="U189" s="217">
        <v>1570</v>
      </c>
      <c r="V189" s="218">
        <v>1600</v>
      </c>
      <c r="W189" s="217">
        <v>1469</v>
      </c>
      <c r="X189" s="213"/>
      <c r="Y189" s="214"/>
      <c r="Z189" s="214"/>
      <c r="AA189" s="214"/>
      <c r="AB189" s="214"/>
      <c r="AC189" s="214"/>
      <c r="AD189" s="214"/>
      <c r="AE189" s="214"/>
      <c r="AF189" s="214"/>
      <c r="AG189" s="214"/>
      <c r="AH189" s="214"/>
      <c r="AI189" s="214"/>
      <c r="AJ189" s="214"/>
      <c r="AK189" s="214"/>
      <c r="AL189" s="214"/>
      <c r="AM189" s="214"/>
      <c r="AN189" s="214"/>
      <c r="AO189" s="214"/>
      <c r="AP189" s="214"/>
      <c r="AQ189" s="214"/>
      <c r="AR189" s="214"/>
      <c r="AS189" s="214"/>
      <c r="AT189" s="214"/>
      <c r="AU189" s="214"/>
      <c r="AV189" s="214"/>
      <c r="AW189" s="214"/>
      <c r="AX189" s="214"/>
      <c r="AY189" s="214"/>
      <c r="AZ189" s="214"/>
      <c r="BA189" s="214"/>
      <c r="BB189" s="214"/>
      <c r="BC189" s="214"/>
      <c r="BD189" s="214"/>
      <c r="BE189" s="214"/>
      <c r="BF189" s="214"/>
      <c r="BG189" s="214"/>
      <c r="BH189" s="214"/>
      <c r="BI189" s="214"/>
      <c r="BJ189" s="214"/>
      <c r="BK189" s="214"/>
      <c r="BL189" s="214"/>
      <c r="BM189" s="215">
        <v>16</v>
      </c>
    </row>
    <row r="190" spans="1:65">
      <c r="A190" s="29"/>
      <c r="B190" s="19">
        <v>1</v>
      </c>
      <c r="C190" s="9">
        <v>4</v>
      </c>
      <c r="D190" s="217">
        <v>1820</v>
      </c>
      <c r="E190" s="217">
        <v>1519.9999999999998</v>
      </c>
      <c r="F190" s="217">
        <v>1690</v>
      </c>
      <c r="G190" s="217">
        <v>1710.0000000000002</v>
      </c>
      <c r="H190" s="217">
        <v>1713.1065000000001</v>
      </c>
      <c r="I190" s="217">
        <v>1598</v>
      </c>
      <c r="J190" s="217">
        <v>1680</v>
      </c>
      <c r="K190" s="218">
        <v>1205</v>
      </c>
      <c r="L190" s="217">
        <v>1650</v>
      </c>
      <c r="M190" s="217">
        <v>1580</v>
      </c>
      <c r="N190" s="217">
        <v>1758</v>
      </c>
      <c r="O190" s="217">
        <v>1670</v>
      </c>
      <c r="P190" s="217">
        <v>1760</v>
      </c>
      <c r="Q190" s="217">
        <v>1728.7</v>
      </c>
      <c r="R190" s="218">
        <v>575.42071081339554</v>
      </c>
      <c r="S190" s="217">
        <v>1650</v>
      </c>
      <c r="T190" s="217">
        <v>1561.0183901457847</v>
      </c>
      <c r="U190" s="217">
        <v>1510</v>
      </c>
      <c r="V190" s="218">
        <v>1600</v>
      </c>
      <c r="W190" s="217">
        <v>1423</v>
      </c>
      <c r="X190" s="213"/>
      <c r="Y190" s="214"/>
      <c r="Z190" s="214"/>
      <c r="AA190" s="214"/>
      <c r="AB190" s="214"/>
      <c r="AC190" s="214"/>
      <c r="AD190" s="214"/>
      <c r="AE190" s="214"/>
      <c r="AF190" s="214"/>
      <c r="AG190" s="214"/>
      <c r="AH190" s="214"/>
      <c r="AI190" s="214"/>
      <c r="AJ190" s="214"/>
      <c r="AK190" s="214"/>
      <c r="AL190" s="214"/>
      <c r="AM190" s="214"/>
      <c r="AN190" s="214"/>
      <c r="AO190" s="214"/>
      <c r="AP190" s="214"/>
      <c r="AQ190" s="214"/>
      <c r="AR190" s="214"/>
      <c r="AS190" s="214"/>
      <c r="AT190" s="214"/>
      <c r="AU190" s="214"/>
      <c r="AV190" s="214"/>
      <c r="AW190" s="214"/>
      <c r="AX190" s="214"/>
      <c r="AY190" s="214"/>
      <c r="AZ190" s="214"/>
      <c r="BA190" s="214"/>
      <c r="BB190" s="214"/>
      <c r="BC190" s="214"/>
      <c r="BD190" s="214"/>
      <c r="BE190" s="214"/>
      <c r="BF190" s="214"/>
      <c r="BG190" s="214"/>
      <c r="BH190" s="214"/>
      <c r="BI190" s="214"/>
      <c r="BJ190" s="214"/>
      <c r="BK190" s="214"/>
      <c r="BL190" s="214"/>
      <c r="BM190" s="215">
        <v>1653.8378346111476</v>
      </c>
    </row>
    <row r="191" spans="1:65">
      <c r="A191" s="29"/>
      <c r="B191" s="19">
        <v>1</v>
      </c>
      <c r="C191" s="9">
        <v>5</v>
      </c>
      <c r="D191" s="217">
        <v>1900</v>
      </c>
      <c r="E191" s="217">
        <v>1519.9999999999998</v>
      </c>
      <c r="F191" s="217">
        <v>1699</v>
      </c>
      <c r="G191" s="217">
        <v>1710.0000000000002</v>
      </c>
      <c r="H191" s="217">
        <v>1711.1305</v>
      </c>
      <c r="I191" s="217">
        <v>1617</v>
      </c>
      <c r="J191" s="217">
        <v>1700.0000000000002</v>
      </c>
      <c r="K191" s="218">
        <v>1153</v>
      </c>
      <c r="L191" s="217">
        <v>1670</v>
      </c>
      <c r="M191" s="217">
        <v>1620</v>
      </c>
      <c r="N191" s="217">
        <v>1751</v>
      </c>
      <c r="O191" s="217">
        <v>1729.9999999999998</v>
      </c>
      <c r="P191" s="217">
        <v>1678</v>
      </c>
      <c r="Q191" s="217">
        <v>1738.4</v>
      </c>
      <c r="R191" s="218">
        <v>630.32085886063919</v>
      </c>
      <c r="S191" s="217">
        <v>1650</v>
      </c>
      <c r="T191" s="217">
        <v>1599.8129409605647</v>
      </c>
      <c r="U191" s="217">
        <v>1600</v>
      </c>
      <c r="V191" s="218">
        <v>1600</v>
      </c>
      <c r="W191" s="217">
        <v>1440</v>
      </c>
      <c r="X191" s="213"/>
      <c r="Y191" s="214"/>
      <c r="Z191" s="214"/>
      <c r="AA191" s="214"/>
      <c r="AB191" s="214"/>
      <c r="AC191" s="214"/>
      <c r="AD191" s="214"/>
      <c r="AE191" s="214"/>
      <c r="AF191" s="214"/>
      <c r="AG191" s="214"/>
      <c r="AH191" s="214"/>
      <c r="AI191" s="214"/>
      <c r="AJ191" s="214"/>
      <c r="AK191" s="214"/>
      <c r="AL191" s="214"/>
      <c r="AM191" s="214"/>
      <c r="AN191" s="214"/>
      <c r="AO191" s="214"/>
      <c r="AP191" s="214"/>
      <c r="AQ191" s="214"/>
      <c r="AR191" s="214"/>
      <c r="AS191" s="214"/>
      <c r="AT191" s="214"/>
      <c r="AU191" s="214"/>
      <c r="AV191" s="214"/>
      <c r="AW191" s="214"/>
      <c r="AX191" s="214"/>
      <c r="AY191" s="214"/>
      <c r="AZ191" s="214"/>
      <c r="BA191" s="214"/>
      <c r="BB191" s="214"/>
      <c r="BC191" s="214"/>
      <c r="BD191" s="214"/>
      <c r="BE191" s="214"/>
      <c r="BF191" s="214"/>
      <c r="BG191" s="214"/>
      <c r="BH191" s="214"/>
      <c r="BI191" s="214"/>
      <c r="BJ191" s="214"/>
      <c r="BK191" s="214"/>
      <c r="BL191" s="214"/>
      <c r="BM191" s="215">
        <v>83</v>
      </c>
    </row>
    <row r="192" spans="1:65">
      <c r="A192" s="29"/>
      <c r="B192" s="19">
        <v>1</v>
      </c>
      <c r="C192" s="9">
        <v>6</v>
      </c>
      <c r="D192" s="217">
        <v>1880</v>
      </c>
      <c r="E192" s="217">
        <v>1530</v>
      </c>
      <c r="F192" s="217">
        <v>1649</v>
      </c>
      <c r="G192" s="217">
        <v>1690</v>
      </c>
      <c r="H192" s="217">
        <v>1711.854</v>
      </c>
      <c r="I192" s="217">
        <v>1598</v>
      </c>
      <c r="J192" s="217">
        <v>1680</v>
      </c>
      <c r="K192" s="218">
        <v>1260</v>
      </c>
      <c r="L192" s="217">
        <v>1690</v>
      </c>
      <c r="M192" s="217">
        <v>1620</v>
      </c>
      <c r="N192" s="217">
        <v>1762</v>
      </c>
      <c r="O192" s="217">
        <v>1729.9999999999998</v>
      </c>
      <c r="P192" s="217">
        <v>1677</v>
      </c>
      <c r="Q192" s="217">
        <v>1728.1</v>
      </c>
      <c r="R192" s="218">
        <v>728.09758724958328</v>
      </c>
      <c r="S192" s="217">
        <v>1700</v>
      </c>
      <c r="T192" s="217">
        <v>1575.9842022072846</v>
      </c>
      <c r="U192" s="217">
        <v>1520</v>
      </c>
      <c r="V192" s="218">
        <v>1600</v>
      </c>
      <c r="W192" s="217">
        <v>1487</v>
      </c>
      <c r="X192" s="213"/>
      <c r="Y192" s="214"/>
      <c r="Z192" s="214"/>
      <c r="AA192" s="214"/>
      <c r="AB192" s="214"/>
      <c r="AC192" s="214"/>
      <c r="AD192" s="214"/>
      <c r="AE192" s="214"/>
      <c r="AF192" s="214"/>
      <c r="AG192" s="214"/>
      <c r="AH192" s="214"/>
      <c r="AI192" s="214"/>
      <c r="AJ192" s="214"/>
      <c r="AK192" s="214"/>
      <c r="AL192" s="214"/>
      <c r="AM192" s="214"/>
      <c r="AN192" s="214"/>
      <c r="AO192" s="214"/>
      <c r="AP192" s="214"/>
      <c r="AQ192" s="214"/>
      <c r="AR192" s="214"/>
      <c r="AS192" s="214"/>
      <c r="AT192" s="214"/>
      <c r="AU192" s="214"/>
      <c r="AV192" s="214"/>
      <c r="AW192" s="214"/>
      <c r="AX192" s="214"/>
      <c r="AY192" s="214"/>
      <c r="AZ192" s="214"/>
      <c r="BA192" s="214"/>
      <c r="BB192" s="214"/>
      <c r="BC192" s="214"/>
      <c r="BD192" s="214"/>
      <c r="BE192" s="214"/>
      <c r="BF192" s="214"/>
      <c r="BG192" s="214"/>
      <c r="BH192" s="214"/>
      <c r="BI192" s="214"/>
      <c r="BJ192" s="214"/>
      <c r="BK192" s="214"/>
      <c r="BL192" s="214"/>
      <c r="BM192" s="219"/>
    </row>
    <row r="193" spans="1:65">
      <c r="A193" s="29"/>
      <c r="B193" s="20" t="s">
        <v>266</v>
      </c>
      <c r="C193" s="12"/>
      <c r="D193" s="220">
        <v>1891.6666666666667</v>
      </c>
      <c r="E193" s="220">
        <v>1511.6666666666667</v>
      </c>
      <c r="F193" s="220">
        <v>1683.5</v>
      </c>
      <c r="G193" s="220">
        <v>1706.6666666666667</v>
      </c>
      <c r="H193" s="220">
        <v>1714.8734166666666</v>
      </c>
      <c r="I193" s="220">
        <v>1610</v>
      </c>
      <c r="J193" s="220">
        <v>1690</v>
      </c>
      <c r="K193" s="220">
        <v>1236.3333333333333</v>
      </c>
      <c r="L193" s="220">
        <v>1706.6666666666667</v>
      </c>
      <c r="M193" s="220">
        <v>1595</v>
      </c>
      <c r="N193" s="220">
        <v>1751.8333333333333</v>
      </c>
      <c r="O193" s="220">
        <v>1680</v>
      </c>
      <c r="P193" s="220">
        <v>1702.8333333333333</v>
      </c>
      <c r="Q193" s="220">
        <v>1735.7833333333335</v>
      </c>
      <c r="R193" s="220">
        <v>576.2636295957916</v>
      </c>
      <c r="S193" s="220">
        <v>1635</v>
      </c>
      <c r="T193" s="220">
        <v>1558.7531050561729</v>
      </c>
      <c r="U193" s="220">
        <v>1556.6666666666667</v>
      </c>
      <c r="V193" s="220">
        <v>1600</v>
      </c>
      <c r="W193" s="220">
        <v>1448.3333333333333</v>
      </c>
      <c r="X193" s="213"/>
      <c r="Y193" s="214"/>
      <c r="Z193" s="214"/>
      <c r="AA193" s="214"/>
      <c r="AB193" s="214"/>
      <c r="AC193" s="214"/>
      <c r="AD193" s="214"/>
      <c r="AE193" s="214"/>
      <c r="AF193" s="214"/>
      <c r="AG193" s="214"/>
      <c r="AH193" s="214"/>
      <c r="AI193" s="214"/>
      <c r="AJ193" s="214"/>
      <c r="AK193" s="214"/>
      <c r="AL193" s="214"/>
      <c r="AM193" s="214"/>
      <c r="AN193" s="214"/>
      <c r="AO193" s="214"/>
      <c r="AP193" s="214"/>
      <c r="AQ193" s="214"/>
      <c r="AR193" s="214"/>
      <c r="AS193" s="214"/>
      <c r="AT193" s="214"/>
      <c r="AU193" s="214"/>
      <c r="AV193" s="214"/>
      <c r="AW193" s="214"/>
      <c r="AX193" s="214"/>
      <c r="AY193" s="214"/>
      <c r="AZ193" s="214"/>
      <c r="BA193" s="214"/>
      <c r="BB193" s="214"/>
      <c r="BC193" s="214"/>
      <c r="BD193" s="214"/>
      <c r="BE193" s="214"/>
      <c r="BF193" s="214"/>
      <c r="BG193" s="214"/>
      <c r="BH193" s="214"/>
      <c r="BI193" s="214"/>
      <c r="BJ193" s="214"/>
      <c r="BK193" s="214"/>
      <c r="BL193" s="214"/>
      <c r="BM193" s="219"/>
    </row>
    <row r="194" spans="1:65">
      <c r="A194" s="29"/>
      <c r="B194" s="3" t="s">
        <v>267</v>
      </c>
      <c r="C194" s="28"/>
      <c r="D194" s="217">
        <v>1890</v>
      </c>
      <c r="E194" s="217">
        <v>1519.9999999999998</v>
      </c>
      <c r="F194" s="217">
        <v>1679.5</v>
      </c>
      <c r="G194" s="217">
        <v>1710.0000000000002</v>
      </c>
      <c r="H194" s="217">
        <v>1714.9165</v>
      </c>
      <c r="I194" s="217">
        <v>1608</v>
      </c>
      <c r="J194" s="217">
        <v>1680</v>
      </c>
      <c r="K194" s="217">
        <v>1232.5</v>
      </c>
      <c r="L194" s="217">
        <v>1685</v>
      </c>
      <c r="M194" s="217">
        <v>1590</v>
      </c>
      <c r="N194" s="217">
        <v>1754.5</v>
      </c>
      <c r="O194" s="217">
        <v>1675</v>
      </c>
      <c r="P194" s="217">
        <v>1694.5</v>
      </c>
      <c r="Q194" s="217">
        <v>1733.3000000000002</v>
      </c>
      <c r="R194" s="217">
        <v>557.64428459346789</v>
      </c>
      <c r="S194" s="217">
        <v>1630</v>
      </c>
      <c r="T194" s="217">
        <v>1568.5012961765347</v>
      </c>
      <c r="U194" s="217">
        <v>1565</v>
      </c>
      <c r="V194" s="217">
        <v>1600</v>
      </c>
      <c r="W194" s="217">
        <v>1442</v>
      </c>
      <c r="X194" s="213"/>
      <c r="Y194" s="214"/>
      <c r="Z194" s="214"/>
      <c r="AA194" s="214"/>
      <c r="AB194" s="214"/>
      <c r="AC194" s="214"/>
      <c r="AD194" s="214"/>
      <c r="AE194" s="214"/>
      <c r="AF194" s="214"/>
      <c r="AG194" s="214"/>
      <c r="AH194" s="214"/>
      <c r="AI194" s="214"/>
      <c r="AJ194" s="214"/>
      <c r="AK194" s="214"/>
      <c r="AL194" s="214"/>
      <c r="AM194" s="214"/>
      <c r="AN194" s="214"/>
      <c r="AO194" s="214"/>
      <c r="AP194" s="214"/>
      <c r="AQ194" s="214"/>
      <c r="AR194" s="214"/>
      <c r="AS194" s="214"/>
      <c r="AT194" s="214"/>
      <c r="AU194" s="214"/>
      <c r="AV194" s="214"/>
      <c r="AW194" s="214"/>
      <c r="AX194" s="214"/>
      <c r="AY194" s="214"/>
      <c r="AZ194" s="214"/>
      <c r="BA194" s="214"/>
      <c r="BB194" s="214"/>
      <c r="BC194" s="214"/>
      <c r="BD194" s="214"/>
      <c r="BE194" s="214"/>
      <c r="BF194" s="214"/>
      <c r="BG194" s="214"/>
      <c r="BH194" s="214"/>
      <c r="BI194" s="214"/>
      <c r="BJ194" s="214"/>
      <c r="BK194" s="214"/>
      <c r="BL194" s="214"/>
      <c r="BM194" s="219"/>
    </row>
    <row r="195" spans="1:65">
      <c r="A195" s="29"/>
      <c r="B195" s="3" t="s">
        <v>268</v>
      </c>
      <c r="C195" s="28"/>
      <c r="D195" s="217">
        <v>74.408780843840375</v>
      </c>
      <c r="E195" s="217">
        <v>21.369760566432756</v>
      </c>
      <c r="F195" s="217">
        <v>28.619923130574616</v>
      </c>
      <c r="G195" s="217">
        <v>10.327955589886459</v>
      </c>
      <c r="H195" s="217">
        <v>3.2607391902245952</v>
      </c>
      <c r="I195" s="217">
        <v>12.790621564255586</v>
      </c>
      <c r="J195" s="217">
        <v>16.73320053068154</v>
      </c>
      <c r="K195" s="217">
        <v>75.348965929644095</v>
      </c>
      <c r="L195" s="217">
        <v>76.594168620507048</v>
      </c>
      <c r="M195" s="217">
        <v>20.73644135332772</v>
      </c>
      <c r="N195" s="217">
        <v>10.342469079802303</v>
      </c>
      <c r="O195" s="217">
        <v>42.895221179054275</v>
      </c>
      <c r="P195" s="217">
        <v>31.543092217895612</v>
      </c>
      <c r="Q195" s="217">
        <v>10.295516823679471</v>
      </c>
      <c r="R195" s="217">
        <v>94.62350007324676</v>
      </c>
      <c r="S195" s="217">
        <v>39.370039370059054</v>
      </c>
      <c r="T195" s="217">
        <v>48.201750101398851</v>
      </c>
      <c r="U195" s="217">
        <v>35.023801430836521</v>
      </c>
      <c r="V195" s="217">
        <v>0</v>
      </c>
      <c r="W195" s="217">
        <v>24.929233174461398</v>
      </c>
      <c r="X195" s="213"/>
      <c r="Y195" s="214"/>
      <c r="Z195" s="214"/>
      <c r="AA195" s="214"/>
      <c r="AB195" s="214"/>
      <c r="AC195" s="214"/>
      <c r="AD195" s="214"/>
      <c r="AE195" s="214"/>
      <c r="AF195" s="214"/>
      <c r="AG195" s="214"/>
      <c r="AH195" s="214"/>
      <c r="AI195" s="214"/>
      <c r="AJ195" s="214"/>
      <c r="AK195" s="214"/>
      <c r="AL195" s="214"/>
      <c r="AM195" s="214"/>
      <c r="AN195" s="214"/>
      <c r="AO195" s="214"/>
      <c r="AP195" s="214"/>
      <c r="AQ195" s="214"/>
      <c r="AR195" s="214"/>
      <c r="AS195" s="214"/>
      <c r="AT195" s="214"/>
      <c r="AU195" s="214"/>
      <c r="AV195" s="214"/>
      <c r="AW195" s="214"/>
      <c r="AX195" s="214"/>
      <c r="AY195" s="214"/>
      <c r="AZ195" s="214"/>
      <c r="BA195" s="214"/>
      <c r="BB195" s="214"/>
      <c r="BC195" s="214"/>
      <c r="BD195" s="214"/>
      <c r="BE195" s="214"/>
      <c r="BF195" s="214"/>
      <c r="BG195" s="214"/>
      <c r="BH195" s="214"/>
      <c r="BI195" s="214"/>
      <c r="BJ195" s="214"/>
      <c r="BK195" s="214"/>
      <c r="BL195" s="214"/>
      <c r="BM195" s="219"/>
    </row>
    <row r="196" spans="1:65">
      <c r="A196" s="29"/>
      <c r="B196" s="3" t="s">
        <v>86</v>
      </c>
      <c r="C196" s="28"/>
      <c r="D196" s="13">
        <v>3.9335038331545571E-2</v>
      </c>
      <c r="E196" s="13">
        <v>1.4136556052766982E-2</v>
      </c>
      <c r="F196" s="13">
        <v>1.7000251339812662E-2</v>
      </c>
      <c r="G196" s="13">
        <v>6.0515364784490969E-3</v>
      </c>
      <c r="H196" s="13">
        <v>1.9014459951001799E-3</v>
      </c>
      <c r="I196" s="13">
        <v>7.9444854436370102E-3</v>
      </c>
      <c r="J196" s="13">
        <v>9.9013020891606743E-3</v>
      </c>
      <c r="K196" s="13">
        <v>6.0945510323249477E-2</v>
      </c>
      <c r="L196" s="13">
        <v>4.4879395676078349E-2</v>
      </c>
      <c r="M196" s="13">
        <v>1.3000903669797944E-2</v>
      </c>
      <c r="N196" s="13">
        <v>5.9037974007053393E-3</v>
      </c>
      <c r="O196" s="13">
        <v>2.5532869749437068E-2</v>
      </c>
      <c r="P196" s="13">
        <v>1.8523886983201888E-2</v>
      </c>
      <c r="Q196" s="13">
        <v>5.9313375269644652E-3</v>
      </c>
      <c r="R196" s="13">
        <v>0.16420175630313247</v>
      </c>
      <c r="S196" s="13">
        <v>2.4079534782910736E-2</v>
      </c>
      <c r="T196" s="13">
        <v>3.0923274471784806E-2</v>
      </c>
      <c r="U196" s="13">
        <v>2.2499230041222604E-2</v>
      </c>
      <c r="V196" s="13">
        <v>0</v>
      </c>
      <c r="W196" s="13">
        <v>1.7212358923678756E-2</v>
      </c>
      <c r="X196" s="148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3"/>
    </row>
    <row r="197" spans="1:65">
      <c r="A197" s="29"/>
      <c r="B197" s="3" t="s">
        <v>269</v>
      </c>
      <c r="C197" s="28"/>
      <c r="D197" s="13">
        <v>0.14380420321647658</v>
      </c>
      <c r="E197" s="13">
        <v>-8.59643944340579E-2</v>
      </c>
      <c r="F197" s="13">
        <v>1.7935353012302091E-2</v>
      </c>
      <c r="G197" s="13">
        <v>3.1943175412926905E-2</v>
      </c>
      <c r="H197" s="13">
        <v>3.690542130442287E-2</v>
      </c>
      <c r="I197" s="13">
        <v>-2.6506731006945894E-2</v>
      </c>
      <c r="J197" s="13">
        <v>2.1865605340535055E-2</v>
      </c>
      <c r="K197" s="13">
        <v>-0.25244585202997161</v>
      </c>
      <c r="L197" s="13">
        <v>3.1943175412926905E-2</v>
      </c>
      <c r="M197" s="13">
        <v>-3.5576544072098648E-2</v>
      </c>
      <c r="N197" s="13">
        <v>5.9253390309108811E-2</v>
      </c>
      <c r="O197" s="13">
        <v>1.5819063297099811E-2</v>
      </c>
      <c r="P197" s="13">
        <v>2.9625334296276673E-2</v>
      </c>
      <c r="Q197" s="13">
        <v>4.9548690329395573E-2</v>
      </c>
      <c r="R197" s="13">
        <v>-0.65155977355465233</v>
      </c>
      <c r="S197" s="13">
        <v>-1.1390375898358118E-2</v>
      </c>
      <c r="T197" s="13">
        <v>-5.7493381494281293E-2</v>
      </c>
      <c r="U197" s="13">
        <v>-5.875495523859986E-2</v>
      </c>
      <c r="V197" s="13">
        <v>-3.2553273050381026E-2</v>
      </c>
      <c r="W197" s="13">
        <v>-0.12425916070914711</v>
      </c>
      <c r="X197" s="148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3"/>
    </row>
    <row r="198" spans="1:65">
      <c r="A198" s="29"/>
      <c r="B198" s="45" t="s">
        <v>270</v>
      </c>
      <c r="C198" s="46"/>
      <c r="D198" s="44">
        <v>2.04</v>
      </c>
      <c r="E198" s="44">
        <v>1.62</v>
      </c>
      <c r="F198" s="44">
        <v>0.03</v>
      </c>
      <c r="G198" s="44">
        <v>0.26</v>
      </c>
      <c r="H198" s="44">
        <v>0.34</v>
      </c>
      <c r="I198" s="44">
        <v>0.67</v>
      </c>
      <c r="J198" s="44">
        <v>0.1</v>
      </c>
      <c r="K198" s="44">
        <v>4.2699999999999996</v>
      </c>
      <c r="L198" s="44">
        <v>0.26</v>
      </c>
      <c r="M198" s="44">
        <v>0.82</v>
      </c>
      <c r="N198" s="44">
        <v>0.69</v>
      </c>
      <c r="O198" s="44">
        <v>0</v>
      </c>
      <c r="P198" s="44">
        <v>0.22</v>
      </c>
      <c r="Q198" s="44">
        <v>0.54</v>
      </c>
      <c r="R198" s="44">
        <v>10.63</v>
      </c>
      <c r="S198" s="44">
        <v>0.43</v>
      </c>
      <c r="T198" s="44">
        <v>1.17</v>
      </c>
      <c r="U198" s="44">
        <v>1.19</v>
      </c>
      <c r="V198" s="44" t="s">
        <v>271</v>
      </c>
      <c r="W198" s="44">
        <v>2.23</v>
      </c>
      <c r="X198" s="148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3"/>
    </row>
    <row r="199" spans="1:65">
      <c r="B199" s="30" t="s">
        <v>312</v>
      </c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BM199" s="53"/>
    </row>
    <row r="200" spans="1:65">
      <c r="BM200" s="53"/>
    </row>
    <row r="201" spans="1:65" ht="15">
      <c r="B201" s="8" t="s">
        <v>576</v>
      </c>
      <c r="BM201" s="27" t="s">
        <v>66</v>
      </c>
    </row>
    <row r="202" spans="1:65" ht="15">
      <c r="A202" s="24" t="s">
        <v>51</v>
      </c>
      <c r="B202" s="18" t="s">
        <v>118</v>
      </c>
      <c r="C202" s="15" t="s">
        <v>119</v>
      </c>
      <c r="D202" s="16" t="s">
        <v>238</v>
      </c>
      <c r="E202" s="17" t="s">
        <v>238</v>
      </c>
      <c r="F202" s="17" t="s">
        <v>238</v>
      </c>
      <c r="G202" s="17" t="s">
        <v>238</v>
      </c>
      <c r="H202" s="17" t="s">
        <v>238</v>
      </c>
      <c r="I202" s="17" t="s">
        <v>238</v>
      </c>
      <c r="J202" s="17" t="s">
        <v>238</v>
      </c>
      <c r="K202" s="17" t="s">
        <v>238</v>
      </c>
      <c r="L202" s="17" t="s">
        <v>238</v>
      </c>
      <c r="M202" s="17" t="s">
        <v>238</v>
      </c>
      <c r="N202" s="17" t="s">
        <v>238</v>
      </c>
      <c r="O202" s="17" t="s">
        <v>238</v>
      </c>
      <c r="P202" s="17" t="s">
        <v>238</v>
      </c>
      <c r="Q202" s="17" t="s">
        <v>238</v>
      </c>
      <c r="R202" s="17" t="s">
        <v>238</v>
      </c>
      <c r="S202" s="17" t="s">
        <v>238</v>
      </c>
      <c r="T202" s="17" t="s">
        <v>238</v>
      </c>
      <c r="U202" s="17" t="s">
        <v>238</v>
      </c>
      <c r="V202" s="17" t="s">
        <v>238</v>
      </c>
      <c r="W202" s="17" t="s">
        <v>238</v>
      </c>
      <c r="X202" s="17" t="s">
        <v>238</v>
      </c>
      <c r="Y202" s="148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7">
        <v>1</v>
      </c>
    </row>
    <row r="203" spans="1:65">
      <c r="A203" s="29"/>
      <c r="B203" s="19" t="s">
        <v>239</v>
      </c>
      <c r="C203" s="9" t="s">
        <v>239</v>
      </c>
      <c r="D203" s="146" t="s">
        <v>241</v>
      </c>
      <c r="E203" s="147" t="s">
        <v>242</v>
      </c>
      <c r="F203" s="147" t="s">
        <v>243</v>
      </c>
      <c r="G203" s="147" t="s">
        <v>244</v>
      </c>
      <c r="H203" s="147" t="s">
        <v>245</v>
      </c>
      <c r="I203" s="147" t="s">
        <v>246</v>
      </c>
      <c r="J203" s="147" t="s">
        <v>247</v>
      </c>
      <c r="K203" s="147" t="s">
        <v>248</v>
      </c>
      <c r="L203" s="147" t="s">
        <v>249</v>
      </c>
      <c r="M203" s="147" t="s">
        <v>250</v>
      </c>
      <c r="N203" s="147" t="s">
        <v>251</v>
      </c>
      <c r="O203" s="147" t="s">
        <v>252</v>
      </c>
      <c r="P203" s="147" t="s">
        <v>253</v>
      </c>
      <c r="Q203" s="147" t="s">
        <v>255</v>
      </c>
      <c r="R203" s="147" t="s">
        <v>256</v>
      </c>
      <c r="S203" s="147" t="s">
        <v>257</v>
      </c>
      <c r="T203" s="147" t="s">
        <v>258</v>
      </c>
      <c r="U203" s="147" t="s">
        <v>282</v>
      </c>
      <c r="V203" s="147" t="s">
        <v>284</v>
      </c>
      <c r="W203" s="147" t="s">
        <v>274</v>
      </c>
      <c r="X203" s="147" t="s">
        <v>259</v>
      </c>
      <c r="Y203" s="148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7" t="s">
        <v>1</v>
      </c>
    </row>
    <row r="204" spans="1:65">
      <c r="A204" s="29"/>
      <c r="B204" s="19"/>
      <c r="C204" s="9"/>
      <c r="D204" s="10" t="s">
        <v>308</v>
      </c>
      <c r="E204" s="11" t="s">
        <v>104</v>
      </c>
      <c r="F204" s="11" t="s">
        <v>104</v>
      </c>
      <c r="G204" s="11" t="s">
        <v>104</v>
      </c>
      <c r="H204" s="11" t="s">
        <v>103</v>
      </c>
      <c r="I204" s="11" t="s">
        <v>104</v>
      </c>
      <c r="J204" s="11" t="s">
        <v>103</v>
      </c>
      <c r="K204" s="11" t="s">
        <v>104</v>
      </c>
      <c r="L204" s="11" t="s">
        <v>103</v>
      </c>
      <c r="M204" s="11" t="s">
        <v>104</v>
      </c>
      <c r="N204" s="11" t="s">
        <v>308</v>
      </c>
      <c r="O204" s="11" t="s">
        <v>104</v>
      </c>
      <c r="P204" s="11" t="s">
        <v>104</v>
      </c>
      <c r="Q204" s="11" t="s">
        <v>104</v>
      </c>
      <c r="R204" s="11" t="s">
        <v>308</v>
      </c>
      <c r="S204" s="11" t="s">
        <v>100</v>
      </c>
      <c r="T204" s="11" t="s">
        <v>99</v>
      </c>
      <c r="U204" s="11" t="s">
        <v>104</v>
      </c>
      <c r="V204" s="11" t="s">
        <v>308</v>
      </c>
      <c r="W204" s="11" t="s">
        <v>104</v>
      </c>
      <c r="X204" s="11" t="s">
        <v>104</v>
      </c>
      <c r="Y204" s="148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7">
        <v>3</v>
      </c>
    </row>
    <row r="205" spans="1:65">
      <c r="A205" s="29"/>
      <c r="B205" s="19"/>
      <c r="C205" s="9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148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7">
        <v>3</v>
      </c>
    </row>
    <row r="206" spans="1:65">
      <c r="A206" s="29"/>
      <c r="B206" s="18">
        <v>1</v>
      </c>
      <c r="C206" s="14">
        <v>1</v>
      </c>
      <c r="D206" s="226">
        <v>0.68599999999999994</v>
      </c>
      <c r="E206" s="226">
        <v>0.69099999999999995</v>
      </c>
      <c r="F206" s="226">
        <v>0.78449999999999998</v>
      </c>
      <c r="G206" s="226">
        <v>0.76600000000000001</v>
      </c>
      <c r="H206" s="226">
        <v>0.754</v>
      </c>
      <c r="I206" s="236">
        <v>0.57420919999999998</v>
      </c>
      <c r="J206" s="226">
        <v>0.73229999999999995</v>
      </c>
      <c r="K206" s="226">
        <v>0.78</v>
      </c>
      <c r="L206" s="226">
        <v>0.70750000000000002</v>
      </c>
      <c r="M206" s="226">
        <v>0.73899999999999999</v>
      </c>
      <c r="N206" s="226">
        <v>0.70699999999999996</v>
      </c>
      <c r="O206" s="226">
        <v>0.71840000000000004</v>
      </c>
      <c r="P206" s="226">
        <v>0.746</v>
      </c>
      <c r="Q206" s="226">
        <v>0.77780000000000005</v>
      </c>
      <c r="R206" s="226">
        <v>0.746</v>
      </c>
      <c r="S206" s="226">
        <v>0.74968232410365088</v>
      </c>
      <c r="T206" s="226">
        <v>0.76300000000000001</v>
      </c>
      <c r="U206" s="236">
        <v>0.87050194257464841</v>
      </c>
      <c r="V206" s="226">
        <v>0.753</v>
      </c>
      <c r="W206" s="226">
        <v>0.76</v>
      </c>
      <c r="X206" s="237">
        <v>0.62119999999999997</v>
      </c>
      <c r="Y206" s="227"/>
      <c r="Z206" s="228"/>
      <c r="AA206" s="228"/>
      <c r="AB206" s="228"/>
      <c r="AC206" s="228"/>
      <c r="AD206" s="228"/>
      <c r="AE206" s="228"/>
      <c r="AF206" s="228"/>
      <c r="AG206" s="228"/>
      <c r="AH206" s="228"/>
      <c r="AI206" s="228"/>
      <c r="AJ206" s="228"/>
      <c r="AK206" s="228"/>
      <c r="AL206" s="228"/>
      <c r="AM206" s="228"/>
      <c r="AN206" s="228"/>
      <c r="AO206" s="228"/>
      <c r="AP206" s="228"/>
      <c r="AQ206" s="228"/>
      <c r="AR206" s="228"/>
      <c r="AS206" s="228"/>
      <c r="AT206" s="228"/>
      <c r="AU206" s="228"/>
      <c r="AV206" s="228"/>
      <c r="AW206" s="228"/>
      <c r="AX206" s="228"/>
      <c r="AY206" s="228"/>
      <c r="AZ206" s="228"/>
      <c r="BA206" s="228"/>
      <c r="BB206" s="228"/>
      <c r="BC206" s="228"/>
      <c r="BD206" s="228"/>
      <c r="BE206" s="228"/>
      <c r="BF206" s="228"/>
      <c r="BG206" s="228"/>
      <c r="BH206" s="228"/>
      <c r="BI206" s="228"/>
      <c r="BJ206" s="228"/>
      <c r="BK206" s="228"/>
      <c r="BL206" s="228"/>
      <c r="BM206" s="229">
        <v>1</v>
      </c>
    </row>
    <row r="207" spans="1:65">
      <c r="A207" s="29"/>
      <c r="B207" s="19">
        <v>1</v>
      </c>
      <c r="C207" s="9">
        <v>2</v>
      </c>
      <c r="D207" s="23">
        <v>0.76300000000000001</v>
      </c>
      <c r="E207" s="23">
        <v>0.69099999999999995</v>
      </c>
      <c r="F207" s="23">
        <v>0.76919999999999999</v>
      </c>
      <c r="G207" s="23">
        <v>0.78</v>
      </c>
      <c r="H207" s="23">
        <v>0.76229999999999998</v>
      </c>
      <c r="I207" s="238">
        <v>0.5754572</v>
      </c>
      <c r="J207" s="23">
        <v>0.74690000000000001</v>
      </c>
      <c r="K207" s="23">
        <v>0.78</v>
      </c>
      <c r="L207" s="23">
        <v>0.70130000000000003</v>
      </c>
      <c r="M207" s="23">
        <v>0.72499999999999998</v>
      </c>
      <c r="N207" s="23">
        <v>0.72700000000000009</v>
      </c>
      <c r="O207" s="23">
        <v>0.73250000000000004</v>
      </c>
      <c r="P207" s="23">
        <v>0.753</v>
      </c>
      <c r="Q207" s="23">
        <v>0.75859999999999994</v>
      </c>
      <c r="R207" s="23">
        <v>0.746</v>
      </c>
      <c r="S207" s="23">
        <v>0.7574215643373301</v>
      </c>
      <c r="T207" s="23">
        <v>0.78700000000000003</v>
      </c>
      <c r="U207" s="238">
        <v>0.8253219891650293</v>
      </c>
      <c r="V207" s="23">
        <v>0.753</v>
      </c>
      <c r="W207" s="23">
        <v>0.76</v>
      </c>
      <c r="X207" s="23">
        <v>0.72839999999999994</v>
      </c>
      <c r="Y207" s="227"/>
      <c r="Z207" s="228"/>
      <c r="AA207" s="228"/>
      <c r="AB207" s="228"/>
      <c r="AC207" s="228"/>
      <c r="AD207" s="228"/>
      <c r="AE207" s="228"/>
      <c r="AF207" s="228"/>
      <c r="AG207" s="228"/>
      <c r="AH207" s="228"/>
      <c r="AI207" s="228"/>
      <c r="AJ207" s="228"/>
      <c r="AK207" s="228"/>
      <c r="AL207" s="228"/>
      <c r="AM207" s="228"/>
      <c r="AN207" s="228"/>
      <c r="AO207" s="228"/>
      <c r="AP207" s="228"/>
      <c r="AQ207" s="228"/>
      <c r="AR207" s="228"/>
      <c r="AS207" s="228"/>
      <c r="AT207" s="228"/>
      <c r="AU207" s="228"/>
      <c r="AV207" s="228"/>
      <c r="AW207" s="228"/>
      <c r="AX207" s="228"/>
      <c r="AY207" s="228"/>
      <c r="AZ207" s="228"/>
      <c r="BA207" s="228"/>
      <c r="BB207" s="228"/>
      <c r="BC207" s="228"/>
      <c r="BD207" s="228"/>
      <c r="BE207" s="228"/>
      <c r="BF207" s="228"/>
      <c r="BG207" s="228"/>
      <c r="BH207" s="228"/>
      <c r="BI207" s="228"/>
      <c r="BJ207" s="228"/>
      <c r="BK207" s="228"/>
      <c r="BL207" s="228"/>
      <c r="BM207" s="229" t="e">
        <v>#N/A</v>
      </c>
    </row>
    <row r="208" spans="1:65">
      <c r="A208" s="29"/>
      <c r="B208" s="19">
        <v>1</v>
      </c>
      <c r="C208" s="9">
        <v>3</v>
      </c>
      <c r="D208" s="23">
        <v>0.753</v>
      </c>
      <c r="E208" s="23">
        <v>0.69099999999999995</v>
      </c>
      <c r="F208" s="23">
        <v>0.79349999999999998</v>
      </c>
      <c r="G208" s="23">
        <v>0.77300000000000002</v>
      </c>
      <c r="H208" s="23">
        <v>0.77169999999999994</v>
      </c>
      <c r="I208" s="238">
        <v>0.57451320000000006</v>
      </c>
      <c r="J208" s="23">
        <v>0.74829999999999997</v>
      </c>
      <c r="K208" s="23">
        <v>0.78</v>
      </c>
      <c r="L208" s="239">
        <v>0.58409999999999995</v>
      </c>
      <c r="M208" s="239">
        <v>0.82099999999999995</v>
      </c>
      <c r="N208" s="23">
        <v>0.73299999999999998</v>
      </c>
      <c r="O208" s="23">
        <v>0.71830000000000005</v>
      </c>
      <c r="P208" s="23">
        <v>0.78</v>
      </c>
      <c r="Q208" s="23">
        <v>0.76649999999999996</v>
      </c>
      <c r="R208" s="23">
        <v>0.746</v>
      </c>
      <c r="S208" s="23">
        <v>0.75729431705143135</v>
      </c>
      <c r="T208" s="23">
        <v>0.77900000000000003</v>
      </c>
      <c r="U208" s="238">
        <v>0.81067644447618648</v>
      </c>
      <c r="V208" s="23">
        <v>0.76</v>
      </c>
      <c r="W208" s="23">
        <v>0.76</v>
      </c>
      <c r="X208" s="23">
        <v>0.70140000000000002</v>
      </c>
      <c r="Y208" s="227"/>
      <c r="Z208" s="228"/>
      <c r="AA208" s="228"/>
      <c r="AB208" s="228"/>
      <c r="AC208" s="228"/>
      <c r="AD208" s="228"/>
      <c r="AE208" s="228"/>
      <c r="AF208" s="228"/>
      <c r="AG208" s="228"/>
      <c r="AH208" s="228"/>
      <c r="AI208" s="228"/>
      <c r="AJ208" s="228"/>
      <c r="AK208" s="228"/>
      <c r="AL208" s="228"/>
      <c r="AM208" s="228"/>
      <c r="AN208" s="228"/>
      <c r="AO208" s="228"/>
      <c r="AP208" s="228"/>
      <c r="AQ208" s="228"/>
      <c r="AR208" s="228"/>
      <c r="AS208" s="228"/>
      <c r="AT208" s="228"/>
      <c r="AU208" s="228"/>
      <c r="AV208" s="228"/>
      <c r="AW208" s="228"/>
      <c r="AX208" s="228"/>
      <c r="AY208" s="228"/>
      <c r="AZ208" s="228"/>
      <c r="BA208" s="228"/>
      <c r="BB208" s="228"/>
      <c r="BC208" s="228"/>
      <c r="BD208" s="228"/>
      <c r="BE208" s="228"/>
      <c r="BF208" s="228"/>
      <c r="BG208" s="228"/>
      <c r="BH208" s="228"/>
      <c r="BI208" s="228"/>
      <c r="BJ208" s="228"/>
      <c r="BK208" s="228"/>
      <c r="BL208" s="228"/>
      <c r="BM208" s="229">
        <v>16</v>
      </c>
    </row>
    <row r="209" spans="1:65">
      <c r="A209" s="29"/>
      <c r="B209" s="19">
        <v>1</v>
      </c>
      <c r="C209" s="9">
        <v>4</v>
      </c>
      <c r="D209" s="23">
        <v>0.70000000000000007</v>
      </c>
      <c r="E209" s="23">
        <v>0.69799999999999995</v>
      </c>
      <c r="F209" s="23">
        <v>0.78610000000000002</v>
      </c>
      <c r="G209" s="23">
        <v>0.77300000000000002</v>
      </c>
      <c r="H209" s="23">
        <v>0.76280000000000003</v>
      </c>
      <c r="I209" s="238">
        <v>0.57811279999999998</v>
      </c>
      <c r="J209" s="23">
        <v>0.73229999999999995</v>
      </c>
      <c r="K209" s="23">
        <v>0.77300000000000002</v>
      </c>
      <c r="L209" s="23">
        <v>0.69440000000000002</v>
      </c>
      <c r="M209" s="23">
        <v>0.72499999999999998</v>
      </c>
      <c r="N209" s="23">
        <v>0.71000000000000008</v>
      </c>
      <c r="O209" s="23">
        <v>0.71219999999999994</v>
      </c>
      <c r="P209" s="23">
        <v>0.78</v>
      </c>
      <c r="Q209" s="23">
        <v>0.79279999999999995</v>
      </c>
      <c r="R209" s="23">
        <v>0.753</v>
      </c>
      <c r="S209" s="23">
        <v>0.74699830400562739</v>
      </c>
      <c r="T209" s="23">
        <v>0.77100000000000002</v>
      </c>
      <c r="U209" s="238">
        <v>0.82595718231509874</v>
      </c>
      <c r="V209" s="23">
        <v>0.753</v>
      </c>
      <c r="W209" s="23">
        <v>0.76</v>
      </c>
      <c r="X209" s="23">
        <v>0.67010000000000003</v>
      </c>
      <c r="Y209" s="227"/>
      <c r="Z209" s="228"/>
      <c r="AA209" s="228"/>
      <c r="AB209" s="228"/>
      <c r="AC209" s="228"/>
      <c r="AD209" s="228"/>
      <c r="AE209" s="228"/>
      <c r="AF209" s="228"/>
      <c r="AG209" s="228"/>
      <c r="AH209" s="228"/>
      <c r="AI209" s="228"/>
      <c r="AJ209" s="228"/>
      <c r="AK209" s="228"/>
      <c r="AL209" s="228"/>
      <c r="AM209" s="228"/>
      <c r="AN209" s="228"/>
      <c r="AO209" s="228"/>
      <c r="AP209" s="228"/>
      <c r="AQ209" s="228"/>
      <c r="AR209" s="228"/>
      <c r="AS209" s="228"/>
      <c r="AT209" s="228"/>
      <c r="AU209" s="228"/>
      <c r="AV209" s="228"/>
      <c r="AW209" s="228"/>
      <c r="AX209" s="228"/>
      <c r="AY209" s="228"/>
      <c r="AZ209" s="228"/>
      <c r="BA209" s="228"/>
      <c r="BB209" s="228"/>
      <c r="BC209" s="228"/>
      <c r="BD209" s="228"/>
      <c r="BE209" s="228"/>
      <c r="BF209" s="228"/>
      <c r="BG209" s="228"/>
      <c r="BH209" s="228"/>
      <c r="BI209" s="228"/>
      <c r="BJ209" s="228"/>
      <c r="BK209" s="228"/>
      <c r="BL209" s="228"/>
      <c r="BM209" s="229">
        <v>0.74674470329602227</v>
      </c>
    </row>
    <row r="210" spans="1:65">
      <c r="A210" s="29"/>
      <c r="B210" s="19">
        <v>1</v>
      </c>
      <c r="C210" s="9">
        <v>5</v>
      </c>
      <c r="D210" s="23">
        <v>0.72700000000000009</v>
      </c>
      <c r="E210" s="23">
        <v>0.69799999999999995</v>
      </c>
      <c r="F210" s="23">
        <v>0.77929999999999999</v>
      </c>
      <c r="G210" s="23">
        <v>0.75900000000000001</v>
      </c>
      <c r="H210" s="23">
        <v>0.77190000000000003</v>
      </c>
      <c r="I210" s="238">
        <v>0.57924160000000002</v>
      </c>
      <c r="J210" s="23">
        <v>0.76559999999999995</v>
      </c>
      <c r="K210" s="23">
        <v>0.78700000000000003</v>
      </c>
      <c r="L210" s="239">
        <v>0.64959999999999996</v>
      </c>
      <c r="M210" s="23">
        <v>0.753</v>
      </c>
      <c r="N210" s="23">
        <v>0.72199999999999998</v>
      </c>
      <c r="O210" s="23">
        <v>0.70730000000000004</v>
      </c>
      <c r="P210" s="23">
        <v>0.80100000000000005</v>
      </c>
      <c r="Q210" s="23">
        <v>0.76600000000000001</v>
      </c>
      <c r="R210" s="23">
        <v>0.753</v>
      </c>
      <c r="S210" s="23">
        <v>0.75687256373654666</v>
      </c>
      <c r="T210" s="23">
        <v>0.77600000000000002</v>
      </c>
      <c r="U210" s="238">
        <v>0.86211116675959987</v>
      </c>
      <c r="V210" s="23">
        <v>0.76500000000000001</v>
      </c>
      <c r="W210" s="23">
        <v>0.76</v>
      </c>
      <c r="X210" s="23">
        <v>0.69410000000000005</v>
      </c>
      <c r="Y210" s="227"/>
      <c r="Z210" s="228"/>
      <c r="AA210" s="228"/>
      <c r="AB210" s="228"/>
      <c r="AC210" s="228"/>
      <c r="AD210" s="228"/>
      <c r="AE210" s="228"/>
      <c r="AF210" s="228"/>
      <c r="AG210" s="228"/>
      <c r="AH210" s="228"/>
      <c r="AI210" s="228"/>
      <c r="AJ210" s="228"/>
      <c r="AK210" s="228"/>
      <c r="AL210" s="228"/>
      <c r="AM210" s="228"/>
      <c r="AN210" s="228"/>
      <c r="AO210" s="228"/>
      <c r="AP210" s="228"/>
      <c r="AQ210" s="228"/>
      <c r="AR210" s="228"/>
      <c r="AS210" s="228"/>
      <c r="AT210" s="228"/>
      <c r="AU210" s="228"/>
      <c r="AV210" s="228"/>
      <c r="AW210" s="228"/>
      <c r="AX210" s="228"/>
      <c r="AY210" s="228"/>
      <c r="AZ210" s="228"/>
      <c r="BA210" s="228"/>
      <c r="BB210" s="228"/>
      <c r="BC210" s="228"/>
      <c r="BD210" s="228"/>
      <c r="BE210" s="228"/>
      <c r="BF210" s="228"/>
      <c r="BG210" s="228"/>
      <c r="BH210" s="228"/>
      <c r="BI210" s="228"/>
      <c r="BJ210" s="228"/>
      <c r="BK210" s="228"/>
      <c r="BL210" s="228"/>
      <c r="BM210" s="229">
        <v>84</v>
      </c>
    </row>
    <row r="211" spans="1:65">
      <c r="A211" s="29"/>
      <c r="B211" s="19">
        <v>1</v>
      </c>
      <c r="C211" s="9">
        <v>6</v>
      </c>
      <c r="D211" s="23">
        <v>0.74299999999999999</v>
      </c>
      <c r="E211" s="23">
        <v>0.71199999999999997</v>
      </c>
      <c r="F211" s="23">
        <v>0.7923</v>
      </c>
      <c r="G211" s="23">
        <v>0.77300000000000002</v>
      </c>
      <c r="H211" s="23">
        <v>0.75590000000000002</v>
      </c>
      <c r="I211" s="238">
        <v>0.57915079999999997</v>
      </c>
      <c r="J211" s="23">
        <v>0.7319</v>
      </c>
      <c r="K211" s="23">
        <v>0.78</v>
      </c>
      <c r="L211" s="23">
        <v>0.68919999999999992</v>
      </c>
      <c r="M211" s="23">
        <v>0.75900000000000001</v>
      </c>
      <c r="N211" s="23">
        <v>0.72599999999999998</v>
      </c>
      <c r="O211" s="23">
        <v>0.7137</v>
      </c>
      <c r="P211" s="23">
        <v>0.79400000000000004</v>
      </c>
      <c r="Q211" s="23">
        <v>0.77410000000000001</v>
      </c>
      <c r="R211" s="23">
        <v>0.75900000000000001</v>
      </c>
      <c r="S211" s="23">
        <v>0.76433333583388607</v>
      </c>
      <c r="T211" s="23">
        <v>0.79399999999999993</v>
      </c>
      <c r="U211" s="238">
        <v>0.86728782156784512</v>
      </c>
      <c r="V211" s="23">
        <v>0.74199999999999999</v>
      </c>
      <c r="W211" s="23">
        <v>0.76</v>
      </c>
      <c r="X211" s="23">
        <v>0.69979999999999998</v>
      </c>
      <c r="Y211" s="227"/>
      <c r="Z211" s="228"/>
      <c r="AA211" s="228"/>
      <c r="AB211" s="228"/>
      <c r="AC211" s="228"/>
      <c r="AD211" s="228"/>
      <c r="AE211" s="228"/>
      <c r="AF211" s="228"/>
      <c r="AG211" s="228"/>
      <c r="AH211" s="228"/>
      <c r="AI211" s="228"/>
      <c r="AJ211" s="228"/>
      <c r="AK211" s="228"/>
      <c r="AL211" s="228"/>
      <c r="AM211" s="228"/>
      <c r="AN211" s="228"/>
      <c r="AO211" s="228"/>
      <c r="AP211" s="228"/>
      <c r="AQ211" s="228"/>
      <c r="AR211" s="228"/>
      <c r="AS211" s="228"/>
      <c r="AT211" s="228"/>
      <c r="AU211" s="228"/>
      <c r="AV211" s="228"/>
      <c r="AW211" s="228"/>
      <c r="AX211" s="228"/>
      <c r="AY211" s="228"/>
      <c r="AZ211" s="228"/>
      <c r="BA211" s="228"/>
      <c r="BB211" s="228"/>
      <c r="BC211" s="228"/>
      <c r="BD211" s="228"/>
      <c r="BE211" s="228"/>
      <c r="BF211" s="228"/>
      <c r="BG211" s="228"/>
      <c r="BH211" s="228"/>
      <c r="BI211" s="228"/>
      <c r="BJ211" s="228"/>
      <c r="BK211" s="228"/>
      <c r="BL211" s="228"/>
      <c r="BM211" s="54"/>
    </row>
    <row r="212" spans="1:65">
      <c r="A212" s="29"/>
      <c r="B212" s="20" t="s">
        <v>266</v>
      </c>
      <c r="C212" s="12"/>
      <c r="D212" s="230">
        <v>0.7286666666666668</v>
      </c>
      <c r="E212" s="230">
        <v>0.6968333333333333</v>
      </c>
      <c r="F212" s="230">
        <v>0.78415000000000001</v>
      </c>
      <c r="G212" s="230">
        <v>0.77066666666666661</v>
      </c>
      <c r="H212" s="230">
        <v>0.7631</v>
      </c>
      <c r="I212" s="230">
        <v>0.57678079999999998</v>
      </c>
      <c r="J212" s="230">
        <v>0.74288333333333334</v>
      </c>
      <c r="K212" s="230">
        <v>0.77999999999999992</v>
      </c>
      <c r="L212" s="230">
        <v>0.67101666666666659</v>
      </c>
      <c r="M212" s="230">
        <v>0.75366666666666671</v>
      </c>
      <c r="N212" s="230">
        <v>0.72083333333333333</v>
      </c>
      <c r="O212" s="230">
        <v>0.71706666666666674</v>
      </c>
      <c r="P212" s="230">
        <v>0.77566666666666662</v>
      </c>
      <c r="Q212" s="230">
        <v>0.77263333333333328</v>
      </c>
      <c r="R212" s="230">
        <v>0.75050000000000006</v>
      </c>
      <c r="S212" s="230">
        <v>0.75543373484474541</v>
      </c>
      <c r="T212" s="230">
        <v>0.77833333333333332</v>
      </c>
      <c r="U212" s="230">
        <v>0.84364275780973463</v>
      </c>
      <c r="V212" s="230">
        <v>0.7543333333333333</v>
      </c>
      <c r="W212" s="230">
        <v>0.7599999999999999</v>
      </c>
      <c r="X212" s="230">
        <v>0.68583333333333341</v>
      </c>
      <c r="Y212" s="227"/>
      <c r="Z212" s="228"/>
      <c r="AA212" s="228"/>
      <c r="AB212" s="228"/>
      <c r="AC212" s="228"/>
      <c r="AD212" s="228"/>
      <c r="AE212" s="228"/>
      <c r="AF212" s="228"/>
      <c r="AG212" s="228"/>
      <c r="AH212" s="228"/>
      <c r="AI212" s="228"/>
      <c r="AJ212" s="228"/>
      <c r="AK212" s="228"/>
      <c r="AL212" s="228"/>
      <c r="AM212" s="228"/>
      <c r="AN212" s="228"/>
      <c r="AO212" s="228"/>
      <c r="AP212" s="228"/>
      <c r="AQ212" s="228"/>
      <c r="AR212" s="228"/>
      <c r="AS212" s="228"/>
      <c r="AT212" s="228"/>
      <c r="AU212" s="228"/>
      <c r="AV212" s="228"/>
      <c r="AW212" s="228"/>
      <c r="AX212" s="228"/>
      <c r="AY212" s="228"/>
      <c r="AZ212" s="228"/>
      <c r="BA212" s="228"/>
      <c r="BB212" s="228"/>
      <c r="BC212" s="228"/>
      <c r="BD212" s="228"/>
      <c r="BE212" s="228"/>
      <c r="BF212" s="228"/>
      <c r="BG212" s="228"/>
      <c r="BH212" s="228"/>
      <c r="BI212" s="228"/>
      <c r="BJ212" s="228"/>
      <c r="BK212" s="228"/>
      <c r="BL212" s="228"/>
      <c r="BM212" s="54"/>
    </row>
    <row r="213" spans="1:65">
      <c r="A213" s="29"/>
      <c r="B213" s="3" t="s">
        <v>267</v>
      </c>
      <c r="C213" s="28"/>
      <c r="D213" s="23">
        <v>0.7350000000000001</v>
      </c>
      <c r="E213" s="23">
        <v>0.6944999999999999</v>
      </c>
      <c r="F213" s="23">
        <v>0.7853</v>
      </c>
      <c r="G213" s="23">
        <v>0.77300000000000002</v>
      </c>
      <c r="H213" s="23">
        <v>0.76255000000000006</v>
      </c>
      <c r="I213" s="23">
        <v>0.57678499999999999</v>
      </c>
      <c r="J213" s="23">
        <v>0.73960000000000004</v>
      </c>
      <c r="K213" s="23">
        <v>0.78</v>
      </c>
      <c r="L213" s="23">
        <v>0.69179999999999997</v>
      </c>
      <c r="M213" s="23">
        <v>0.746</v>
      </c>
      <c r="N213" s="23">
        <v>0.72399999999999998</v>
      </c>
      <c r="O213" s="23">
        <v>0.71599999999999997</v>
      </c>
      <c r="P213" s="23">
        <v>0.78</v>
      </c>
      <c r="Q213" s="23">
        <v>0.77029999999999998</v>
      </c>
      <c r="R213" s="23">
        <v>0.74950000000000006</v>
      </c>
      <c r="S213" s="23">
        <v>0.757083440393989</v>
      </c>
      <c r="T213" s="23">
        <v>0.77750000000000008</v>
      </c>
      <c r="U213" s="23">
        <v>0.8440341745373493</v>
      </c>
      <c r="V213" s="23">
        <v>0.753</v>
      </c>
      <c r="W213" s="23">
        <v>0.76</v>
      </c>
      <c r="X213" s="23">
        <v>0.69694999999999996</v>
      </c>
      <c r="Y213" s="227"/>
      <c r="Z213" s="228"/>
      <c r="AA213" s="228"/>
      <c r="AB213" s="228"/>
      <c r="AC213" s="228"/>
      <c r="AD213" s="228"/>
      <c r="AE213" s="228"/>
      <c r="AF213" s="228"/>
      <c r="AG213" s="228"/>
      <c r="AH213" s="228"/>
      <c r="AI213" s="228"/>
      <c r="AJ213" s="228"/>
      <c r="AK213" s="228"/>
      <c r="AL213" s="228"/>
      <c r="AM213" s="228"/>
      <c r="AN213" s="228"/>
      <c r="AO213" s="228"/>
      <c r="AP213" s="228"/>
      <c r="AQ213" s="228"/>
      <c r="AR213" s="228"/>
      <c r="AS213" s="228"/>
      <c r="AT213" s="228"/>
      <c r="AU213" s="228"/>
      <c r="AV213" s="228"/>
      <c r="AW213" s="228"/>
      <c r="AX213" s="228"/>
      <c r="AY213" s="228"/>
      <c r="AZ213" s="228"/>
      <c r="BA213" s="228"/>
      <c r="BB213" s="228"/>
      <c r="BC213" s="228"/>
      <c r="BD213" s="228"/>
      <c r="BE213" s="228"/>
      <c r="BF213" s="228"/>
      <c r="BG213" s="228"/>
      <c r="BH213" s="228"/>
      <c r="BI213" s="228"/>
      <c r="BJ213" s="228"/>
      <c r="BK213" s="228"/>
      <c r="BL213" s="228"/>
      <c r="BM213" s="54"/>
    </row>
    <row r="214" spans="1:65">
      <c r="A214" s="29"/>
      <c r="B214" s="3" t="s">
        <v>268</v>
      </c>
      <c r="C214" s="28"/>
      <c r="D214" s="23">
        <v>3.0401754335344974E-2</v>
      </c>
      <c r="E214" s="23">
        <v>8.183316361150092E-3</v>
      </c>
      <c r="F214" s="23">
        <v>8.9977219339119393E-3</v>
      </c>
      <c r="G214" s="23">
        <v>7.2295689129205183E-3</v>
      </c>
      <c r="H214" s="23">
        <v>7.5733744130341172E-3</v>
      </c>
      <c r="I214" s="23">
        <v>2.3217973175968555E-3</v>
      </c>
      <c r="J214" s="23">
        <v>1.3462305399398224E-2</v>
      </c>
      <c r="K214" s="23">
        <v>4.4271887242357351E-3</v>
      </c>
      <c r="L214" s="23">
        <v>4.7198958321838722E-2</v>
      </c>
      <c r="M214" s="23">
        <v>3.5836666511642315E-2</v>
      </c>
      <c r="N214" s="23">
        <v>1.0225784403490357E-2</v>
      </c>
      <c r="O214" s="23">
        <v>8.6243067354232535E-3</v>
      </c>
      <c r="P214" s="23">
        <v>2.1951461606614434E-2</v>
      </c>
      <c r="Q214" s="23">
        <v>1.1950676410424087E-2</v>
      </c>
      <c r="R214" s="23">
        <v>5.3944415837044752E-3</v>
      </c>
      <c r="S214" s="23">
        <v>6.2116274443907576E-3</v>
      </c>
      <c r="T214" s="23">
        <v>1.1093541664710426E-2</v>
      </c>
      <c r="U214" s="23">
        <v>2.5910596035658102E-2</v>
      </c>
      <c r="V214" s="23">
        <v>7.7888809636986215E-3</v>
      </c>
      <c r="W214" s="23">
        <v>1.2161883888976234E-16</v>
      </c>
      <c r="X214" s="23">
        <v>3.6722345604095964E-2</v>
      </c>
      <c r="Y214" s="227"/>
      <c r="Z214" s="228"/>
      <c r="AA214" s="228"/>
      <c r="AB214" s="228"/>
      <c r="AC214" s="228"/>
      <c r="AD214" s="228"/>
      <c r="AE214" s="228"/>
      <c r="AF214" s="228"/>
      <c r="AG214" s="228"/>
      <c r="AH214" s="228"/>
      <c r="AI214" s="228"/>
      <c r="AJ214" s="228"/>
      <c r="AK214" s="228"/>
      <c r="AL214" s="228"/>
      <c r="AM214" s="228"/>
      <c r="AN214" s="228"/>
      <c r="AO214" s="228"/>
      <c r="AP214" s="228"/>
      <c r="AQ214" s="228"/>
      <c r="AR214" s="228"/>
      <c r="AS214" s="228"/>
      <c r="AT214" s="228"/>
      <c r="AU214" s="228"/>
      <c r="AV214" s="228"/>
      <c r="AW214" s="228"/>
      <c r="AX214" s="228"/>
      <c r="AY214" s="228"/>
      <c r="AZ214" s="228"/>
      <c r="BA214" s="228"/>
      <c r="BB214" s="228"/>
      <c r="BC214" s="228"/>
      <c r="BD214" s="228"/>
      <c r="BE214" s="228"/>
      <c r="BF214" s="228"/>
      <c r="BG214" s="228"/>
      <c r="BH214" s="228"/>
      <c r="BI214" s="228"/>
      <c r="BJ214" s="228"/>
      <c r="BK214" s="228"/>
      <c r="BL214" s="228"/>
      <c r="BM214" s="54"/>
    </row>
    <row r="215" spans="1:65">
      <c r="A215" s="29"/>
      <c r="B215" s="3" t="s">
        <v>86</v>
      </c>
      <c r="C215" s="28"/>
      <c r="D215" s="13">
        <v>4.1722444193062626E-2</v>
      </c>
      <c r="E215" s="13">
        <v>1.1743577652930054E-2</v>
      </c>
      <c r="F215" s="13">
        <v>1.1474490765685059E-2</v>
      </c>
      <c r="G215" s="13">
        <v>9.3809285202255868E-3</v>
      </c>
      <c r="H215" s="13">
        <v>9.9244848814495044E-3</v>
      </c>
      <c r="I215" s="13">
        <v>4.0254414113591432E-3</v>
      </c>
      <c r="J215" s="13">
        <v>1.8121695285574078E-2</v>
      </c>
      <c r="K215" s="13">
        <v>5.6758829797894043E-3</v>
      </c>
      <c r="L215" s="13">
        <v>7.0339472425183763E-2</v>
      </c>
      <c r="M215" s="13">
        <v>4.7549756539109658E-2</v>
      </c>
      <c r="N215" s="13">
        <v>1.4186059288079108E-2</v>
      </c>
      <c r="O215" s="13">
        <v>1.2027203517232131E-2</v>
      </c>
      <c r="P215" s="13">
        <v>2.8300122397869922E-2</v>
      </c>
      <c r="Q215" s="13">
        <v>1.5467461595095674E-2</v>
      </c>
      <c r="R215" s="13">
        <v>7.1877969136635239E-3</v>
      </c>
      <c r="S215" s="13">
        <v>8.2225973740335453E-3</v>
      </c>
      <c r="T215" s="13">
        <v>1.4252944322968428E-2</v>
      </c>
      <c r="U215" s="13">
        <v>3.0712758209324516E-2</v>
      </c>
      <c r="V215" s="13">
        <v>1.0325516080908469E-2</v>
      </c>
      <c r="W215" s="13">
        <v>1.6002478801284522E-16</v>
      </c>
      <c r="X215" s="13">
        <v>5.354412481763688E-2</v>
      </c>
      <c r="Y215" s="148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3"/>
    </row>
    <row r="216" spans="1:65">
      <c r="A216" s="29"/>
      <c r="B216" s="3" t="s">
        <v>269</v>
      </c>
      <c r="C216" s="28"/>
      <c r="D216" s="13">
        <v>-2.4209126023340577E-2</v>
      </c>
      <c r="E216" s="13">
        <v>-6.6838599246017316E-2</v>
      </c>
      <c r="F216" s="13">
        <v>5.0091144321313896E-2</v>
      </c>
      <c r="G216" s="13">
        <v>3.2034995715478409E-2</v>
      </c>
      <c r="H216" s="13">
        <v>2.1902126164119906E-2</v>
      </c>
      <c r="I216" s="13">
        <v>-0.22760643971872363</v>
      </c>
      <c r="J216" s="13">
        <v>-5.1709371966689455E-3</v>
      </c>
      <c r="K216" s="13">
        <v>4.4533689435216184E-2</v>
      </c>
      <c r="L216" s="13">
        <v>-0.10141087883864885</v>
      </c>
      <c r="M216" s="13">
        <v>9.2695178688135815E-3</v>
      </c>
      <c r="N216" s="13">
        <v>-3.4699101109549102E-2</v>
      </c>
      <c r="O216" s="13">
        <v>-3.9743216789300262E-2</v>
      </c>
      <c r="P216" s="13">
        <v>3.8730724493909463E-2</v>
      </c>
      <c r="Q216" s="13">
        <v>3.4668649034994559E-2</v>
      </c>
      <c r="R216" s="13">
        <v>5.0288896424741658E-3</v>
      </c>
      <c r="S216" s="13">
        <v>1.1635879719495756E-2</v>
      </c>
      <c r="T216" s="13">
        <v>4.2301779842405907E-2</v>
      </c>
      <c r="U216" s="13">
        <v>0.12976061843628539</v>
      </c>
      <c r="V216" s="13">
        <v>1.0162281705937692E-2</v>
      </c>
      <c r="W216" s="13">
        <v>1.7750774321492635E-2</v>
      </c>
      <c r="X216" s="13">
        <v>-8.1569202558565146E-2</v>
      </c>
      <c r="Y216" s="148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3"/>
    </row>
    <row r="217" spans="1:65">
      <c r="A217" s="29"/>
      <c r="B217" s="45" t="s">
        <v>270</v>
      </c>
      <c r="C217" s="46"/>
      <c r="D217" s="44">
        <v>0.72</v>
      </c>
      <c r="E217" s="44">
        <v>1.62</v>
      </c>
      <c r="F217" s="44">
        <v>0.84</v>
      </c>
      <c r="G217" s="44">
        <v>0.47</v>
      </c>
      <c r="H217" s="44">
        <v>0.25</v>
      </c>
      <c r="I217" s="44">
        <v>4.99</v>
      </c>
      <c r="J217" s="44">
        <v>0.32</v>
      </c>
      <c r="K217" s="44">
        <v>0.72</v>
      </c>
      <c r="L217" s="44">
        <v>2.34</v>
      </c>
      <c r="M217" s="44">
        <v>0.02</v>
      </c>
      <c r="N217" s="44">
        <v>0.94</v>
      </c>
      <c r="O217" s="44">
        <v>1.05</v>
      </c>
      <c r="P217" s="44">
        <v>0.59</v>
      </c>
      <c r="Q217" s="44">
        <v>0.51</v>
      </c>
      <c r="R217" s="44">
        <v>0.11</v>
      </c>
      <c r="S217" s="44">
        <v>0.03</v>
      </c>
      <c r="T217" s="44">
        <v>0.67</v>
      </c>
      <c r="U217" s="44">
        <v>2.5099999999999998</v>
      </c>
      <c r="V217" s="44">
        <v>0</v>
      </c>
      <c r="W217" s="44">
        <v>0.16</v>
      </c>
      <c r="X217" s="44">
        <v>1.92</v>
      </c>
      <c r="Y217" s="148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3"/>
    </row>
    <row r="218" spans="1:65">
      <c r="B218" s="3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BM218" s="53"/>
    </row>
    <row r="219" spans="1:65" ht="15">
      <c r="B219" s="8" t="s">
        <v>577</v>
      </c>
      <c r="BM219" s="27" t="s">
        <v>66</v>
      </c>
    </row>
    <row r="220" spans="1:65" ht="15">
      <c r="A220" s="24" t="s">
        <v>28</v>
      </c>
      <c r="B220" s="18" t="s">
        <v>118</v>
      </c>
      <c r="C220" s="15" t="s">
        <v>119</v>
      </c>
      <c r="D220" s="16" t="s">
        <v>238</v>
      </c>
      <c r="E220" s="17" t="s">
        <v>238</v>
      </c>
      <c r="F220" s="17" t="s">
        <v>238</v>
      </c>
      <c r="G220" s="17" t="s">
        <v>238</v>
      </c>
      <c r="H220" s="17" t="s">
        <v>238</v>
      </c>
      <c r="I220" s="17" t="s">
        <v>238</v>
      </c>
      <c r="J220" s="17" t="s">
        <v>238</v>
      </c>
      <c r="K220" s="17" t="s">
        <v>238</v>
      </c>
      <c r="L220" s="17" t="s">
        <v>238</v>
      </c>
      <c r="M220" s="17" t="s">
        <v>238</v>
      </c>
      <c r="N220" s="17" t="s">
        <v>238</v>
      </c>
      <c r="O220" s="148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7">
        <v>1</v>
      </c>
    </row>
    <row r="221" spans="1:65">
      <c r="A221" s="29"/>
      <c r="B221" s="19" t="s">
        <v>239</v>
      </c>
      <c r="C221" s="9" t="s">
        <v>239</v>
      </c>
      <c r="D221" s="146" t="s">
        <v>241</v>
      </c>
      <c r="E221" s="147" t="s">
        <v>243</v>
      </c>
      <c r="F221" s="147" t="s">
        <v>246</v>
      </c>
      <c r="G221" s="147" t="s">
        <v>249</v>
      </c>
      <c r="H221" s="147" t="s">
        <v>252</v>
      </c>
      <c r="I221" s="147" t="s">
        <v>255</v>
      </c>
      <c r="J221" s="147" t="s">
        <v>256</v>
      </c>
      <c r="K221" s="147" t="s">
        <v>257</v>
      </c>
      <c r="L221" s="147" t="s">
        <v>258</v>
      </c>
      <c r="M221" s="147" t="s">
        <v>282</v>
      </c>
      <c r="N221" s="147" t="s">
        <v>284</v>
      </c>
      <c r="O221" s="148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7" t="s">
        <v>3</v>
      </c>
    </row>
    <row r="222" spans="1:65">
      <c r="A222" s="29"/>
      <c r="B222" s="19"/>
      <c r="C222" s="9"/>
      <c r="D222" s="10" t="s">
        <v>308</v>
      </c>
      <c r="E222" s="11" t="s">
        <v>103</v>
      </c>
      <c r="F222" s="11" t="s">
        <v>103</v>
      </c>
      <c r="G222" s="11" t="s">
        <v>103</v>
      </c>
      <c r="H222" s="11" t="s">
        <v>103</v>
      </c>
      <c r="I222" s="11" t="s">
        <v>103</v>
      </c>
      <c r="J222" s="11" t="s">
        <v>308</v>
      </c>
      <c r="K222" s="11" t="s">
        <v>100</v>
      </c>
      <c r="L222" s="11" t="s">
        <v>99</v>
      </c>
      <c r="M222" s="11" t="s">
        <v>103</v>
      </c>
      <c r="N222" s="11" t="s">
        <v>308</v>
      </c>
      <c r="O222" s="148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7">
        <v>2</v>
      </c>
    </row>
    <row r="223" spans="1:65">
      <c r="A223" s="29"/>
      <c r="B223" s="19"/>
      <c r="C223" s="9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148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>
        <v>3</v>
      </c>
    </row>
    <row r="224" spans="1:65">
      <c r="A224" s="29"/>
      <c r="B224" s="18">
        <v>1</v>
      </c>
      <c r="C224" s="14">
        <v>1</v>
      </c>
      <c r="D224" s="21">
        <v>1.6</v>
      </c>
      <c r="E224" s="21">
        <v>1.8</v>
      </c>
      <c r="F224" s="21">
        <v>1.59063666666667</v>
      </c>
      <c r="G224" s="21">
        <v>1.8</v>
      </c>
      <c r="H224" s="21">
        <v>1.9</v>
      </c>
      <c r="I224" s="21">
        <v>1.7</v>
      </c>
      <c r="J224" s="21">
        <v>1.68</v>
      </c>
      <c r="K224" s="21">
        <v>1.8268241475656823</v>
      </c>
      <c r="L224" s="21">
        <v>1.6</v>
      </c>
      <c r="M224" s="143">
        <v>3.2298441968229219</v>
      </c>
      <c r="N224" s="21">
        <v>1.9</v>
      </c>
      <c r="O224" s="148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>
        <v>1</v>
      </c>
    </row>
    <row r="225" spans="1:65">
      <c r="A225" s="29"/>
      <c r="B225" s="19">
        <v>1</v>
      </c>
      <c r="C225" s="9">
        <v>2</v>
      </c>
      <c r="D225" s="11">
        <v>1.9</v>
      </c>
      <c r="E225" s="11">
        <v>1.8</v>
      </c>
      <c r="F225" s="11">
        <v>1.5763166666666668</v>
      </c>
      <c r="G225" s="11">
        <v>1.6</v>
      </c>
      <c r="H225" s="11">
        <v>1.8</v>
      </c>
      <c r="I225" s="11">
        <v>1.7</v>
      </c>
      <c r="J225" s="11">
        <v>1.75</v>
      </c>
      <c r="K225" s="11">
        <v>1.7665244086529202</v>
      </c>
      <c r="L225" s="11">
        <v>1.6</v>
      </c>
      <c r="M225" s="144">
        <v>2.2578578558230018</v>
      </c>
      <c r="N225" s="11">
        <v>1.6</v>
      </c>
      <c r="O225" s="148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 t="e">
        <v>#N/A</v>
      </c>
    </row>
    <row r="226" spans="1:65">
      <c r="A226" s="29"/>
      <c r="B226" s="19">
        <v>1</v>
      </c>
      <c r="C226" s="9">
        <v>3</v>
      </c>
      <c r="D226" s="11">
        <v>1.4</v>
      </c>
      <c r="E226" s="11">
        <v>1.9</v>
      </c>
      <c r="F226" s="11">
        <v>1.5224166666666665</v>
      </c>
      <c r="G226" s="11">
        <v>1.8</v>
      </c>
      <c r="H226" s="11">
        <v>1.9</v>
      </c>
      <c r="I226" s="11">
        <v>2.1</v>
      </c>
      <c r="J226" s="11">
        <v>1.74</v>
      </c>
      <c r="K226" s="11">
        <v>2.0823635895716879</v>
      </c>
      <c r="L226" s="11">
        <v>1.5</v>
      </c>
      <c r="M226" s="144">
        <v>2.1410299847374419</v>
      </c>
      <c r="N226" s="11">
        <v>1.5</v>
      </c>
      <c r="O226" s="148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16</v>
      </c>
    </row>
    <row r="227" spans="1:65">
      <c r="A227" s="29"/>
      <c r="B227" s="19">
        <v>1</v>
      </c>
      <c r="C227" s="9">
        <v>4</v>
      </c>
      <c r="D227" s="11">
        <v>1.7</v>
      </c>
      <c r="E227" s="11">
        <v>1.9</v>
      </c>
      <c r="F227" s="11">
        <v>1.5711466666666667</v>
      </c>
      <c r="G227" s="11">
        <v>1.6</v>
      </c>
      <c r="H227" s="11">
        <v>1.8</v>
      </c>
      <c r="I227" s="11">
        <v>1.8</v>
      </c>
      <c r="J227" s="11">
        <v>1.73</v>
      </c>
      <c r="K227" s="11">
        <v>1.7427024969360037</v>
      </c>
      <c r="L227" s="11">
        <v>1.7</v>
      </c>
      <c r="M227" s="144">
        <v>2.4712807827643721</v>
      </c>
      <c r="N227" s="11">
        <v>2</v>
      </c>
      <c r="O227" s="148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>
        <v>1.7277801771541235</v>
      </c>
    </row>
    <row r="228" spans="1:65">
      <c r="A228" s="29"/>
      <c r="B228" s="19">
        <v>1</v>
      </c>
      <c r="C228" s="9">
        <v>5</v>
      </c>
      <c r="D228" s="11">
        <v>1.9</v>
      </c>
      <c r="E228" s="11">
        <v>1.9</v>
      </c>
      <c r="F228" s="11">
        <v>1.6248166666666699</v>
      </c>
      <c r="G228" s="11">
        <v>1.4</v>
      </c>
      <c r="H228" s="11">
        <v>2.1</v>
      </c>
      <c r="I228" s="11">
        <v>1.8</v>
      </c>
      <c r="J228" s="11">
        <v>1.67</v>
      </c>
      <c r="K228" s="11">
        <v>1.7108465808373907</v>
      </c>
      <c r="L228" s="11">
        <v>1.7</v>
      </c>
      <c r="M228" s="144">
        <v>3.267089445114312</v>
      </c>
      <c r="N228" s="11">
        <v>1.7</v>
      </c>
      <c r="O228" s="148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85</v>
      </c>
    </row>
    <row r="229" spans="1:65">
      <c r="A229" s="29"/>
      <c r="B229" s="19">
        <v>1</v>
      </c>
      <c r="C229" s="9">
        <v>6</v>
      </c>
      <c r="D229" s="11">
        <v>1.5</v>
      </c>
      <c r="E229" s="11">
        <v>1.6</v>
      </c>
      <c r="F229" s="11">
        <v>1.5854366666666699</v>
      </c>
      <c r="G229" s="11">
        <v>1.6</v>
      </c>
      <c r="H229" s="11">
        <v>1.8</v>
      </c>
      <c r="I229" s="11">
        <v>1.7</v>
      </c>
      <c r="J229" s="11">
        <v>1.66</v>
      </c>
      <c r="K229" s="11">
        <v>1.9367794056837004</v>
      </c>
      <c r="L229" s="11">
        <v>1.7</v>
      </c>
      <c r="M229" s="144">
        <v>1.7861933446352822</v>
      </c>
      <c r="N229" s="11">
        <v>1.6</v>
      </c>
      <c r="O229" s="148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3"/>
    </row>
    <row r="230" spans="1:65">
      <c r="A230" s="29"/>
      <c r="B230" s="20" t="s">
        <v>266</v>
      </c>
      <c r="C230" s="12"/>
      <c r="D230" s="22">
        <v>1.6666666666666667</v>
      </c>
      <c r="E230" s="22">
        <v>1.8166666666666667</v>
      </c>
      <c r="F230" s="22">
        <v>1.5784616666666684</v>
      </c>
      <c r="G230" s="22">
        <v>1.6333333333333335</v>
      </c>
      <c r="H230" s="22">
        <v>1.8833333333333335</v>
      </c>
      <c r="I230" s="22">
        <v>1.7999999999999998</v>
      </c>
      <c r="J230" s="22">
        <v>1.7050000000000001</v>
      </c>
      <c r="K230" s="22">
        <v>1.8443401048745642</v>
      </c>
      <c r="L230" s="22">
        <v>1.6333333333333331</v>
      </c>
      <c r="M230" s="22">
        <v>2.525549268316222</v>
      </c>
      <c r="N230" s="22">
        <v>1.7166666666666666</v>
      </c>
      <c r="O230" s="148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3"/>
    </row>
    <row r="231" spans="1:65">
      <c r="A231" s="29"/>
      <c r="B231" s="3" t="s">
        <v>267</v>
      </c>
      <c r="C231" s="28"/>
      <c r="D231" s="11">
        <v>1.65</v>
      </c>
      <c r="E231" s="11">
        <v>1.85</v>
      </c>
      <c r="F231" s="11">
        <v>1.5808766666666685</v>
      </c>
      <c r="G231" s="11">
        <v>1.6</v>
      </c>
      <c r="H231" s="11">
        <v>1.85</v>
      </c>
      <c r="I231" s="11">
        <v>1.75</v>
      </c>
      <c r="J231" s="11">
        <v>1.7050000000000001</v>
      </c>
      <c r="K231" s="11">
        <v>1.7966742781093012</v>
      </c>
      <c r="L231" s="11">
        <v>1.65</v>
      </c>
      <c r="M231" s="11">
        <v>2.364569319293687</v>
      </c>
      <c r="N231" s="11">
        <v>1.65</v>
      </c>
      <c r="O231" s="148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3"/>
    </row>
    <row r="232" spans="1:65">
      <c r="A232" s="29"/>
      <c r="B232" s="3" t="s">
        <v>268</v>
      </c>
      <c r="C232" s="28"/>
      <c r="D232" s="23">
        <v>0.20655911179772785</v>
      </c>
      <c r="E232" s="23">
        <v>0.11690451944500115</v>
      </c>
      <c r="F232" s="23">
        <v>3.3301109741269708E-2</v>
      </c>
      <c r="G232" s="23">
        <v>0.15055453054181622</v>
      </c>
      <c r="H232" s="23">
        <v>0.11690451944500123</v>
      </c>
      <c r="I232" s="23">
        <v>0.15491933384829673</v>
      </c>
      <c r="J232" s="23">
        <v>3.937003937005909E-2</v>
      </c>
      <c r="K232" s="23">
        <v>0.14121828440232911</v>
      </c>
      <c r="L232" s="23">
        <v>8.1649658092772567E-2</v>
      </c>
      <c r="M232" s="23">
        <v>0.60249800037821466</v>
      </c>
      <c r="N232" s="23">
        <v>0.19407902170679658</v>
      </c>
      <c r="O232" s="227"/>
      <c r="P232" s="228"/>
      <c r="Q232" s="228"/>
      <c r="R232" s="228"/>
      <c r="S232" s="228"/>
      <c r="T232" s="228"/>
      <c r="U232" s="228"/>
      <c r="V232" s="228"/>
      <c r="W232" s="228"/>
      <c r="X232" s="228"/>
      <c r="Y232" s="228"/>
      <c r="Z232" s="228"/>
      <c r="AA232" s="228"/>
      <c r="AB232" s="228"/>
      <c r="AC232" s="228"/>
      <c r="AD232" s="228"/>
      <c r="AE232" s="228"/>
      <c r="AF232" s="228"/>
      <c r="AG232" s="228"/>
      <c r="AH232" s="228"/>
      <c r="AI232" s="228"/>
      <c r="AJ232" s="228"/>
      <c r="AK232" s="228"/>
      <c r="AL232" s="228"/>
      <c r="AM232" s="228"/>
      <c r="AN232" s="228"/>
      <c r="AO232" s="228"/>
      <c r="AP232" s="228"/>
      <c r="AQ232" s="228"/>
      <c r="AR232" s="228"/>
      <c r="AS232" s="228"/>
      <c r="AT232" s="228"/>
      <c r="AU232" s="228"/>
      <c r="AV232" s="228"/>
      <c r="AW232" s="228"/>
      <c r="AX232" s="228"/>
      <c r="AY232" s="228"/>
      <c r="AZ232" s="228"/>
      <c r="BA232" s="228"/>
      <c r="BB232" s="228"/>
      <c r="BC232" s="228"/>
      <c r="BD232" s="228"/>
      <c r="BE232" s="228"/>
      <c r="BF232" s="228"/>
      <c r="BG232" s="228"/>
      <c r="BH232" s="228"/>
      <c r="BI232" s="228"/>
      <c r="BJ232" s="228"/>
      <c r="BK232" s="228"/>
      <c r="BL232" s="228"/>
      <c r="BM232" s="54"/>
    </row>
    <row r="233" spans="1:65">
      <c r="A233" s="29"/>
      <c r="B233" s="3" t="s">
        <v>86</v>
      </c>
      <c r="C233" s="28"/>
      <c r="D233" s="13">
        <v>0.1239354670786367</v>
      </c>
      <c r="E233" s="13">
        <v>6.4351111621101548E-2</v>
      </c>
      <c r="F233" s="13">
        <v>2.1097192566984314E-2</v>
      </c>
      <c r="G233" s="13">
        <v>9.2176243188867066E-2</v>
      </c>
      <c r="H233" s="13">
        <v>6.2073196165487371E-2</v>
      </c>
      <c r="I233" s="13">
        <v>8.6066296582387083E-2</v>
      </c>
      <c r="J233" s="13">
        <v>2.3090932181852836E-2</v>
      </c>
      <c r="K233" s="13">
        <v>7.6568461548437425E-2</v>
      </c>
      <c r="L233" s="13">
        <v>4.9989586587411781E-2</v>
      </c>
      <c r="M233" s="13">
        <v>0.23856117476571689</v>
      </c>
      <c r="N233" s="13">
        <v>0.11305574080007569</v>
      </c>
      <c r="O233" s="148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3"/>
    </row>
    <row r="234" spans="1:65">
      <c r="A234" s="29"/>
      <c r="B234" s="3" t="s">
        <v>269</v>
      </c>
      <c r="C234" s="28"/>
      <c r="D234" s="13">
        <v>-3.5371114506081769E-2</v>
      </c>
      <c r="E234" s="13">
        <v>5.1445485188370776E-2</v>
      </c>
      <c r="F234" s="13">
        <v>-8.6422169013075423E-2</v>
      </c>
      <c r="G234" s="13">
        <v>-5.4663692215960014E-2</v>
      </c>
      <c r="H234" s="13">
        <v>9.003064060812771E-2</v>
      </c>
      <c r="I234" s="13">
        <v>4.1799196333431654E-2</v>
      </c>
      <c r="J234" s="13">
        <v>-1.3184650139721588E-2</v>
      </c>
      <c r="K234" s="13">
        <v>6.746224390213218E-2</v>
      </c>
      <c r="L234" s="13">
        <v>-5.4663692215960347E-2</v>
      </c>
      <c r="M234" s="13">
        <v>0.46173066557351472</v>
      </c>
      <c r="N234" s="13">
        <v>-6.4322479412642908E-3</v>
      </c>
      <c r="O234" s="148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3"/>
    </row>
    <row r="235" spans="1:65">
      <c r="A235" s="29"/>
      <c r="B235" s="45" t="s">
        <v>270</v>
      </c>
      <c r="C235" s="46"/>
      <c r="D235" s="44">
        <v>0.4</v>
      </c>
      <c r="E235" s="44">
        <v>0.81</v>
      </c>
      <c r="F235" s="44">
        <v>1.1200000000000001</v>
      </c>
      <c r="G235" s="44">
        <v>0.67</v>
      </c>
      <c r="H235" s="44">
        <v>1.35</v>
      </c>
      <c r="I235" s="44">
        <v>0.67</v>
      </c>
      <c r="J235" s="44">
        <v>0.09</v>
      </c>
      <c r="K235" s="44">
        <v>1.03</v>
      </c>
      <c r="L235" s="44">
        <v>0.67</v>
      </c>
      <c r="M235" s="44">
        <v>6.55</v>
      </c>
      <c r="N235" s="44">
        <v>0</v>
      </c>
      <c r="O235" s="148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3"/>
    </row>
    <row r="236" spans="1:65">
      <c r="B236" s="3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BM236" s="53"/>
    </row>
    <row r="237" spans="1:65" ht="15">
      <c r="B237" s="8" t="s">
        <v>578</v>
      </c>
      <c r="BM237" s="27" t="s">
        <v>66</v>
      </c>
    </row>
    <row r="238" spans="1:65" ht="15">
      <c r="A238" s="24" t="s">
        <v>0</v>
      </c>
      <c r="B238" s="18" t="s">
        <v>118</v>
      </c>
      <c r="C238" s="15" t="s">
        <v>119</v>
      </c>
      <c r="D238" s="16" t="s">
        <v>238</v>
      </c>
      <c r="E238" s="17" t="s">
        <v>238</v>
      </c>
      <c r="F238" s="17" t="s">
        <v>238</v>
      </c>
      <c r="G238" s="17" t="s">
        <v>238</v>
      </c>
      <c r="H238" s="17" t="s">
        <v>238</v>
      </c>
      <c r="I238" s="17" t="s">
        <v>238</v>
      </c>
      <c r="J238" s="17" t="s">
        <v>238</v>
      </c>
      <c r="K238" s="17" t="s">
        <v>238</v>
      </c>
      <c r="L238" s="17" t="s">
        <v>238</v>
      </c>
      <c r="M238" s="17" t="s">
        <v>238</v>
      </c>
      <c r="N238" s="17" t="s">
        <v>238</v>
      </c>
      <c r="O238" s="17" t="s">
        <v>238</v>
      </c>
      <c r="P238" s="17" t="s">
        <v>238</v>
      </c>
      <c r="Q238" s="17" t="s">
        <v>238</v>
      </c>
      <c r="R238" s="17" t="s">
        <v>238</v>
      </c>
      <c r="S238" s="17" t="s">
        <v>238</v>
      </c>
      <c r="T238" s="17" t="s">
        <v>238</v>
      </c>
      <c r="U238" s="17" t="s">
        <v>238</v>
      </c>
      <c r="V238" s="17" t="s">
        <v>238</v>
      </c>
      <c r="W238" s="17" t="s">
        <v>238</v>
      </c>
      <c r="X238" s="17" t="s">
        <v>238</v>
      </c>
      <c r="Y238" s="148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7">
        <v>1</v>
      </c>
    </row>
    <row r="239" spans="1:65">
      <c r="A239" s="29"/>
      <c r="B239" s="19" t="s">
        <v>239</v>
      </c>
      <c r="C239" s="9" t="s">
        <v>239</v>
      </c>
      <c r="D239" s="146" t="s">
        <v>241</v>
      </c>
      <c r="E239" s="147" t="s">
        <v>242</v>
      </c>
      <c r="F239" s="147" t="s">
        <v>243</v>
      </c>
      <c r="G239" s="147" t="s">
        <v>244</v>
      </c>
      <c r="H239" s="147" t="s">
        <v>245</v>
      </c>
      <c r="I239" s="147" t="s">
        <v>246</v>
      </c>
      <c r="J239" s="147" t="s">
        <v>247</v>
      </c>
      <c r="K239" s="147" t="s">
        <v>248</v>
      </c>
      <c r="L239" s="147" t="s">
        <v>249</v>
      </c>
      <c r="M239" s="147" t="s">
        <v>250</v>
      </c>
      <c r="N239" s="147" t="s">
        <v>251</v>
      </c>
      <c r="O239" s="147" t="s">
        <v>252</v>
      </c>
      <c r="P239" s="147" t="s">
        <v>253</v>
      </c>
      <c r="Q239" s="147" t="s">
        <v>255</v>
      </c>
      <c r="R239" s="147" t="s">
        <v>256</v>
      </c>
      <c r="S239" s="147" t="s">
        <v>257</v>
      </c>
      <c r="T239" s="147" t="s">
        <v>258</v>
      </c>
      <c r="U239" s="147" t="s">
        <v>282</v>
      </c>
      <c r="V239" s="147" t="s">
        <v>284</v>
      </c>
      <c r="W239" s="147" t="s">
        <v>274</v>
      </c>
      <c r="X239" s="147" t="s">
        <v>259</v>
      </c>
      <c r="Y239" s="148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7" t="s">
        <v>1</v>
      </c>
    </row>
    <row r="240" spans="1:65">
      <c r="A240" s="29"/>
      <c r="B240" s="19"/>
      <c r="C240" s="9"/>
      <c r="D240" s="10" t="s">
        <v>308</v>
      </c>
      <c r="E240" s="11" t="s">
        <v>104</v>
      </c>
      <c r="F240" s="11" t="s">
        <v>104</v>
      </c>
      <c r="G240" s="11" t="s">
        <v>104</v>
      </c>
      <c r="H240" s="11" t="s">
        <v>103</v>
      </c>
      <c r="I240" s="11" t="s">
        <v>104</v>
      </c>
      <c r="J240" s="11" t="s">
        <v>103</v>
      </c>
      <c r="K240" s="11" t="s">
        <v>104</v>
      </c>
      <c r="L240" s="11" t="s">
        <v>103</v>
      </c>
      <c r="M240" s="11" t="s">
        <v>104</v>
      </c>
      <c r="N240" s="11" t="s">
        <v>308</v>
      </c>
      <c r="O240" s="11" t="s">
        <v>104</v>
      </c>
      <c r="P240" s="11" t="s">
        <v>104</v>
      </c>
      <c r="Q240" s="11" t="s">
        <v>104</v>
      </c>
      <c r="R240" s="11" t="s">
        <v>308</v>
      </c>
      <c r="S240" s="11" t="s">
        <v>100</v>
      </c>
      <c r="T240" s="11" t="s">
        <v>99</v>
      </c>
      <c r="U240" s="11" t="s">
        <v>104</v>
      </c>
      <c r="V240" s="11" t="s">
        <v>308</v>
      </c>
      <c r="W240" s="11" t="s">
        <v>104</v>
      </c>
      <c r="X240" s="11" t="s">
        <v>104</v>
      </c>
      <c r="Y240" s="148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3</v>
      </c>
    </row>
    <row r="241" spans="1:65">
      <c r="A241" s="29"/>
      <c r="B241" s="19"/>
      <c r="C241" s="9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148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>
        <v>3</v>
      </c>
    </row>
    <row r="242" spans="1:65">
      <c r="A242" s="29"/>
      <c r="B242" s="18">
        <v>1</v>
      </c>
      <c r="C242" s="14">
        <v>1</v>
      </c>
      <c r="D242" s="226">
        <v>0.38899999999999996</v>
      </c>
      <c r="E242" s="236">
        <v>0.36799999999999999</v>
      </c>
      <c r="F242" s="226">
        <v>0.40340000000000004</v>
      </c>
      <c r="G242" s="226">
        <v>0.40999999999999992</v>
      </c>
      <c r="H242" s="226">
        <v>0.39560000000000001</v>
      </c>
      <c r="I242" s="226">
        <v>0.40351700000000001</v>
      </c>
      <c r="J242" s="226">
        <v>0.39300000000000002</v>
      </c>
      <c r="K242" s="226">
        <v>0.40500000000000008</v>
      </c>
      <c r="L242" s="236">
        <v>0.33890000000000003</v>
      </c>
      <c r="M242" s="226">
        <v>0.39800000000000002</v>
      </c>
      <c r="N242" s="226">
        <v>0.42</v>
      </c>
      <c r="O242" s="236">
        <v>0.37520000000000003</v>
      </c>
      <c r="P242" s="226">
        <v>0.39</v>
      </c>
      <c r="Q242" s="226">
        <v>0.41149999999999998</v>
      </c>
      <c r="R242" s="226">
        <v>0.40629999999999999</v>
      </c>
      <c r="S242" s="236">
        <v>0.23498648459669277</v>
      </c>
      <c r="T242" s="237">
        <v>0.22599999999999998</v>
      </c>
      <c r="U242" s="226">
        <v>0.41118933711796157</v>
      </c>
      <c r="V242" s="226">
        <v>0.38200000000000001</v>
      </c>
      <c r="W242" s="226">
        <v>0.4</v>
      </c>
      <c r="X242" s="237">
        <v>0.35630000000000001</v>
      </c>
      <c r="Y242" s="227"/>
      <c r="Z242" s="228"/>
      <c r="AA242" s="228"/>
      <c r="AB242" s="228"/>
      <c r="AC242" s="228"/>
      <c r="AD242" s="228"/>
      <c r="AE242" s="228"/>
      <c r="AF242" s="228"/>
      <c r="AG242" s="228"/>
      <c r="AH242" s="228"/>
      <c r="AI242" s="228"/>
      <c r="AJ242" s="228"/>
      <c r="AK242" s="228"/>
      <c r="AL242" s="228"/>
      <c r="AM242" s="228"/>
      <c r="AN242" s="228"/>
      <c r="AO242" s="228"/>
      <c r="AP242" s="228"/>
      <c r="AQ242" s="228"/>
      <c r="AR242" s="228"/>
      <c r="AS242" s="228"/>
      <c r="AT242" s="228"/>
      <c r="AU242" s="228"/>
      <c r="AV242" s="228"/>
      <c r="AW242" s="228"/>
      <c r="AX242" s="228"/>
      <c r="AY242" s="228"/>
      <c r="AZ242" s="228"/>
      <c r="BA242" s="228"/>
      <c r="BB242" s="228"/>
      <c r="BC242" s="228"/>
      <c r="BD242" s="228"/>
      <c r="BE242" s="228"/>
      <c r="BF242" s="228"/>
      <c r="BG242" s="228"/>
      <c r="BH242" s="228"/>
      <c r="BI242" s="228"/>
      <c r="BJ242" s="228"/>
      <c r="BK242" s="228"/>
      <c r="BL242" s="228"/>
      <c r="BM242" s="229">
        <v>1</v>
      </c>
    </row>
    <row r="243" spans="1:65">
      <c r="A243" s="29"/>
      <c r="B243" s="19">
        <v>1</v>
      </c>
      <c r="C243" s="9">
        <v>2</v>
      </c>
      <c r="D243" s="23">
        <v>0.42199999999999999</v>
      </c>
      <c r="E243" s="238">
        <v>0.38</v>
      </c>
      <c r="F243" s="23">
        <v>0.3947</v>
      </c>
      <c r="G243" s="23">
        <v>0.41199999999999998</v>
      </c>
      <c r="H243" s="23">
        <v>0.3962</v>
      </c>
      <c r="I243" s="23">
        <v>0.40179200000000004</v>
      </c>
      <c r="J243" s="23">
        <v>0.39979999999999999</v>
      </c>
      <c r="K243" s="23">
        <v>0.40699999999999997</v>
      </c>
      <c r="L243" s="238">
        <v>0.33789999999999998</v>
      </c>
      <c r="M243" s="23">
        <v>0.40100000000000008</v>
      </c>
      <c r="N243" s="23">
        <v>0.42</v>
      </c>
      <c r="O243" s="238">
        <v>0.38129999999999997</v>
      </c>
      <c r="P243" s="23">
        <v>0.40100000000000008</v>
      </c>
      <c r="Q243" s="23">
        <v>0.41839999999999999</v>
      </c>
      <c r="R243" s="23">
        <v>0.41083999999999998</v>
      </c>
      <c r="S243" s="238">
        <v>0.20814319545845272</v>
      </c>
      <c r="T243" s="238">
        <v>0.26600000000000001</v>
      </c>
      <c r="U243" s="23">
        <v>0.42065922749638573</v>
      </c>
      <c r="V243" s="23">
        <v>0.38</v>
      </c>
      <c r="W243" s="23">
        <v>0.39</v>
      </c>
      <c r="X243" s="23">
        <v>0.4168</v>
      </c>
      <c r="Y243" s="227"/>
      <c r="Z243" s="228"/>
      <c r="AA243" s="228"/>
      <c r="AB243" s="228"/>
      <c r="AC243" s="228"/>
      <c r="AD243" s="228"/>
      <c r="AE243" s="228"/>
      <c r="AF243" s="228"/>
      <c r="AG243" s="228"/>
      <c r="AH243" s="228"/>
      <c r="AI243" s="228"/>
      <c r="AJ243" s="228"/>
      <c r="AK243" s="228"/>
      <c r="AL243" s="228"/>
      <c r="AM243" s="228"/>
      <c r="AN243" s="228"/>
      <c r="AO243" s="228"/>
      <c r="AP243" s="228"/>
      <c r="AQ243" s="228"/>
      <c r="AR243" s="228"/>
      <c r="AS243" s="228"/>
      <c r="AT243" s="228"/>
      <c r="AU243" s="228"/>
      <c r="AV243" s="228"/>
      <c r="AW243" s="228"/>
      <c r="AX243" s="228"/>
      <c r="AY243" s="228"/>
      <c r="AZ243" s="228"/>
      <c r="BA243" s="228"/>
      <c r="BB243" s="228"/>
      <c r="BC243" s="228"/>
      <c r="BD243" s="228"/>
      <c r="BE243" s="228"/>
      <c r="BF243" s="228"/>
      <c r="BG243" s="228"/>
      <c r="BH243" s="228"/>
      <c r="BI243" s="228"/>
      <c r="BJ243" s="228"/>
      <c r="BK243" s="228"/>
      <c r="BL243" s="228"/>
      <c r="BM243" s="229" t="e">
        <v>#N/A</v>
      </c>
    </row>
    <row r="244" spans="1:65">
      <c r="A244" s="29"/>
      <c r="B244" s="19">
        <v>1</v>
      </c>
      <c r="C244" s="9">
        <v>3</v>
      </c>
      <c r="D244" s="23">
        <v>0.42399999999999999</v>
      </c>
      <c r="E244" s="238">
        <v>0.36499999999999999</v>
      </c>
      <c r="F244" s="23">
        <v>0.4083</v>
      </c>
      <c r="G244" s="23">
        <v>0.41199999999999998</v>
      </c>
      <c r="H244" s="23">
        <v>0.39909999999999995</v>
      </c>
      <c r="I244" s="23">
        <v>0.40289200000000003</v>
      </c>
      <c r="J244" s="23">
        <v>0.40439999999999998</v>
      </c>
      <c r="K244" s="23">
        <v>0.40300000000000008</v>
      </c>
      <c r="L244" s="238">
        <v>0.34050000000000002</v>
      </c>
      <c r="M244" s="23">
        <v>0.42500000000000004</v>
      </c>
      <c r="N244" s="23">
        <v>0.42500000000000004</v>
      </c>
      <c r="O244" s="238">
        <v>0.35539999999999999</v>
      </c>
      <c r="P244" s="23">
        <v>0.40600000000000003</v>
      </c>
      <c r="Q244" s="23">
        <v>0.41710000000000003</v>
      </c>
      <c r="R244" s="23">
        <v>0.40114</v>
      </c>
      <c r="S244" s="238">
        <v>0.29211322303575959</v>
      </c>
      <c r="T244" s="238">
        <v>0.28500000000000003</v>
      </c>
      <c r="U244" s="23">
        <v>0.40610893762301054</v>
      </c>
      <c r="V244" s="23">
        <v>0.38300000000000001</v>
      </c>
      <c r="W244" s="23">
        <v>0.4</v>
      </c>
      <c r="X244" s="23">
        <v>0.39079999999999998</v>
      </c>
      <c r="Y244" s="227"/>
      <c r="Z244" s="228"/>
      <c r="AA244" s="228"/>
      <c r="AB244" s="228"/>
      <c r="AC244" s="228"/>
      <c r="AD244" s="228"/>
      <c r="AE244" s="228"/>
      <c r="AF244" s="228"/>
      <c r="AG244" s="228"/>
      <c r="AH244" s="228"/>
      <c r="AI244" s="228"/>
      <c r="AJ244" s="228"/>
      <c r="AK244" s="228"/>
      <c r="AL244" s="228"/>
      <c r="AM244" s="228"/>
      <c r="AN244" s="228"/>
      <c r="AO244" s="228"/>
      <c r="AP244" s="228"/>
      <c r="AQ244" s="228"/>
      <c r="AR244" s="228"/>
      <c r="AS244" s="228"/>
      <c r="AT244" s="228"/>
      <c r="AU244" s="228"/>
      <c r="AV244" s="228"/>
      <c r="AW244" s="228"/>
      <c r="AX244" s="228"/>
      <c r="AY244" s="228"/>
      <c r="AZ244" s="228"/>
      <c r="BA244" s="228"/>
      <c r="BB244" s="228"/>
      <c r="BC244" s="228"/>
      <c r="BD244" s="228"/>
      <c r="BE244" s="228"/>
      <c r="BF244" s="228"/>
      <c r="BG244" s="228"/>
      <c r="BH244" s="228"/>
      <c r="BI244" s="228"/>
      <c r="BJ244" s="228"/>
      <c r="BK244" s="228"/>
      <c r="BL244" s="228"/>
      <c r="BM244" s="229">
        <v>16</v>
      </c>
    </row>
    <row r="245" spans="1:65">
      <c r="A245" s="29"/>
      <c r="B245" s="19">
        <v>1</v>
      </c>
      <c r="C245" s="9">
        <v>4</v>
      </c>
      <c r="D245" s="23">
        <v>0.4</v>
      </c>
      <c r="E245" s="238">
        <v>0.36599999999999999</v>
      </c>
      <c r="F245" s="23">
        <v>0.40590000000000004</v>
      </c>
      <c r="G245" s="23">
        <v>0.41399999999999998</v>
      </c>
      <c r="H245" s="23">
        <v>0.40260000000000001</v>
      </c>
      <c r="I245" s="23">
        <v>0.40341199999999994</v>
      </c>
      <c r="J245" s="23">
        <v>0.40020000000000006</v>
      </c>
      <c r="K245" s="23">
        <v>0.40899999999999997</v>
      </c>
      <c r="L245" s="238">
        <v>0.32950000000000002</v>
      </c>
      <c r="M245" s="23">
        <v>0.40100000000000008</v>
      </c>
      <c r="N245" s="23">
        <v>0.41399999999999998</v>
      </c>
      <c r="O245" s="238">
        <v>0.35040000000000004</v>
      </c>
      <c r="P245" s="23">
        <v>0.40999999999999992</v>
      </c>
      <c r="Q245" s="23">
        <v>0.42220000000000002</v>
      </c>
      <c r="R245" s="23">
        <v>0.40497</v>
      </c>
      <c r="S245" s="238">
        <v>0.24485310082575459</v>
      </c>
      <c r="T245" s="238">
        <v>0.28800000000000003</v>
      </c>
      <c r="U245" s="23">
        <v>0.42652877849039728</v>
      </c>
      <c r="V245" s="23">
        <v>0.38100000000000001</v>
      </c>
      <c r="W245" s="23">
        <v>0.39</v>
      </c>
      <c r="X245" s="23">
        <v>0.37109999999999999</v>
      </c>
      <c r="Y245" s="227"/>
      <c r="Z245" s="228"/>
      <c r="AA245" s="228"/>
      <c r="AB245" s="228"/>
      <c r="AC245" s="228"/>
      <c r="AD245" s="228"/>
      <c r="AE245" s="228"/>
      <c r="AF245" s="228"/>
      <c r="AG245" s="228"/>
      <c r="AH245" s="228"/>
      <c r="AI245" s="228"/>
      <c r="AJ245" s="228"/>
      <c r="AK245" s="228"/>
      <c r="AL245" s="228"/>
      <c r="AM245" s="228"/>
      <c r="AN245" s="228"/>
      <c r="AO245" s="228"/>
      <c r="AP245" s="228"/>
      <c r="AQ245" s="228"/>
      <c r="AR245" s="228"/>
      <c r="AS245" s="228"/>
      <c r="AT245" s="228"/>
      <c r="AU245" s="228"/>
      <c r="AV245" s="228"/>
      <c r="AW245" s="228"/>
      <c r="AX245" s="228"/>
      <c r="AY245" s="228"/>
      <c r="AZ245" s="228"/>
      <c r="BA245" s="228"/>
      <c r="BB245" s="228"/>
      <c r="BC245" s="228"/>
      <c r="BD245" s="228"/>
      <c r="BE245" s="228"/>
      <c r="BF245" s="228"/>
      <c r="BG245" s="228"/>
      <c r="BH245" s="228"/>
      <c r="BI245" s="228"/>
      <c r="BJ245" s="228"/>
      <c r="BK245" s="228"/>
      <c r="BL245" s="228"/>
      <c r="BM245" s="229">
        <v>0.40482887549380653</v>
      </c>
    </row>
    <row r="246" spans="1:65">
      <c r="A246" s="29"/>
      <c r="B246" s="19">
        <v>1</v>
      </c>
      <c r="C246" s="9">
        <v>5</v>
      </c>
      <c r="D246" s="23">
        <v>0.40800000000000003</v>
      </c>
      <c r="E246" s="238">
        <v>0.373</v>
      </c>
      <c r="F246" s="23">
        <v>0.40210000000000001</v>
      </c>
      <c r="G246" s="23">
        <v>0.40899999999999997</v>
      </c>
      <c r="H246" s="23">
        <v>0.4007</v>
      </c>
      <c r="I246" s="23">
        <v>0.40258200000000005</v>
      </c>
      <c r="J246" s="23">
        <v>0.40280000000000005</v>
      </c>
      <c r="K246" s="23">
        <v>0.40799999999999992</v>
      </c>
      <c r="L246" s="238">
        <v>0.33400000000000002</v>
      </c>
      <c r="M246" s="23">
        <v>0.4</v>
      </c>
      <c r="N246" s="23">
        <v>0.42</v>
      </c>
      <c r="O246" s="238">
        <v>0.34030000000000005</v>
      </c>
      <c r="P246" s="23">
        <v>0.41599999999999998</v>
      </c>
      <c r="Q246" s="23">
        <v>0.4123</v>
      </c>
      <c r="R246" s="23">
        <v>0.40532000000000001</v>
      </c>
      <c r="S246" s="238">
        <v>0.25741918737046898</v>
      </c>
      <c r="T246" s="238">
        <v>0.28100000000000003</v>
      </c>
      <c r="U246" s="23">
        <v>0.43753390103812639</v>
      </c>
      <c r="V246" s="23">
        <v>0.38800000000000001</v>
      </c>
      <c r="W246" s="23">
        <v>0.39</v>
      </c>
      <c r="X246" s="23">
        <v>0.38790000000000002</v>
      </c>
      <c r="Y246" s="227"/>
      <c r="Z246" s="228"/>
      <c r="AA246" s="228"/>
      <c r="AB246" s="228"/>
      <c r="AC246" s="228"/>
      <c r="AD246" s="228"/>
      <c r="AE246" s="228"/>
      <c r="AF246" s="228"/>
      <c r="AG246" s="228"/>
      <c r="AH246" s="228"/>
      <c r="AI246" s="228"/>
      <c r="AJ246" s="228"/>
      <c r="AK246" s="228"/>
      <c r="AL246" s="228"/>
      <c r="AM246" s="228"/>
      <c r="AN246" s="228"/>
      <c r="AO246" s="228"/>
      <c r="AP246" s="228"/>
      <c r="AQ246" s="228"/>
      <c r="AR246" s="228"/>
      <c r="AS246" s="228"/>
      <c r="AT246" s="228"/>
      <c r="AU246" s="228"/>
      <c r="AV246" s="228"/>
      <c r="AW246" s="228"/>
      <c r="AX246" s="228"/>
      <c r="AY246" s="228"/>
      <c r="AZ246" s="228"/>
      <c r="BA246" s="228"/>
      <c r="BB246" s="228"/>
      <c r="BC246" s="228"/>
      <c r="BD246" s="228"/>
      <c r="BE246" s="228"/>
      <c r="BF246" s="228"/>
      <c r="BG246" s="228"/>
      <c r="BH246" s="228"/>
      <c r="BI246" s="228"/>
      <c r="BJ246" s="228"/>
      <c r="BK246" s="228"/>
      <c r="BL246" s="228"/>
      <c r="BM246" s="229">
        <v>86</v>
      </c>
    </row>
    <row r="247" spans="1:65">
      <c r="A247" s="29"/>
      <c r="B247" s="19">
        <v>1</v>
      </c>
      <c r="C247" s="9">
        <v>6</v>
      </c>
      <c r="D247" s="23">
        <v>0.41399999999999998</v>
      </c>
      <c r="E247" s="238">
        <v>0.376</v>
      </c>
      <c r="F247" s="23">
        <v>0.40810000000000002</v>
      </c>
      <c r="G247" s="23">
        <v>0.40899999999999997</v>
      </c>
      <c r="H247" s="23">
        <v>0.39490000000000003</v>
      </c>
      <c r="I247" s="23">
        <v>0.402557</v>
      </c>
      <c r="J247" s="23">
        <v>0.40449999999999997</v>
      </c>
      <c r="K247" s="23">
        <v>0.40899999999999997</v>
      </c>
      <c r="L247" s="238">
        <v>0.33910000000000001</v>
      </c>
      <c r="M247" s="23">
        <v>0.39400000000000002</v>
      </c>
      <c r="N247" s="23">
        <v>0.41900000000000004</v>
      </c>
      <c r="O247" s="238">
        <v>0.34770000000000001</v>
      </c>
      <c r="P247" s="23">
        <v>0.40600000000000003</v>
      </c>
      <c r="Q247" s="23">
        <v>0.4178</v>
      </c>
      <c r="R247" s="23">
        <v>0.40099999999999997</v>
      </c>
      <c r="S247" s="238">
        <v>0.24737743524523276</v>
      </c>
      <c r="T247" s="238">
        <v>0.27</v>
      </c>
      <c r="U247" s="23">
        <v>0.43678986563954642</v>
      </c>
      <c r="V247" s="23">
        <v>0.378</v>
      </c>
      <c r="W247" s="23">
        <v>0.4</v>
      </c>
      <c r="X247" s="23">
        <v>0.40910000000000002</v>
      </c>
      <c r="Y247" s="227"/>
      <c r="Z247" s="228"/>
      <c r="AA247" s="228"/>
      <c r="AB247" s="228"/>
      <c r="AC247" s="228"/>
      <c r="AD247" s="228"/>
      <c r="AE247" s="228"/>
      <c r="AF247" s="228"/>
      <c r="AG247" s="228"/>
      <c r="AH247" s="228"/>
      <c r="AI247" s="228"/>
      <c r="AJ247" s="228"/>
      <c r="AK247" s="228"/>
      <c r="AL247" s="228"/>
      <c r="AM247" s="228"/>
      <c r="AN247" s="228"/>
      <c r="AO247" s="228"/>
      <c r="AP247" s="228"/>
      <c r="AQ247" s="228"/>
      <c r="AR247" s="228"/>
      <c r="AS247" s="228"/>
      <c r="AT247" s="228"/>
      <c r="AU247" s="228"/>
      <c r="AV247" s="228"/>
      <c r="AW247" s="228"/>
      <c r="AX247" s="228"/>
      <c r="AY247" s="228"/>
      <c r="AZ247" s="228"/>
      <c r="BA247" s="228"/>
      <c r="BB247" s="228"/>
      <c r="BC247" s="228"/>
      <c r="BD247" s="228"/>
      <c r="BE247" s="228"/>
      <c r="BF247" s="228"/>
      <c r="BG247" s="228"/>
      <c r="BH247" s="228"/>
      <c r="BI247" s="228"/>
      <c r="BJ247" s="228"/>
      <c r="BK247" s="228"/>
      <c r="BL247" s="228"/>
      <c r="BM247" s="54"/>
    </row>
    <row r="248" spans="1:65">
      <c r="A248" s="29"/>
      <c r="B248" s="20" t="s">
        <v>266</v>
      </c>
      <c r="C248" s="12"/>
      <c r="D248" s="230">
        <v>0.40949999999999998</v>
      </c>
      <c r="E248" s="230">
        <v>0.37133333333333335</v>
      </c>
      <c r="F248" s="230">
        <v>0.40375</v>
      </c>
      <c r="G248" s="230">
        <v>0.41099999999999987</v>
      </c>
      <c r="H248" s="230">
        <v>0.39818333333333333</v>
      </c>
      <c r="I248" s="230">
        <v>0.40279199999999998</v>
      </c>
      <c r="J248" s="230">
        <v>0.40078333333333344</v>
      </c>
      <c r="K248" s="230">
        <v>0.40683333333333332</v>
      </c>
      <c r="L248" s="230">
        <v>0.33665000000000006</v>
      </c>
      <c r="M248" s="230">
        <v>0.40316666666666673</v>
      </c>
      <c r="N248" s="230">
        <v>0.41966666666666669</v>
      </c>
      <c r="O248" s="230">
        <v>0.35838333333333333</v>
      </c>
      <c r="P248" s="230">
        <v>0.40483333333333338</v>
      </c>
      <c r="Q248" s="230">
        <v>0.41655000000000003</v>
      </c>
      <c r="R248" s="230">
        <v>0.40492833333333333</v>
      </c>
      <c r="S248" s="230">
        <v>0.24748210442206023</v>
      </c>
      <c r="T248" s="230">
        <v>0.26933333333333337</v>
      </c>
      <c r="U248" s="230">
        <v>0.42313500790090464</v>
      </c>
      <c r="V248" s="230">
        <v>0.38200000000000006</v>
      </c>
      <c r="W248" s="230">
        <v>0.39500000000000002</v>
      </c>
      <c r="X248" s="230">
        <v>0.38866666666666666</v>
      </c>
      <c r="Y248" s="227"/>
      <c r="Z248" s="228"/>
      <c r="AA248" s="228"/>
      <c r="AB248" s="228"/>
      <c r="AC248" s="228"/>
      <c r="AD248" s="228"/>
      <c r="AE248" s="228"/>
      <c r="AF248" s="228"/>
      <c r="AG248" s="228"/>
      <c r="AH248" s="228"/>
      <c r="AI248" s="228"/>
      <c r="AJ248" s="228"/>
      <c r="AK248" s="228"/>
      <c r="AL248" s="228"/>
      <c r="AM248" s="228"/>
      <c r="AN248" s="228"/>
      <c r="AO248" s="228"/>
      <c r="AP248" s="228"/>
      <c r="AQ248" s="228"/>
      <c r="AR248" s="228"/>
      <c r="AS248" s="228"/>
      <c r="AT248" s="228"/>
      <c r="AU248" s="228"/>
      <c r="AV248" s="228"/>
      <c r="AW248" s="228"/>
      <c r="AX248" s="228"/>
      <c r="AY248" s="228"/>
      <c r="AZ248" s="228"/>
      <c r="BA248" s="228"/>
      <c r="BB248" s="228"/>
      <c r="BC248" s="228"/>
      <c r="BD248" s="228"/>
      <c r="BE248" s="228"/>
      <c r="BF248" s="228"/>
      <c r="BG248" s="228"/>
      <c r="BH248" s="228"/>
      <c r="BI248" s="228"/>
      <c r="BJ248" s="228"/>
      <c r="BK248" s="228"/>
      <c r="BL248" s="228"/>
      <c r="BM248" s="54"/>
    </row>
    <row r="249" spans="1:65">
      <c r="A249" s="29"/>
      <c r="B249" s="3" t="s">
        <v>267</v>
      </c>
      <c r="C249" s="28"/>
      <c r="D249" s="23">
        <v>0.41100000000000003</v>
      </c>
      <c r="E249" s="23">
        <v>0.3705</v>
      </c>
      <c r="F249" s="23">
        <v>0.40465000000000007</v>
      </c>
      <c r="G249" s="23">
        <v>0.41099999999999992</v>
      </c>
      <c r="H249" s="23">
        <v>0.39764999999999995</v>
      </c>
      <c r="I249" s="23">
        <v>0.40273700000000001</v>
      </c>
      <c r="J249" s="23">
        <v>0.40150000000000008</v>
      </c>
      <c r="K249" s="23">
        <v>0.40749999999999997</v>
      </c>
      <c r="L249" s="23">
        <v>0.33840000000000003</v>
      </c>
      <c r="M249" s="23">
        <v>0.40050000000000008</v>
      </c>
      <c r="N249" s="23">
        <v>0.42</v>
      </c>
      <c r="O249" s="23">
        <v>0.35289999999999999</v>
      </c>
      <c r="P249" s="23">
        <v>0.40600000000000003</v>
      </c>
      <c r="Q249" s="23">
        <v>0.41744999999999999</v>
      </c>
      <c r="R249" s="23">
        <v>0.40514499999999998</v>
      </c>
      <c r="S249" s="23">
        <v>0.24611526803549366</v>
      </c>
      <c r="T249" s="23">
        <v>0.27550000000000002</v>
      </c>
      <c r="U249" s="23">
        <v>0.42359400299339151</v>
      </c>
      <c r="V249" s="23">
        <v>0.38150000000000001</v>
      </c>
      <c r="W249" s="23">
        <v>0.39500000000000002</v>
      </c>
      <c r="X249" s="23">
        <v>0.38934999999999997</v>
      </c>
      <c r="Y249" s="227"/>
      <c r="Z249" s="228"/>
      <c r="AA249" s="228"/>
      <c r="AB249" s="228"/>
      <c r="AC249" s="228"/>
      <c r="AD249" s="228"/>
      <c r="AE249" s="228"/>
      <c r="AF249" s="228"/>
      <c r="AG249" s="228"/>
      <c r="AH249" s="228"/>
      <c r="AI249" s="228"/>
      <c r="AJ249" s="228"/>
      <c r="AK249" s="228"/>
      <c r="AL249" s="228"/>
      <c r="AM249" s="228"/>
      <c r="AN249" s="228"/>
      <c r="AO249" s="228"/>
      <c r="AP249" s="228"/>
      <c r="AQ249" s="228"/>
      <c r="AR249" s="228"/>
      <c r="AS249" s="228"/>
      <c r="AT249" s="228"/>
      <c r="AU249" s="228"/>
      <c r="AV249" s="228"/>
      <c r="AW249" s="228"/>
      <c r="AX249" s="228"/>
      <c r="AY249" s="228"/>
      <c r="AZ249" s="228"/>
      <c r="BA249" s="228"/>
      <c r="BB249" s="228"/>
      <c r="BC249" s="228"/>
      <c r="BD249" s="228"/>
      <c r="BE249" s="228"/>
      <c r="BF249" s="228"/>
      <c r="BG249" s="228"/>
      <c r="BH249" s="228"/>
      <c r="BI249" s="228"/>
      <c r="BJ249" s="228"/>
      <c r="BK249" s="228"/>
      <c r="BL249" s="228"/>
      <c r="BM249" s="54"/>
    </row>
    <row r="250" spans="1:65">
      <c r="A250" s="29"/>
      <c r="B250" s="3" t="s">
        <v>268</v>
      </c>
      <c r="C250" s="28"/>
      <c r="D250" s="23">
        <v>1.3412680567284084E-2</v>
      </c>
      <c r="E250" s="23">
        <v>5.9888785817268607E-3</v>
      </c>
      <c r="F250" s="23">
        <v>5.0792716013223849E-3</v>
      </c>
      <c r="G250" s="23">
        <v>2.0000000000000074E-3</v>
      </c>
      <c r="H250" s="23">
        <v>3.1005913414486972E-3</v>
      </c>
      <c r="I250" s="23">
        <v>6.3550767107877664E-4</v>
      </c>
      <c r="J250" s="23">
        <v>4.3092536089984973E-3</v>
      </c>
      <c r="K250" s="23">
        <v>2.4013884872436612E-3</v>
      </c>
      <c r="L250" s="23">
        <v>4.137511329289625E-3</v>
      </c>
      <c r="M250" s="23">
        <v>1.1016654059498591E-2</v>
      </c>
      <c r="N250" s="23">
        <v>3.5023801430836706E-3</v>
      </c>
      <c r="O250" s="23">
        <v>1.6258833496492486E-2</v>
      </c>
      <c r="P250" s="23">
        <v>8.8185410735941022E-3</v>
      </c>
      <c r="Q250" s="23">
        <v>4.0193283020922912E-3</v>
      </c>
      <c r="R250" s="23">
        <v>3.6542491248773229E-3</v>
      </c>
      <c r="S250" s="23">
        <v>2.7572795487750924E-2</v>
      </c>
      <c r="T250" s="23">
        <v>2.2888133752376305E-2</v>
      </c>
      <c r="U250" s="23">
        <v>1.2992432800883986E-2</v>
      </c>
      <c r="V250" s="23">
        <v>3.4058772731852833E-3</v>
      </c>
      <c r="W250" s="23">
        <v>5.4772255750516656E-3</v>
      </c>
      <c r="X250" s="23">
        <v>2.2673038320142867E-2</v>
      </c>
      <c r="Y250" s="227"/>
      <c r="Z250" s="228"/>
      <c r="AA250" s="228"/>
      <c r="AB250" s="228"/>
      <c r="AC250" s="228"/>
      <c r="AD250" s="228"/>
      <c r="AE250" s="228"/>
      <c r="AF250" s="228"/>
      <c r="AG250" s="228"/>
      <c r="AH250" s="228"/>
      <c r="AI250" s="228"/>
      <c r="AJ250" s="228"/>
      <c r="AK250" s="228"/>
      <c r="AL250" s="228"/>
      <c r="AM250" s="228"/>
      <c r="AN250" s="228"/>
      <c r="AO250" s="228"/>
      <c r="AP250" s="228"/>
      <c r="AQ250" s="228"/>
      <c r="AR250" s="228"/>
      <c r="AS250" s="228"/>
      <c r="AT250" s="228"/>
      <c r="AU250" s="228"/>
      <c r="AV250" s="228"/>
      <c r="AW250" s="228"/>
      <c r="AX250" s="228"/>
      <c r="AY250" s="228"/>
      <c r="AZ250" s="228"/>
      <c r="BA250" s="228"/>
      <c r="BB250" s="228"/>
      <c r="BC250" s="228"/>
      <c r="BD250" s="228"/>
      <c r="BE250" s="228"/>
      <c r="BF250" s="228"/>
      <c r="BG250" s="228"/>
      <c r="BH250" s="228"/>
      <c r="BI250" s="228"/>
      <c r="BJ250" s="228"/>
      <c r="BK250" s="228"/>
      <c r="BL250" s="228"/>
      <c r="BM250" s="54"/>
    </row>
    <row r="251" spans="1:65">
      <c r="A251" s="29"/>
      <c r="B251" s="3" t="s">
        <v>86</v>
      </c>
      <c r="C251" s="28"/>
      <c r="D251" s="13">
        <v>3.2753798699106433E-2</v>
      </c>
      <c r="E251" s="13">
        <v>1.6128039268564254E-2</v>
      </c>
      <c r="F251" s="13">
        <v>1.2580239260241202E-2</v>
      </c>
      <c r="G251" s="13">
        <v>4.8661800486618197E-3</v>
      </c>
      <c r="H251" s="13">
        <v>7.7868436016458849E-3</v>
      </c>
      <c r="I251" s="13">
        <v>1.5777564377613673E-3</v>
      </c>
      <c r="J251" s="13">
        <v>1.0752077870000822E-2</v>
      </c>
      <c r="K251" s="13">
        <v>5.9026345446382498E-3</v>
      </c>
      <c r="L251" s="13">
        <v>1.229024603977313E-2</v>
      </c>
      <c r="M251" s="13">
        <v>2.7325309779657518E-2</v>
      </c>
      <c r="N251" s="13">
        <v>8.3456238516687944E-3</v>
      </c>
      <c r="O251" s="13">
        <v>4.5367158526231188E-2</v>
      </c>
      <c r="P251" s="13">
        <v>2.1783139745395062E-2</v>
      </c>
      <c r="Q251" s="13">
        <v>9.6490896701291341E-3</v>
      </c>
      <c r="R251" s="13">
        <v>9.024434261726947E-3</v>
      </c>
      <c r="S251" s="13">
        <v>0.11141329007259371</v>
      </c>
      <c r="T251" s="13">
        <v>8.4980694625159531E-2</v>
      </c>
      <c r="U251" s="13">
        <v>3.070517106428293E-2</v>
      </c>
      <c r="V251" s="13">
        <v>8.9159090921080708E-3</v>
      </c>
      <c r="W251" s="13">
        <v>1.3866393860890293E-2</v>
      </c>
      <c r="X251" s="13">
        <v>5.8335433070693485E-2</v>
      </c>
      <c r="Y251" s="148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3"/>
    </row>
    <row r="252" spans="1:65">
      <c r="A252" s="29"/>
      <c r="B252" s="3" t="s">
        <v>269</v>
      </c>
      <c r="C252" s="28"/>
      <c r="D252" s="13">
        <v>1.1538516121152753E-2</v>
      </c>
      <c r="E252" s="13">
        <v>-8.2740002475405472E-2</v>
      </c>
      <c r="F252" s="13">
        <v>-2.6650161564946151E-3</v>
      </c>
      <c r="G252" s="13">
        <v>1.5243785410973709E-2</v>
      </c>
      <c r="H252" s="13">
        <v>-1.641568218760836E-2</v>
      </c>
      <c r="I252" s="13">
        <v>-5.0314481429269975E-3</v>
      </c>
      <c r="J252" s="13">
        <v>-9.9932154185848887E-3</v>
      </c>
      <c r="K252" s="13">
        <v>4.9513707170265597E-3</v>
      </c>
      <c r="L252" s="13">
        <v>-0.16841406238782375</v>
      </c>
      <c r="M252" s="13">
        <v>-4.1059542136471228E-3</v>
      </c>
      <c r="N252" s="13">
        <v>3.6652007974384615E-2</v>
      </c>
      <c r="O252" s="13">
        <v>-0.1147288273441941</v>
      </c>
      <c r="P252" s="13">
        <v>1.1011663931803639E-5</v>
      </c>
      <c r="Q252" s="13">
        <v>2.8953281783312024E-2</v>
      </c>
      <c r="R252" s="13">
        <v>2.4567871895375681E-4</v>
      </c>
      <c r="S252" s="13">
        <v>-0.38867477246976556</v>
      </c>
      <c r="T252" s="13">
        <v>-0.33469831418323837</v>
      </c>
      <c r="U252" s="13">
        <v>4.5219433482279303E-2</v>
      </c>
      <c r="V252" s="13">
        <v>-5.6391420858900032E-2</v>
      </c>
      <c r="W252" s="13">
        <v>-2.4279087013784117E-2</v>
      </c>
      <c r="X252" s="13">
        <v>-3.9923557348584326E-2</v>
      </c>
      <c r="Y252" s="148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3"/>
    </row>
    <row r="253" spans="1:65">
      <c r="A253" s="29"/>
      <c r="B253" s="45" t="s">
        <v>270</v>
      </c>
      <c r="C253" s="46"/>
      <c r="D253" s="44">
        <v>0.55000000000000004</v>
      </c>
      <c r="E253" s="44">
        <v>2.58</v>
      </c>
      <c r="F253" s="44">
        <v>0.08</v>
      </c>
      <c r="G253" s="44">
        <v>0.67</v>
      </c>
      <c r="H253" s="44">
        <v>0.38</v>
      </c>
      <c r="I253" s="44">
        <v>0</v>
      </c>
      <c r="J253" s="44">
        <v>0.17</v>
      </c>
      <c r="K253" s="44">
        <v>0.33</v>
      </c>
      <c r="L253" s="44">
        <v>5.43</v>
      </c>
      <c r="M253" s="44">
        <v>0.03</v>
      </c>
      <c r="N253" s="44">
        <v>1.39</v>
      </c>
      <c r="O253" s="44">
        <v>3.65</v>
      </c>
      <c r="P253" s="44">
        <v>0.17</v>
      </c>
      <c r="Q253" s="44">
        <v>1.1299999999999999</v>
      </c>
      <c r="R253" s="44">
        <v>0.18</v>
      </c>
      <c r="S253" s="44">
        <v>12.76</v>
      </c>
      <c r="T253" s="44">
        <v>10.96</v>
      </c>
      <c r="U253" s="44">
        <v>1.67</v>
      </c>
      <c r="V253" s="44">
        <v>1.71</v>
      </c>
      <c r="W253" s="44">
        <v>0.64</v>
      </c>
      <c r="X253" s="44">
        <v>1.1599999999999999</v>
      </c>
      <c r="Y253" s="148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3"/>
    </row>
    <row r="254" spans="1:65">
      <c r="B254" s="3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BM254" s="53"/>
    </row>
    <row r="255" spans="1:65" ht="15">
      <c r="B255" s="8" t="s">
        <v>579</v>
      </c>
      <c r="BM255" s="27" t="s">
        <v>66</v>
      </c>
    </row>
    <row r="256" spans="1:65" ht="15">
      <c r="A256" s="24" t="s">
        <v>33</v>
      </c>
      <c r="B256" s="18" t="s">
        <v>118</v>
      </c>
      <c r="C256" s="15" t="s">
        <v>119</v>
      </c>
      <c r="D256" s="16" t="s">
        <v>238</v>
      </c>
      <c r="E256" s="17" t="s">
        <v>238</v>
      </c>
      <c r="F256" s="17" t="s">
        <v>238</v>
      </c>
      <c r="G256" s="17" t="s">
        <v>238</v>
      </c>
      <c r="H256" s="17" t="s">
        <v>238</v>
      </c>
      <c r="I256" s="17" t="s">
        <v>238</v>
      </c>
      <c r="J256" s="17" t="s">
        <v>238</v>
      </c>
      <c r="K256" s="17" t="s">
        <v>238</v>
      </c>
      <c r="L256" s="17" t="s">
        <v>238</v>
      </c>
      <c r="M256" s="17" t="s">
        <v>238</v>
      </c>
      <c r="N256" s="17" t="s">
        <v>238</v>
      </c>
      <c r="O256" s="17" t="s">
        <v>238</v>
      </c>
      <c r="P256" s="148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7">
        <v>1</v>
      </c>
    </row>
    <row r="257" spans="1:65">
      <c r="A257" s="29"/>
      <c r="B257" s="19" t="s">
        <v>239</v>
      </c>
      <c r="C257" s="9" t="s">
        <v>239</v>
      </c>
      <c r="D257" s="146" t="s">
        <v>241</v>
      </c>
      <c r="E257" s="147" t="s">
        <v>245</v>
      </c>
      <c r="F257" s="147" t="s">
        <v>246</v>
      </c>
      <c r="G257" s="147" t="s">
        <v>247</v>
      </c>
      <c r="H257" s="147" t="s">
        <v>249</v>
      </c>
      <c r="I257" s="147" t="s">
        <v>251</v>
      </c>
      <c r="J257" s="147" t="s">
        <v>252</v>
      </c>
      <c r="K257" s="147" t="s">
        <v>255</v>
      </c>
      <c r="L257" s="147" t="s">
        <v>256</v>
      </c>
      <c r="M257" s="147" t="s">
        <v>257</v>
      </c>
      <c r="N257" s="147" t="s">
        <v>258</v>
      </c>
      <c r="O257" s="147" t="s">
        <v>284</v>
      </c>
      <c r="P257" s="148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 t="s">
        <v>3</v>
      </c>
    </row>
    <row r="258" spans="1:65">
      <c r="A258" s="29"/>
      <c r="B258" s="19"/>
      <c r="C258" s="9"/>
      <c r="D258" s="10" t="s">
        <v>308</v>
      </c>
      <c r="E258" s="11" t="s">
        <v>103</v>
      </c>
      <c r="F258" s="11" t="s">
        <v>103</v>
      </c>
      <c r="G258" s="11" t="s">
        <v>99</v>
      </c>
      <c r="H258" s="11" t="s">
        <v>103</v>
      </c>
      <c r="I258" s="11" t="s">
        <v>308</v>
      </c>
      <c r="J258" s="11" t="s">
        <v>103</v>
      </c>
      <c r="K258" s="11" t="s">
        <v>103</v>
      </c>
      <c r="L258" s="11" t="s">
        <v>308</v>
      </c>
      <c r="M258" s="11" t="s">
        <v>100</v>
      </c>
      <c r="N258" s="11" t="s">
        <v>99</v>
      </c>
      <c r="O258" s="11" t="s">
        <v>308</v>
      </c>
      <c r="P258" s="148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>
        <v>2</v>
      </c>
    </row>
    <row r="259" spans="1:65">
      <c r="A259" s="29"/>
      <c r="B259" s="19"/>
      <c r="C259" s="9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148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2</v>
      </c>
    </row>
    <row r="260" spans="1:65">
      <c r="A260" s="29"/>
      <c r="B260" s="18">
        <v>1</v>
      </c>
      <c r="C260" s="14">
        <v>1</v>
      </c>
      <c r="D260" s="143">
        <v>0.8</v>
      </c>
      <c r="E260" s="143" t="s">
        <v>109</v>
      </c>
      <c r="F260" s="21">
        <v>0.79805970457703002</v>
      </c>
      <c r="G260" s="143">
        <v>0.7</v>
      </c>
      <c r="H260" s="21">
        <v>0.81</v>
      </c>
      <c r="I260" s="143">
        <v>1</v>
      </c>
      <c r="J260" s="21">
        <v>1.05</v>
      </c>
      <c r="K260" s="21">
        <v>0.93</v>
      </c>
      <c r="L260" s="21">
        <v>0.94</v>
      </c>
      <c r="M260" s="21">
        <v>1.1418396173916125</v>
      </c>
      <c r="N260" s="21">
        <v>0.79</v>
      </c>
      <c r="O260" s="21">
        <v>0.96</v>
      </c>
      <c r="P260" s="148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1</v>
      </c>
    </row>
    <row r="261" spans="1:65">
      <c r="A261" s="29"/>
      <c r="B261" s="19">
        <v>1</v>
      </c>
      <c r="C261" s="9">
        <v>2</v>
      </c>
      <c r="D261" s="144">
        <v>0.9</v>
      </c>
      <c r="E261" s="144" t="s">
        <v>109</v>
      </c>
      <c r="F261" s="11">
        <v>0.78620880887629496</v>
      </c>
      <c r="G261" s="149">
        <v>0.81</v>
      </c>
      <c r="H261" s="11">
        <v>0.83</v>
      </c>
      <c r="I261" s="144">
        <v>1</v>
      </c>
      <c r="J261" s="11">
        <v>1</v>
      </c>
      <c r="K261" s="11">
        <v>1.01</v>
      </c>
      <c r="L261" s="11">
        <v>0.93</v>
      </c>
      <c r="M261" s="11">
        <v>1.0418134540327904</v>
      </c>
      <c r="N261" s="11">
        <v>1.04</v>
      </c>
      <c r="O261" s="11">
        <v>0.94</v>
      </c>
      <c r="P261" s="148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 t="e">
        <v>#N/A</v>
      </c>
    </row>
    <row r="262" spans="1:65">
      <c r="A262" s="29"/>
      <c r="B262" s="19">
        <v>1</v>
      </c>
      <c r="C262" s="9">
        <v>3</v>
      </c>
      <c r="D262" s="144">
        <v>0.9</v>
      </c>
      <c r="E262" s="144" t="s">
        <v>109</v>
      </c>
      <c r="F262" s="11">
        <v>0.81347092231826701</v>
      </c>
      <c r="G262" s="144">
        <v>0.7</v>
      </c>
      <c r="H262" s="11">
        <v>0.88</v>
      </c>
      <c r="I262" s="144">
        <v>1</v>
      </c>
      <c r="J262" s="11">
        <v>0.93</v>
      </c>
      <c r="K262" s="11">
        <v>0.94</v>
      </c>
      <c r="L262" s="11">
        <v>0.95</v>
      </c>
      <c r="M262" s="11">
        <v>1.0414951293439916</v>
      </c>
      <c r="N262" s="11">
        <v>1.23</v>
      </c>
      <c r="O262" s="11">
        <v>0.87</v>
      </c>
      <c r="P262" s="148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16</v>
      </c>
    </row>
    <row r="263" spans="1:65">
      <c r="A263" s="29"/>
      <c r="B263" s="19">
        <v>1</v>
      </c>
      <c r="C263" s="9">
        <v>4</v>
      </c>
      <c r="D263" s="144">
        <v>0.8</v>
      </c>
      <c r="E263" s="144" t="s">
        <v>109</v>
      </c>
      <c r="F263" s="11">
        <v>0.79529462547826002</v>
      </c>
      <c r="G263" s="144">
        <v>0.65</v>
      </c>
      <c r="H263" s="11">
        <v>0.77</v>
      </c>
      <c r="I263" s="144">
        <v>1</v>
      </c>
      <c r="J263" s="11">
        <v>0.9900000000000001</v>
      </c>
      <c r="K263" s="11">
        <v>0.93</v>
      </c>
      <c r="L263" s="11">
        <v>0.91</v>
      </c>
      <c r="M263" s="11">
        <v>1.125293506329843</v>
      </c>
      <c r="N263" s="11">
        <v>1.03</v>
      </c>
      <c r="O263" s="11">
        <v>0.9900000000000001</v>
      </c>
      <c r="P263" s="148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7">
        <v>0.93435527010943942</v>
      </c>
    </row>
    <row r="264" spans="1:65">
      <c r="A264" s="29"/>
      <c r="B264" s="19">
        <v>1</v>
      </c>
      <c r="C264" s="9">
        <v>5</v>
      </c>
      <c r="D264" s="144">
        <v>0.9</v>
      </c>
      <c r="E264" s="144" t="s">
        <v>109</v>
      </c>
      <c r="F264" s="11">
        <v>0.81935057263993405</v>
      </c>
      <c r="G264" s="144">
        <v>0.69</v>
      </c>
      <c r="H264" s="11">
        <v>0.82</v>
      </c>
      <c r="I264" s="144">
        <v>1</v>
      </c>
      <c r="J264" s="11">
        <v>0.9900000000000001</v>
      </c>
      <c r="K264" s="11">
        <v>0.93</v>
      </c>
      <c r="L264" s="11">
        <v>0.94</v>
      </c>
      <c r="M264" s="11">
        <v>1.0963582362156612</v>
      </c>
      <c r="N264" s="11">
        <v>0.87</v>
      </c>
      <c r="O264" s="11">
        <v>0.83</v>
      </c>
      <c r="P264" s="148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7">
        <v>87</v>
      </c>
    </row>
    <row r="265" spans="1:65">
      <c r="A265" s="29"/>
      <c r="B265" s="19">
        <v>1</v>
      </c>
      <c r="C265" s="9">
        <v>6</v>
      </c>
      <c r="D265" s="144">
        <v>0.9</v>
      </c>
      <c r="E265" s="144" t="s">
        <v>109</v>
      </c>
      <c r="F265" s="11">
        <v>0.80289082860139005</v>
      </c>
      <c r="G265" s="144">
        <v>0.7</v>
      </c>
      <c r="H265" s="11">
        <v>0.83</v>
      </c>
      <c r="I265" s="144">
        <v>1</v>
      </c>
      <c r="J265" s="11">
        <v>0.94</v>
      </c>
      <c r="K265" s="11">
        <v>0.91</v>
      </c>
      <c r="L265" s="11">
        <v>0.92</v>
      </c>
      <c r="M265" s="11">
        <v>1.1569775594480158</v>
      </c>
      <c r="N265" s="11">
        <v>0.97000000000000008</v>
      </c>
      <c r="O265" s="11">
        <v>0.83</v>
      </c>
      <c r="P265" s="148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3"/>
    </row>
    <row r="266" spans="1:65">
      <c r="A266" s="29"/>
      <c r="B266" s="20" t="s">
        <v>266</v>
      </c>
      <c r="C266" s="12"/>
      <c r="D266" s="22">
        <v>0.86666666666666681</v>
      </c>
      <c r="E266" s="22" t="s">
        <v>661</v>
      </c>
      <c r="F266" s="22">
        <v>0.80254591041519596</v>
      </c>
      <c r="G266" s="22">
        <v>0.70833333333333337</v>
      </c>
      <c r="H266" s="22">
        <v>0.82333333333333336</v>
      </c>
      <c r="I266" s="22">
        <v>1</v>
      </c>
      <c r="J266" s="22">
        <v>0.98333333333333339</v>
      </c>
      <c r="K266" s="22">
        <v>0.94166666666666676</v>
      </c>
      <c r="L266" s="22">
        <v>0.93166666666666664</v>
      </c>
      <c r="M266" s="22">
        <v>1.1006295837936524</v>
      </c>
      <c r="N266" s="22">
        <v>0.98833333333333329</v>
      </c>
      <c r="O266" s="22">
        <v>0.90333333333333332</v>
      </c>
      <c r="P266" s="148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3"/>
    </row>
    <row r="267" spans="1:65">
      <c r="A267" s="29"/>
      <c r="B267" s="3" t="s">
        <v>267</v>
      </c>
      <c r="C267" s="28"/>
      <c r="D267" s="11">
        <v>0.9</v>
      </c>
      <c r="E267" s="11" t="s">
        <v>661</v>
      </c>
      <c r="F267" s="11">
        <v>0.80047526658921009</v>
      </c>
      <c r="G267" s="11">
        <v>0.7</v>
      </c>
      <c r="H267" s="11">
        <v>0.82499999999999996</v>
      </c>
      <c r="I267" s="11">
        <v>1</v>
      </c>
      <c r="J267" s="11">
        <v>0.9900000000000001</v>
      </c>
      <c r="K267" s="11">
        <v>0.93</v>
      </c>
      <c r="L267" s="11">
        <v>0.93500000000000005</v>
      </c>
      <c r="M267" s="11">
        <v>1.1108258712727521</v>
      </c>
      <c r="N267" s="11">
        <v>1</v>
      </c>
      <c r="O267" s="11">
        <v>0.90500000000000003</v>
      </c>
      <c r="P267" s="148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3"/>
    </row>
    <row r="268" spans="1:65">
      <c r="A268" s="29"/>
      <c r="B268" s="3" t="s">
        <v>268</v>
      </c>
      <c r="C268" s="28"/>
      <c r="D268" s="23">
        <v>5.1639777949432211E-2</v>
      </c>
      <c r="E268" s="23" t="s">
        <v>661</v>
      </c>
      <c r="F268" s="23">
        <v>1.2177681132927897E-2</v>
      </c>
      <c r="G268" s="23">
        <v>5.3447793842839479E-2</v>
      </c>
      <c r="H268" s="23">
        <v>3.559026084010436E-2</v>
      </c>
      <c r="I268" s="23">
        <v>0</v>
      </c>
      <c r="J268" s="23">
        <v>4.3665394383500859E-2</v>
      </c>
      <c r="K268" s="23">
        <v>3.4880749227427239E-2</v>
      </c>
      <c r="L268" s="23">
        <v>1.4719601443879706E-2</v>
      </c>
      <c r="M268" s="23">
        <v>4.9912193976218946E-2</v>
      </c>
      <c r="N268" s="23">
        <v>0.15263245613783119</v>
      </c>
      <c r="O268" s="23">
        <v>6.9185740341971266E-2</v>
      </c>
      <c r="P268" s="148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3"/>
    </row>
    <row r="269" spans="1:65">
      <c r="A269" s="29"/>
      <c r="B269" s="3" t="s">
        <v>86</v>
      </c>
      <c r="C269" s="28"/>
      <c r="D269" s="13">
        <v>5.9584359172421775E-2</v>
      </c>
      <c r="E269" s="13" t="s">
        <v>661</v>
      </c>
      <c r="F269" s="13">
        <v>1.5173812457193622E-2</v>
      </c>
      <c r="G269" s="13">
        <v>7.5455708954596912E-2</v>
      </c>
      <c r="H269" s="13">
        <v>4.3227037457616628E-2</v>
      </c>
      <c r="I269" s="13">
        <v>0</v>
      </c>
      <c r="J269" s="13">
        <v>4.4405485813729682E-2</v>
      </c>
      <c r="K269" s="13">
        <v>3.7041503604347506E-2</v>
      </c>
      <c r="L269" s="13">
        <v>1.579921442992455E-2</v>
      </c>
      <c r="M269" s="13">
        <v>4.5348766479801031E-2</v>
      </c>
      <c r="N269" s="13">
        <v>0.15443418833507372</v>
      </c>
      <c r="O269" s="13">
        <v>7.6589380452366712E-2</v>
      </c>
      <c r="P269" s="148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3"/>
    </row>
    <row r="270" spans="1:65">
      <c r="A270" s="29"/>
      <c r="B270" s="3" t="s">
        <v>269</v>
      </c>
      <c r="C270" s="28"/>
      <c r="D270" s="13">
        <v>-7.2444182216518493E-2</v>
      </c>
      <c r="E270" s="13" t="s">
        <v>661</v>
      </c>
      <c r="F270" s="13">
        <v>-0.14106985202620503</v>
      </c>
      <c r="G270" s="13">
        <v>-0.24190149508080849</v>
      </c>
      <c r="H270" s="13">
        <v>-0.11882197310569276</v>
      </c>
      <c r="I270" s="13">
        <v>7.0256712827093892E-2</v>
      </c>
      <c r="J270" s="13">
        <v>5.2419100946642372E-2</v>
      </c>
      <c r="K270" s="13">
        <v>7.8250712455134597E-3</v>
      </c>
      <c r="L270" s="13">
        <v>-2.8774958827576524E-3</v>
      </c>
      <c r="M270" s="13">
        <v>0.17795620039124693</v>
      </c>
      <c r="N270" s="13">
        <v>5.7770384510777761E-2</v>
      </c>
      <c r="O270" s="13">
        <v>-3.3201436079525193E-2</v>
      </c>
      <c r="P270" s="148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3"/>
    </row>
    <row r="271" spans="1:65">
      <c r="A271" s="29"/>
      <c r="B271" s="45" t="s">
        <v>270</v>
      </c>
      <c r="C271" s="46"/>
      <c r="D271" s="44" t="s">
        <v>271</v>
      </c>
      <c r="E271" s="44">
        <v>0.74</v>
      </c>
      <c r="F271" s="44">
        <v>1.57</v>
      </c>
      <c r="G271" s="44">
        <v>2.68</v>
      </c>
      <c r="H271" s="44">
        <v>1.33</v>
      </c>
      <c r="I271" s="44" t="s">
        <v>271</v>
      </c>
      <c r="J271" s="44">
        <v>0.55000000000000004</v>
      </c>
      <c r="K271" s="44">
        <v>0.06</v>
      </c>
      <c r="L271" s="44">
        <v>0.06</v>
      </c>
      <c r="M271" s="44">
        <v>1.92</v>
      </c>
      <c r="N271" s="44">
        <v>0.61</v>
      </c>
      <c r="O271" s="44">
        <v>0.39</v>
      </c>
      <c r="P271" s="148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3"/>
    </row>
    <row r="272" spans="1:65">
      <c r="B272" s="30" t="s">
        <v>313</v>
      </c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BM272" s="53"/>
    </row>
    <row r="273" spans="1:65">
      <c r="BM273" s="53"/>
    </row>
    <row r="274" spans="1:65" ht="15">
      <c r="B274" s="8" t="s">
        <v>580</v>
      </c>
      <c r="BM274" s="27" t="s">
        <v>66</v>
      </c>
    </row>
    <row r="275" spans="1:65" ht="15">
      <c r="A275" s="24" t="s">
        <v>36</v>
      </c>
      <c r="B275" s="18" t="s">
        <v>118</v>
      </c>
      <c r="C275" s="15" t="s">
        <v>119</v>
      </c>
      <c r="D275" s="16" t="s">
        <v>238</v>
      </c>
      <c r="E275" s="17" t="s">
        <v>238</v>
      </c>
      <c r="F275" s="17" t="s">
        <v>238</v>
      </c>
      <c r="G275" s="17" t="s">
        <v>238</v>
      </c>
      <c r="H275" s="17" t="s">
        <v>238</v>
      </c>
      <c r="I275" s="17" t="s">
        <v>238</v>
      </c>
      <c r="J275" s="17" t="s">
        <v>238</v>
      </c>
      <c r="K275" s="17" t="s">
        <v>238</v>
      </c>
      <c r="L275" s="17" t="s">
        <v>238</v>
      </c>
      <c r="M275" s="17" t="s">
        <v>238</v>
      </c>
      <c r="N275" s="17" t="s">
        <v>238</v>
      </c>
      <c r="O275" s="17" t="s">
        <v>238</v>
      </c>
      <c r="P275" s="148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7">
        <v>1</v>
      </c>
    </row>
    <row r="276" spans="1:65">
      <c r="A276" s="29"/>
      <c r="B276" s="19" t="s">
        <v>239</v>
      </c>
      <c r="C276" s="9" t="s">
        <v>239</v>
      </c>
      <c r="D276" s="146" t="s">
        <v>241</v>
      </c>
      <c r="E276" s="147" t="s">
        <v>245</v>
      </c>
      <c r="F276" s="147" t="s">
        <v>246</v>
      </c>
      <c r="G276" s="147" t="s">
        <v>247</v>
      </c>
      <c r="H276" s="147" t="s">
        <v>249</v>
      </c>
      <c r="I276" s="147" t="s">
        <v>251</v>
      </c>
      <c r="J276" s="147" t="s">
        <v>252</v>
      </c>
      <c r="K276" s="147" t="s">
        <v>255</v>
      </c>
      <c r="L276" s="147" t="s">
        <v>256</v>
      </c>
      <c r="M276" s="147" t="s">
        <v>257</v>
      </c>
      <c r="N276" s="147" t="s">
        <v>258</v>
      </c>
      <c r="O276" s="147" t="s">
        <v>284</v>
      </c>
      <c r="P276" s="148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7" t="s">
        <v>3</v>
      </c>
    </row>
    <row r="277" spans="1:65">
      <c r="A277" s="29"/>
      <c r="B277" s="19"/>
      <c r="C277" s="9"/>
      <c r="D277" s="10" t="s">
        <v>308</v>
      </c>
      <c r="E277" s="11" t="s">
        <v>103</v>
      </c>
      <c r="F277" s="11" t="s">
        <v>103</v>
      </c>
      <c r="G277" s="11" t="s">
        <v>99</v>
      </c>
      <c r="H277" s="11" t="s">
        <v>103</v>
      </c>
      <c r="I277" s="11" t="s">
        <v>308</v>
      </c>
      <c r="J277" s="11" t="s">
        <v>103</v>
      </c>
      <c r="K277" s="11" t="s">
        <v>103</v>
      </c>
      <c r="L277" s="11" t="s">
        <v>308</v>
      </c>
      <c r="M277" s="11" t="s">
        <v>100</v>
      </c>
      <c r="N277" s="11" t="s">
        <v>99</v>
      </c>
      <c r="O277" s="11" t="s">
        <v>308</v>
      </c>
      <c r="P277" s="148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7">
        <v>2</v>
      </c>
    </row>
    <row r="278" spans="1:65">
      <c r="A278" s="29"/>
      <c r="B278" s="19"/>
      <c r="C278" s="9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148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>
        <v>2</v>
      </c>
    </row>
    <row r="279" spans="1:65">
      <c r="A279" s="29"/>
      <c r="B279" s="18">
        <v>1</v>
      </c>
      <c r="C279" s="14">
        <v>1</v>
      </c>
      <c r="D279" s="143">
        <v>0.5</v>
      </c>
      <c r="E279" s="143" t="s">
        <v>109</v>
      </c>
      <c r="F279" s="21">
        <v>0.45950833333333335</v>
      </c>
      <c r="G279" s="143">
        <v>0.66</v>
      </c>
      <c r="H279" s="21">
        <v>0.46</v>
      </c>
      <c r="I279" s="143">
        <v>0.6</v>
      </c>
      <c r="J279" s="21">
        <v>0.59</v>
      </c>
      <c r="K279" s="21">
        <v>0.49</v>
      </c>
      <c r="L279" s="21">
        <v>0.51</v>
      </c>
      <c r="M279" s="21">
        <v>0.56934594028942298</v>
      </c>
      <c r="N279" s="150">
        <v>0.24</v>
      </c>
      <c r="O279" s="21">
        <v>0.5</v>
      </c>
      <c r="P279" s="148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>
        <v>1</v>
      </c>
    </row>
    <row r="280" spans="1:65">
      <c r="A280" s="29"/>
      <c r="B280" s="19">
        <v>1</v>
      </c>
      <c r="C280" s="9">
        <v>2</v>
      </c>
      <c r="D280" s="144">
        <v>0.5</v>
      </c>
      <c r="E280" s="144" t="s">
        <v>109</v>
      </c>
      <c r="F280" s="11">
        <v>0.47084833333333331</v>
      </c>
      <c r="G280" s="144">
        <v>0.69</v>
      </c>
      <c r="H280" s="11">
        <v>0.45</v>
      </c>
      <c r="I280" s="144">
        <v>0.6</v>
      </c>
      <c r="J280" s="11">
        <v>0.55000000000000004</v>
      </c>
      <c r="K280" s="11">
        <v>0.51</v>
      </c>
      <c r="L280" s="11">
        <v>0.51</v>
      </c>
      <c r="M280" s="11">
        <v>0.57549632273693618</v>
      </c>
      <c r="N280" s="11">
        <v>0.62</v>
      </c>
      <c r="O280" s="11">
        <v>0.47</v>
      </c>
      <c r="P280" s="148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 t="e">
        <v>#N/A</v>
      </c>
    </row>
    <row r="281" spans="1:65">
      <c r="A281" s="29"/>
      <c r="B281" s="19">
        <v>1</v>
      </c>
      <c r="C281" s="9">
        <v>3</v>
      </c>
      <c r="D281" s="144">
        <v>0.5</v>
      </c>
      <c r="E281" s="144" t="s">
        <v>109</v>
      </c>
      <c r="F281" s="11">
        <v>0.49406333333333302</v>
      </c>
      <c r="G281" s="144">
        <v>0.6</v>
      </c>
      <c r="H281" s="11">
        <v>0.53</v>
      </c>
      <c r="I281" s="144">
        <v>0.5</v>
      </c>
      <c r="J281" s="11">
        <v>0.53</v>
      </c>
      <c r="K281" s="11">
        <v>0.5</v>
      </c>
      <c r="L281" s="11">
        <v>0.51</v>
      </c>
      <c r="M281" s="11">
        <v>0.56810419446631011</v>
      </c>
      <c r="N281" s="11">
        <v>0.44</v>
      </c>
      <c r="O281" s="11">
        <v>0.51</v>
      </c>
      <c r="P281" s="148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7">
        <v>16</v>
      </c>
    </row>
    <row r="282" spans="1:65">
      <c r="A282" s="29"/>
      <c r="B282" s="19">
        <v>1</v>
      </c>
      <c r="C282" s="9">
        <v>4</v>
      </c>
      <c r="D282" s="144">
        <v>0.5</v>
      </c>
      <c r="E282" s="144" t="s">
        <v>109</v>
      </c>
      <c r="F282" s="11">
        <v>0.37855333333333335</v>
      </c>
      <c r="G282" s="144">
        <v>0.8</v>
      </c>
      <c r="H282" s="11">
        <v>0.4</v>
      </c>
      <c r="I282" s="144">
        <v>0.6</v>
      </c>
      <c r="J282" s="11">
        <v>0.56000000000000005</v>
      </c>
      <c r="K282" s="11">
        <v>0.47</v>
      </c>
      <c r="L282" s="11">
        <v>0.52</v>
      </c>
      <c r="M282" s="11">
        <v>0.59810678490208635</v>
      </c>
      <c r="N282" s="11">
        <v>0.62</v>
      </c>
      <c r="O282" s="11">
        <v>0.46</v>
      </c>
      <c r="P282" s="148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0.49702393988927906</v>
      </c>
    </row>
    <row r="283" spans="1:65">
      <c r="A283" s="29"/>
      <c r="B283" s="19">
        <v>1</v>
      </c>
      <c r="C283" s="9">
        <v>5</v>
      </c>
      <c r="D283" s="144">
        <v>0.5</v>
      </c>
      <c r="E283" s="144" t="s">
        <v>109</v>
      </c>
      <c r="F283" s="11">
        <v>0.408428333333333</v>
      </c>
      <c r="G283" s="144">
        <v>0.79</v>
      </c>
      <c r="H283" s="11">
        <v>0.43</v>
      </c>
      <c r="I283" s="144">
        <v>0.5</v>
      </c>
      <c r="J283" s="11">
        <v>0.55000000000000004</v>
      </c>
      <c r="K283" s="11">
        <v>0.46</v>
      </c>
      <c r="L283" s="11">
        <v>0.51</v>
      </c>
      <c r="M283" s="11">
        <v>0.49253003440080967</v>
      </c>
      <c r="N283" s="11">
        <v>0.33</v>
      </c>
      <c r="O283" s="11">
        <v>0.54</v>
      </c>
      <c r="P283" s="148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>
        <v>88</v>
      </c>
    </row>
    <row r="284" spans="1:65">
      <c r="A284" s="29"/>
      <c r="B284" s="19">
        <v>1</v>
      </c>
      <c r="C284" s="9">
        <v>6</v>
      </c>
      <c r="D284" s="144">
        <v>0.5</v>
      </c>
      <c r="E284" s="144" t="s">
        <v>109</v>
      </c>
      <c r="F284" s="11">
        <v>0.49251333333333303</v>
      </c>
      <c r="G284" s="144">
        <v>0.87</v>
      </c>
      <c r="H284" s="11">
        <v>0.42</v>
      </c>
      <c r="I284" s="144">
        <v>0.6</v>
      </c>
      <c r="J284" s="11">
        <v>0.5</v>
      </c>
      <c r="K284" s="11">
        <v>0.47</v>
      </c>
      <c r="L284" s="11">
        <v>0.52</v>
      </c>
      <c r="M284" s="11">
        <v>0.53365083788983003</v>
      </c>
      <c r="N284" s="11">
        <v>0.42</v>
      </c>
      <c r="O284" s="11">
        <v>0.47</v>
      </c>
      <c r="P284" s="148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3"/>
    </row>
    <row r="285" spans="1:65">
      <c r="A285" s="29"/>
      <c r="B285" s="20" t="s">
        <v>266</v>
      </c>
      <c r="C285" s="12"/>
      <c r="D285" s="22">
        <v>0.5</v>
      </c>
      <c r="E285" s="22" t="s">
        <v>661</v>
      </c>
      <c r="F285" s="22">
        <v>0.4506524999999999</v>
      </c>
      <c r="G285" s="22">
        <v>0.73499999999999999</v>
      </c>
      <c r="H285" s="22">
        <v>0.44833333333333331</v>
      </c>
      <c r="I285" s="22">
        <v>0.56666666666666665</v>
      </c>
      <c r="J285" s="22">
        <v>0.54666666666666675</v>
      </c>
      <c r="K285" s="22">
        <v>0.48333333333333339</v>
      </c>
      <c r="L285" s="22">
        <v>0.51333333333333331</v>
      </c>
      <c r="M285" s="22">
        <v>0.55620568578089924</v>
      </c>
      <c r="N285" s="22">
        <v>0.44500000000000001</v>
      </c>
      <c r="O285" s="22">
        <v>0.4916666666666667</v>
      </c>
      <c r="P285" s="148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3"/>
    </row>
    <row r="286" spans="1:65">
      <c r="A286" s="29"/>
      <c r="B286" s="3" t="s">
        <v>267</v>
      </c>
      <c r="C286" s="28"/>
      <c r="D286" s="11">
        <v>0.5</v>
      </c>
      <c r="E286" s="11" t="s">
        <v>661</v>
      </c>
      <c r="F286" s="11">
        <v>0.46517833333333336</v>
      </c>
      <c r="G286" s="11">
        <v>0.74</v>
      </c>
      <c r="H286" s="11">
        <v>0.44</v>
      </c>
      <c r="I286" s="11">
        <v>0.6</v>
      </c>
      <c r="J286" s="11">
        <v>0.55000000000000004</v>
      </c>
      <c r="K286" s="11">
        <v>0.48</v>
      </c>
      <c r="L286" s="11">
        <v>0.51</v>
      </c>
      <c r="M286" s="11">
        <v>0.56872506737786654</v>
      </c>
      <c r="N286" s="11">
        <v>0.43</v>
      </c>
      <c r="O286" s="11">
        <v>0.48499999999999999</v>
      </c>
      <c r="P286" s="148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3"/>
    </row>
    <row r="287" spans="1:65">
      <c r="A287" s="29"/>
      <c r="B287" s="3" t="s">
        <v>268</v>
      </c>
      <c r="C287" s="28"/>
      <c r="D287" s="23">
        <v>0</v>
      </c>
      <c r="E287" s="23" t="s">
        <v>661</v>
      </c>
      <c r="F287" s="23">
        <v>4.7125995736606571E-2</v>
      </c>
      <c r="G287" s="23">
        <v>0.10134100848126565</v>
      </c>
      <c r="H287" s="23">
        <v>4.5350486950711651E-2</v>
      </c>
      <c r="I287" s="23">
        <v>5.1639777949432218E-2</v>
      </c>
      <c r="J287" s="23">
        <v>3.0110906108363235E-2</v>
      </c>
      <c r="K287" s="23">
        <v>1.9663841605003507E-2</v>
      </c>
      <c r="L287" s="23">
        <v>5.1639777949432268E-3</v>
      </c>
      <c r="M287" s="23">
        <v>3.7430953290790533E-2</v>
      </c>
      <c r="N287" s="23">
        <v>0.15306861206661532</v>
      </c>
      <c r="O287" s="23">
        <v>3.060501048303476E-2</v>
      </c>
      <c r="P287" s="148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3"/>
    </row>
    <row r="288" spans="1:65">
      <c r="A288" s="29"/>
      <c r="B288" s="3" t="s">
        <v>86</v>
      </c>
      <c r="C288" s="28"/>
      <c r="D288" s="13">
        <v>0</v>
      </c>
      <c r="E288" s="13" t="s">
        <v>661</v>
      </c>
      <c r="F288" s="13">
        <v>0.10457280440385126</v>
      </c>
      <c r="G288" s="13">
        <v>0.13787892310376279</v>
      </c>
      <c r="H288" s="13">
        <v>0.10115350249229366</v>
      </c>
      <c r="I288" s="13">
        <v>9.1129019910762735E-2</v>
      </c>
      <c r="J288" s="13">
        <v>5.5080925807981518E-2</v>
      </c>
      <c r="K288" s="13">
        <v>4.068381021724863E-2</v>
      </c>
      <c r="L288" s="13">
        <v>1.0059697003136157E-2</v>
      </c>
      <c r="M288" s="13">
        <v>6.7296962702275129E-2</v>
      </c>
      <c r="N288" s="13">
        <v>0.34397440913846139</v>
      </c>
      <c r="O288" s="13">
        <v>6.2247478948545272E-2</v>
      </c>
      <c r="P288" s="148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3"/>
    </row>
    <row r="289" spans="1:65">
      <c r="A289" s="29"/>
      <c r="B289" s="3" t="s">
        <v>269</v>
      </c>
      <c r="C289" s="28"/>
      <c r="D289" s="13">
        <v>5.9877600893507577E-3</v>
      </c>
      <c r="E289" s="13" t="s">
        <v>661</v>
      </c>
      <c r="F289" s="13">
        <v>-9.3298201892667798E-2</v>
      </c>
      <c r="G289" s="13">
        <v>0.4788020073313457</v>
      </c>
      <c r="H289" s="13">
        <v>-9.7964308453215465E-2</v>
      </c>
      <c r="I289" s="13">
        <v>0.14011946143459753</v>
      </c>
      <c r="J289" s="13">
        <v>9.9879951031023761E-2</v>
      </c>
      <c r="K289" s="13">
        <v>-2.7545165246960712E-2</v>
      </c>
      <c r="L289" s="13">
        <v>3.2814100358400156E-2</v>
      </c>
      <c r="M289" s="13">
        <v>0.11907222397537631</v>
      </c>
      <c r="N289" s="13">
        <v>-0.10467089352047776</v>
      </c>
      <c r="O289" s="13">
        <v>-1.0778702578804977E-2</v>
      </c>
      <c r="P289" s="148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3"/>
    </row>
    <row r="290" spans="1:65">
      <c r="A290" s="29"/>
      <c r="B290" s="45" t="s">
        <v>270</v>
      </c>
      <c r="C290" s="46"/>
      <c r="D290" s="44" t="s">
        <v>271</v>
      </c>
      <c r="E290" s="44">
        <v>6.36</v>
      </c>
      <c r="F290" s="44">
        <v>0.66</v>
      </c>
      <c r="G290" s="44">
        <v>2.97</v>
      </c>
      <c r="H290" s="44">
        <v>0.69</v>
      </c>
      <c r="I290" s="44" t="s">
        <v>271</v>
      </c>
      <c r="J290" s="44">
        <v>0.56000000000000005</v>
      </c>
      <c r="K290" s="44">
        <v>0.24</v>
      </c>
      <c r="L290" s="44">
        <v>0.14000000000000001</v>
      </c>
      <c r="M290" s="44">
        <v>0.69</v>
      </c>
      <c r="N290" s="44">
        <v>0.73</v>
      </c>
      <c r="O290" s="44">
        <v>0.14000000000000001</v>
      </c>
      <c r="P290" s="148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3"/>
    </row>
    <row r="291" spans="1:65">
      <c r="B291" s="30" t="s">
        <v>313</v>
      </c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BM291" s="53"/>
    </row>
    <row r="292" spans="1:65">
      <c r="BM292" s="53"/>
    </row>
    <row r="293" spans="1:65" ht="15">
      <c r="B293" s="8" t="s">
        <v>581</v>
      </c>
      <c r="BM293" s="27" t="s">
        <v>66</v>
      </c>
    </row>
    <row r="294" spans="1:65" ht="15">
      <c r="A294" s="24" t="s">
        <v>39</v>
      </c>
      <c r="B294" s="18" t="s">
        <v>118</v>
      </c>
      <c r="C294" s="15" t="s">
        <v>119</v>
      </c>
      <c r="D294" s="16" t="s">
        <v>238</v>
      </c>
      <c r="E294" s="17" t="s">
        <v>238</v>
      </c>
      <c r="F294" s="17" t="s">
        <v>238</v>
      </c>
      <c r="G294" s="17" t="s">
        <v>238</v>
      </c>
      <c r="H294" s="17" t="s">
        <v>238</v>
      </c>
      <c r="I294" s="17" t="s">
        <v>238</v>
      </c>
      <c r="J294" s="17" t="s">
        <v>238</v>
      </c>
      <c r="K294" s="17" t="s">
        <v>238</v>
      </c>
      <c r="L294" s="17" t="s">
        <v>238</v>
      </c>
      <c r="M294" s="17" t="s">
        <v>238</v>
      </c>
      <c r="N294" s="17" t="s">
        <v>238</v>
      </c>
      <c r="O294" s="17" t="s">
        <v>238</v>
      </c>
      <c r="P294" s="148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7">
        <v>1</v>
      </c>
    </row>
    <row r="295" spans="1:65">
      <c r="A295" s="29"/>
      <c r="B295" s="19" t="s">
        <v>239</v>
      </c>
      <c r="C295" s="9" t="s">
        <v>239</v>
      </c>
      <c r="D295" s="146" t="s">
        <v>241</v>
      </c>
      <c r="E295" s="147" t="s">
        <v>245</v>
      </c>
      <c r="F295" s="147" t="s">
        <v>246</v>
      </c>
      <c r="G295" s="147" t="s">
        <v>247</v>
      </c>
      <c r="H295" s="147" t="s">
        <v>249</v>
      </c>
      <c r="I295" s="147" t="s">
        <v>251</v>
      </c>
      <c r="J295" s="147" t="s">
        <v>252</v>
      </c>
      <c r="K295" s="147" t="s">
        <v>255</v>
      </c>
      <c r="L295" s="147" t="s">
        <v>256</v>
      </c>
      <c r="M295" s="147" t="s">
        <v>257</v>
      </c>
      <c r="N295" s="147" t="s">
        <v>258</v>
      </c>
      <c r="O295" s="147" t="s">
        <v>284</v>
      </c>
      <c r="P295" s="148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7" t="s">
        <v>3</v>
      </c>
    </row>
    <row r="296" spans="1:65">
      <c r="A296" s="29"/>
      <c r="B296" s="19"/>
      <c r="C296" s="9"/>
      <c r="D296" s="10" t="s">
        <v>308</v>
      </c>
      <c r="E296" s="11" t="s">
        <v>103</v>
      </c>
      <c r="F296" s="11" t="s">
        <v>103</v>
      </c>
      <c r="G296" s="11" t="s">
        <v>99</v>
      </c>
      <c r="H296" s="11" t="s">
        <v>103</v>
      </c>
      <c r="I296" s="11" t="s">
        <v>308</v>
      </c>
      <c r="J296" s="11" t="s">
        <v>103</v>
      </c>
      <c r="K296" s="11" t="s">
        <v>103</v>
      </c>
      <c r="L296" s="11" t="s">
        <v>308</v>
      </c>
      <c r="M296" s="11" t="s">
        <v>100</v>
      </c>
      <c r="N296" s="11" t="s">
        <v>99</v>
      </c>
      <c r="O296" s="11" t="s">
        <v>308</v>
      </c>
      <c r="P296" s="148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2</v>
      </c>
    </row>
    <row r="297" spans="1:65">
      <c r="A297" s="29"/>
      <c r="B297" s="19"/>
      <c r="C297" s="9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148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>
        <v>2</v>
      </c>
    </row>
    <row r="298" spans="1:65">
      <c r="A298" s="29"/>
      <c r="B298" s="18">
        <v>1</v>
      </c>
      <c r="C298" s="14">
        <v>1</v>
      </c>
      <c r="D298" s="143">
        <v>0.3</v>
      </c>
      <c r="E298" s="143" t="s">
        <v>109</v>
      </c>
      <c r="F298" s="21">
        <v>0.26183660445664358</v>
      </c>
      <c r="G298" s="21">
        <v>0.31</v>
      </c>
      <c r="H298" s="21">
        <v>0.28000000000000003</v>
      </c>
      <c r="I298" s="143">
        <v>0.4</v>
      </c>
      <c r="J298" s="21">
        <v>0.3</v>
      </c>
      <c r="K298" s="21">
        <v>0.33</v>
      </c>
      <c r="L298" s="21">
        <v>0.33</v>
      </c>
      <c r="M298" s="143">
        <v>0.37968356269116499</v>
      </c>
      <c r="N298" s="143">
        <v>0.37</v>
      </c>
      <c r="O298" s="21">
        <v>0.32</v>
      </c>
      <c r="P298" s="148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1</v>
      </c>
    </row>
    <row r="299" spans="1:65">
      <c r="A299" s="29"/>
      <c r="B299" s="19">
        <v>1</v>
      </c>
      <c r="C299" s="9">
        <v>2</v>
      </c>
      <c r="D299" s="144">
        <v>0.3</v>
      </c>
      <c r="E299" s="144" t="s">
        <v>109</v>
      </c>
      <c r="F299" s="11">
        <v>0.25944767777560102</v>
      </c>
      <c r="G299" s="11">
        <v>0.21</v>
      </c>
      <c r="H299" s="11">
        <v>0.28999999999999998</v>
      </c>
      <c r="I299" s="144">
        <v>0.3</v>
      </c>
      <c r="J299" s="11">
        <v>0.34</v>
      </c>
      <c r="K299" s="11">
        <v>0.3</v>
      </c>
      <c r="L299" s="11">
        <v>0.33</v>
      </c>
      <c r="M299" s="144">
        <v>0.39884278806023998</v>
      </c>
      <c r="N299" s="144">
        <v>0.38</v>
      </c>
      <c r="O299" s="11">
        <v>0.32</v>
      </c>
      <c r="P299" s="148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 t="e">
        <v>#N/A</v>
      </c>
    </row>
    <row r="300" spans="1:65">
      <c r="A300" s="29"/>
      <c r="B300" s="19">
        <v>1</v>
      </c>
      <c r="C300" s="9">
        <v>3</v>
      </c>
      <c r="D300" s="144">
        <v>0.3</v>
      </c>
      <c r="E300" s="144" t="s">
        <v>109</v>
      </c>
      <c r="F300" s="11">
        <v>0.27773653531999998</v>
      </c>
      <c r="G300" s="11">
        <v>0.24</v>
      </c>
      <c r="H300" s="11">
        <v>0.3</v>
      </c>
      <c r="I300" s="144">
        <v>0.4</v>
      </c>
      <c r="J300" s="11">
        <v>0.28999999999999998</v>
      </c>
      <c r="K300" s="11">
        <v>0.32</v>
      </c>
      <c r="L300" s="11">
        <v>0.33</v>
      </c>
      <c r="M300" s="144">
        <v>0.38777614642220137</v>
      </c>
      <c r="N300" s="144">
        <v>0.34</v>
      </c>
      <c r="O300" s="11">
        <v>0.36</v>
      </c>
      <c r="P300" s="148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16</v>
      </c>
    </row>
    <row r="301" spans="1:65">
      <c r="A301" s="29"/>
      <c r="B301" s="19">
        <v>1</v>
      </c>
      <c r="C301" s="9">
        <v>4</v>
      </c>
      <c r="D301" s="144">
        <v>0.3</v>
      </c>
      <c r="E301" s="144" t="s">
        <v>109</v>
      </c>
      <c r="F301" s="11">
        <v>0.25270622019647671</v>
      </c>
      <c r="G301" s="11">
        <v>0.22</v>
      </c>
      <c r="H301" s="11">
        <v>0.28000000000000003</v>
      </c>
      <c r="I301" s="144">
        <v>0.3</v>
      </c>
      <c r="J301" s="11">
        <v>0.31</v>
      </c>
      <c r="K301" s="11">
        <v>0.32</v>
      </c>
      <c r="L301" s="11">
        <v>0.32</v>
      </c>
      <c r="M301" s="144">
        <v>0.40845241822105199</v>
      </c>
      <c r="N301" s="144">
        <v>0.28999999999999998</v>
      </c>
      <c r="O301" s="11">
        <v>0.28999999999999998</v>
      </c>
      <c r="P301" s="148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0.29784704203450479</v>
      </c>
    </row>
    <row r="302" spans="1:65">
      <c r="A302" s="29"/>
      <c r="B302" s="19">
        <v>1</v>
      </c>
      <c r="C302" s="9">
        <v>5</v>
      </c>
      <c r="D302" s="144">
        <v>0.3</v>
      </c>
      <c r="E302" s="144" t="s">
        <v>109</v>
      </c>
      <c r="F302" s="11">
        <v>0.27752198000394002</v>
      </c>
      <c r="G302" s="149">
        <v>0.46</v>
      </c>
      <c r="H302" s="11">
        <v>0.28000000000000003</v>
      </c>
      <c r="I302" s="144">
        <v>0.3</v>
      </c>
      <c r="J302" s="11">
        <v>0.3</v>
      </c>
      <c r="K302" s="11">
        <v>0.32</v>
      </c>
      <c r="L302" s="11">
        <v>0.32</v>
      </c>
      <c r="M302" s="144">
        <v>0.38429559134216601</v>
      </c>
      <c r="N302" s="144">
        <v>0.49</v>
      </c>
      <c r="O302" s="11">
        <v>0.32</v>
      </c>
      <c r="P302" s="148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>
        <v>89</v>
      </c>
    </row>
    <row r="303" spans="1:65">
      <c r="A303" s="29"/>
      <c r="B303" s="19">
        <v>1</v>
      </c>
      <c r="C303" s="9">
        <v>6</v>
      </c>
      <c r="D303" s="144">
        <v>0.3</v>
      </c>
      <c r="E303" s="144" t="s">
        <v>109</v>
      </c>
      <c r="F303" s="11">
        <v>0.26432674769654002</v>
      </c>
      <c r="G303" s="11">
        <v>0.4</v>
      </c>
      <c r="H303" s="11">
        <v>0.28000000000000003</v>
      </c>
      <c r="I303" s="144">
        <v>0.4</v>
      </c>
      <c r="J303" s="11">
        <v>0.27</v>
      </c>
      <c r="K303" s="11">
        <v>0.33</v>
      </c>
      <c r="L303" s="11">
        <v>0.31</v>
      </c>
      <c r="M303" s="144">
        <v>0.40295823218028309</v>
      </c>
      <c r="N303" s="144">
        <v>0.33</v>
      </c>
      <c r="O303" s="11">
        <v>0.27</v>
      </c>
      <c r="P303" s="148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3"/>
    </row>
    <row r="304" spans="1:65">
      <c r="A304" s="29"/>
      <c r="B304" s="20" t="s">
        <v>266</v>
      </c>
      <c r="C304" s="12"/>
      <c r="D304" s="22">
        <v>0.3</v>
      </c>
      <c r="E304" s="22" t="s">
        <v>661</v>
      </c>
      <c r="F304" s="22">
        <v>0.2655959609082002</v>
      </c>
      <c r="G304" s="22">
        <v>0.30666666666666664</v>
      </c>
      <c r="H304" s="22">
        <v>0.28500000000000003</v>
      </c>
      <c r="I304" s="22">
        <v>0.35000000000000003</v>
      </c>
      <c r="J304" s="22">
        <v>0.30166666666666669</v>
      </c>
      <c r="K304" s="22">
        <v>0.32</v>
      </c>
      <c r="L304" s="22">
        <v>0.32333333333333336</v>
      </c>
      <c r="M304" s="22">
        <v>0.39366812315285121</v>
      </c>
      <c r="N304" s="22">
        <v>0.3666666666666667</v>
      </c>
      <c r="O304" s="22">
        <v>0.31333333333333335</v>
      </c>
      <c r="P304" s="148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3"/>
    </row>
    <row r="305" spans="1:65">
      <c r="A305" s="29"/>
      <c r="B305" s="3" t="s">
        <v>267</v>
      </c>
      <c r="C305" s="28"/>
      <c r="D305" s="11">
        <v>0.3</v>
      </c>
      <c r="E305" s="11" t="s">
        <v>661</v>
      </c>
      <c r="F305" s="11">
        <v>0.26308167607659183</v>
      </c>
      <c r="G305" s="11">
        <v>0.27500000000000002</v>
      </c>
      <c r="H305" s="11">
        <v>0.28000000000000003</v>
      </c>
      <c r="I305" s="11">
        <v>0.35</v>
      </c>
      <c r="J305" s="11">
        <v>0.3</v>
      </c>
      <c r="K305" s="11">
        <v>0.32</v>
      </c>
      <c r="L305" s="11">
        <v>0.32500000000000001</v>
      </c>
      <c r="M305" s="11">
        <v>0.39330946724122068</v>
      </c>
      <c r="N305" s="11">
        <v>0.35499999999999998</v>
      </c>
      <c r="O305" s="11">
        <v>0.32</v>
      </c>
      <c r="P305" s="148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A306" s="29"/>
      <c r="B306" s="3" t="s">
        <v>268</v>
      </c>
      <c r="C306" s="28"/>
      <c r="D306" s="23">
        <v>0</v>
      </c>
      <c r="E306" s="23" t="s">
        <v>661</v>
      </c>
      <c r="F306" s="23">
        <v>1.0092709673036049E-2</v>
      </c>
      <c r="G306" s="23">
        <v>0.10347302385968377</v>
      </c>
      <c r="H306" s="23">
        <v>8.3666002653407373E-3</v>
      </c>
      <c r="I306" s="23">
        <v>5.4772255750516634E-2</v>
      </c>
      <c r="J306" s="23">
        <v>2.3166067138525412E-2</v>
      </c>
      <c r="K306" s="23">
        <v>1.0954451150103331E-2</v>
      </c>
      <c r="L306" s="23">
        <v>8.1649658092772665E-3</v>
      </c>
      <c r="M306" s="23">
        <v>1.1399880148074724E-2</v>
      </c>
      <c r="N306" s="23">
        <v>6.8313005106397304E-2</v>
      </c>
      <c r="O306" s="23">
        <v>3.0767948691238198E-2</v>
      </c>
      <c r="P306" s="148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3"/>
    </row>
    <row r="307" spans="1:65">
      <c r="A307" s="29"/>
      <c r="B307" s="3" t="s">
        <v>86</v>
      </c>
      <c r="C307" s="28"/>
      <c r="D307" s="13">
        <v>0</v>
      </c>
      <c r="E307" s="13" t="s">
        <v>661</v>
      </c>
      <c r="F307" s="13">
        <v>3.8000237799265563E-2</v>
      </c>
      <c r="G307" s="13">
        <v>0.33741203432505579</v>
      </c>
      <c r="H307" s="13">
        <v>2.9356492159090305E-2</v>
      </c>
      <c r="I307" s="13">
        <v>0.15649215928719037</v>
      </c>
      <c r="J307" s="13">
        <v>7.6793592724393622E-2</v>
      </c>
      <c r="K307" s="13">
        <v>3.4232659844072907E-2</v>
      </c>
      <c r="L307" s="13">
        <v>2.5252471575084326E-2</v>
      </c>
      <c r="M307" s="13">
        <v>2.8958098148191804E-2</v>
      </c>
      <c r="N307" s="13">
        <v>0.18630819574471991</v>
      </c>
      <c r="O307" s="13">
        <v>9.8195580929483606E-2</v>
      </c>
      <c r="P307" s="148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3"/>
    </row>
    <row r="308" spans="1:65">
      <c r="A308" s="29"/>
      <c r="B308" s="3" t="s">
        <v>269</v>
      </c>
      <c r="C308" s="28"/>
      <c r="D308" s="13">
        <v>7.2284013659795754E-3</v>
      </c>
      <c r="E308" s="13" t="s">
        <v>661</v>
      </c>
      <c r="F308" s="13">
        <v>-0.10828068295057436</v>
      </c>
      <c r="G308" s="13">
        <v>2.9611254729668079E-2</v>
      </c>
      <c r="H308" s="13">
        <v>-4.3133018702319226E-2</v>
      </c>
      <c r="I308" s="13">
        <v>0.17509980159364291</v>
      </c>
      <c r="J308" s="13">
        <v>1.2824114706901923E-2</v>
      </c>
      <c r="K308" s="13">
        <v>7.4376961457044866E-2</v>
      </c>
      <c r="L308" s="13">
        <v>8.556838813888934E-2</v>
      </c>
      <c r="M308" s="13">
        <v>0.32171238117330647</v>
      </c>
      <c r="N308" s="13">
        <v>0.23105693500286417</v>
      </c>
      <c r="O308" s="13">
        <v>5.1994108093356584E-2</v>
      </c>
      <c r="P308" s="148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3"/>
    </row>
    <row r="309" spans="1:65">
      <c r="A309" s="29"/>
      <c r="B309" s="45" t="s">
        <v>270</v>
      </c>
      <c r="C309" s="46"/>
      <c r="D309" s="44" t="s">
        <v>271</v>
      </c>
      <c r="E309" s="44">
        <v>19.75</v>
      </c>
      <c r="F309" s="44">
        <v>1.48</v>
      </c>
      <c r="G309" s="44">
        <v>0.28999999999999998</v>
      </c>
      <c r="H309" s="44">
        <v>0.92</v>
      </c>
      <c r="I309" s="44" t="s">
        <v>271</v>
      </c>
      <c r="J309" s="44">
        <v>0.43</v>
      </c>
      <c r="K309" s="44">
        <v>0.1</v>
      </c>
      <c r="L309" s="44">
        <v>0.19</v>
      </c>
      <c r="M309" s="44">
        <v>2.23</v>
      </c>
      <c r="N309" s="44">
        <v>1.44</v>
      </c>
      <c r="O309" s="44">
        <v>0.1</v>
      </c>
      <c r="P309" s="148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3"/>
    </row>
    <row r="310" spans="1:65">
      <c r="B310" s="30" t="s">
        <v>313</v>
      </c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BM310" s="53"/>
    </row>
    <row r="311" spans="1:65">
      <c r="BM311" s="53"/>
    </row>
    <row r="312" spans="1:65" ht="19.5">
      <c r="B312" s="8" t="s">
        <v>582</v>
      </c>
      <c r="BM312" s="27" t="s">
        <v>66</v>
      </c>
    </row>
    <row r="313" spans="1:65" ht="19.5">
      <c r="A313" s="24" t="s">
        <v>330</v>
      </c>
      <c r="B313" s="18" t="s">
        <v>118</v>
      </c>
      <c r="C313" s="15" t="s">
        <v>119</v>
      </c>
      <c r="D313" s="16" t="s">
        <v>238</v>
      </c>
      <c r="E313" s="17" t="s">
        <v>238</v>
      </c>
      <c r="F313" s="17" t="s">
        <v>238</v>
      </c>
      <c r="G313" s="17" t="s">
        <v>238</v>
      </c>
      <c r="H313" s="17" t="s">
        <v>238</v>
      </c>
      <c r="I313" s="17" t="s">
        <v>238</v>
      </c>
      <c r="J313" s="17" t="s">
        <v>238</v>
      </c>
      <c r="K313" s="17" t="s">
        <v>238</v>
      </c>
      <c r="L313" s="17" t="s">
        <v>238</v>
      </c>
      <c r="M313" s="17" t="s">
        <v>238</v>
      </c>
      <c r="N313" s="17" t="s">
        <v>238</v>
      </c>
      <c r="O313" s="17" t="s">
        <v>238</v>
      </c>
      <c r="P313" s="17" t="s">
        <v>238</v>
      </c>
      <c r="Q313" s="17" t="s">
        <v>238</v>
      </c>
      <c r="R313" s="17" t="s">
        <v>238</v>
      </c>
      <c r="S313" s="17" t="s">
        <v>238</v>
      </c>
      <c r="T313" s="17" t="s">
        <v>238</v>
      </c>
      <c r="U313" s="17" t="s">
        <v>238</v>
      </c>
      <c r="V313" s="17" t="s">
        <v>238</v>
      </c>
      <c r="W313" s="17" t="s">
        <v>238</v>
      </c>
      <c r="X313" s="17" t="s">
        <v>238</v>
      </c>
      <c r="Y313" s="148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1</v>
      </c>
    </row>
    <row r="314" spans="1:65">
      <c r="A314" s="29"/>
      <c r="B314" s="19" t="s">
        <v>239</v>
      </c>
      <c r="C314" s="9" t="s">
        <v>239</v>
      </c>
      <c r="D314" s="146" t="s">
        <v>241</v>
      </c>
      <c r="E314" s="147" t="s">
        <v>242</v>
      </c>
      <c r="F314" s="147" t="s">
        <v>243</v>
      </c>
      <c r="G314" s="147" t="s">
        <v>244</v>
      </c>
      <c r="H314" s="147" t="s">
        <v>245</v>
      </c>
      <c r="I314" s="147" t="s">
        <v>246</v>
      </c>
      <c r="J314" s="147" t="s">
        <v>247</v>
      </c>
      <c r="K314" s="147" t="s">
        <v>248</v>
      </c>
      <c r="L314" s="147" t="s">
        <v>249</v>
      </c>
      <c r="M314" s="147" t="s">
        <v>250</v>
      </c>
      <c r="N314" s="147" t="s">
        <v>252</v>
      </c>
      <c r="O314" s="147" t="s">
        <v>253</v>
      </c>
      <c r="P314" s="147" t="s">
        <v>255</v>
      </c>
      <c r="Q314" s="147" t="s">
        <v>256</v>
      </c>
      <c r="R314" s="147" t="s">
        <v>257</v>
      </c>
      <c r="S314" s="147" t="s">
        <v>258</v>
      </c>
      <c r="T314" s="147" t="s">
        <v>282</v>
      </c>
      <c r="U314" s="147" t="s">
        <v>284</v>
      </c>
      <c r="V314" s="147" t="s">
        <v>274</v>
      </c>
      <c r="W314" s="147" t="s">
        <v>283</v>
      </c>
      <c r="X314" s="147" t="s">
        <v>259</v>
      </c>
      <c r="Y314" s="148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7" t="s">
        <v>1</v>
      </c>
    </row>
    <row r="315" spans="1:65">
      <c r="A315" s="29"/>
      <c r="B315" s="19"/>
      <c r="C315" s="9"/>
      <c r="D315" s="10" t="s">
        <v>308</v>
      </c>
      <c r="E315" s="11" t="s">
        <v>104</v>
      </c>
      <c r="F315" s="11" t="s">
        <v>104</v>
      </c>
      <c r="G315" s="11" t="s">
        <v>104</v>
      </c>
      <c r="H315" s="11" t="s">
        <v>103</v>
      </c>
      <c r="I315" s="11" t="s">
        <v>104</v>
      </c>
      <c r="J315" s="11" t="s">
        <v>104</v>
      </c>
      <c r="K315" s="11" t="s">
        <v>104</v>
      </c>
      <c r="L315" s="11" t="s">
        <v>103</v>
      </c>
      <c r="M315" s="11" t="s">
        <v>104</v>
      </c>
      <c r="N315" s="11" t="s">
        <v>104</v>
      </c>
      <c r="O315" s="11" t="s">
        <v>104</v>
      </c>
      <c r="P315" s="11" t="s">
        <v>104</v>
      </c>
      <c r="Q315" s="11" t="s">
        <v>308</v>
      </c>
      <c r="R315" s="11" t="s">
        <v>100</v>
      </c>
      <c r="S315" s="11" t="s">
        <v>99</v>
      </c>
      <c r="T315" s="11" t="s">
        <v>104</v>
      </c>
      <c r="U315" s="11" t="s">
        <v>308</v>
      </c>
      <c r="V315" s="11" t="s">
        <v>104</v>
      </c>
      <c r="W315" s="11" t="s">
        <v>308</v>
      </c>
      <c r="X315" s="11" t="s">
        <v>104</v>
      </c>
      <c r="Y315" s="148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>
        <v>2</v>
      </c>
    </row>
    <row r="316" spans="1:65">
      <c r="A316" s="29"/>
      <c r="B316" s="19"/>
      <c r="C316" s="9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148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>
        <v>3</v>
      </c>
    </row>
    <row r="317" spans="1:65">
      <c r="A317" s="29"/>
      <c r="B317" s="18">
        <v>1</v>
      </c>
      <c r="C317" s="14">
        <v>1</v>
      </c>
      <c r="D317" s="21" t="s">
        <v>314</v>
      </c>
      <c r="E317" s="21">
        <v>42.2</v>
      </c>
      <c r="F317" s="21">
        <v>46.094000000000001</v>
      </c>
      <c r="G317" s="21">
        <v>47.2</v>
      </c>
      <c r="H317" s="21">
        <v>44.682130000000001</v>
      </c>
      <c r="I317" s="21">
        <v>41.810038540000001</v>
      </c>
      <c r="J317" s="21">
        <v>44.02</v>
      </c>
      <c r="K317" s="21">
        <v>45.9</v>
      </c>
      <c r="L317" s="143">
        <v>32.635480000000001</v>
      </c>
      <c r="M317" s="21">
        <v>45.9</v>
      </c>
      <c r="N317" s="21">
        <v>42.591000000000001</v>
      </c>
      <c r="O317" s="21">
        <v>45.1</v>
      </c>
      <c r="P317" s="21" t="s">
        <v>315</v>
      </c>
      <c r="Q317" s="21">
        <v>44.664000000000001</v>
      </c>
      <c r="R317" s="143">
        <v>39.789662610000001</v>
      </c>
      <c r="S317" s="21">
        <v>43.3</v>
      </c>
      <c r="T317" s="143">
        <v>51.994184160000003</v>
      </c>
      <c r="U317" s="21">
        <v>42.890999999999998</v>
      </c>
      <c r="V317" s="21">
        <v>44.606999999999999</v>
      </c>
      <c r="W317" s="21">
        <v>45.228999999999999</v>
      </c>
      <c r="X317" s="21" t="s">
        <v>314</v>
      </c>
      <c r="Y317" s="148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7">
        <v>1</v>
      </c>
    </row>
    <row r="318" spans="1:65">
      <c r="A318" s="29"/>
      <c r="B318" s="19">
        <v>1</v>
      </c>
      <c r="C318" s="9">
        <v>2</v>
      </c>
      <c r="D318" s="11" t="s">
        <v>314</v>
      </c>
      <c r="E318" s="11">
        <v>42.3</v>
      </c>
      <c r="F318" s="11">
        <v>45.220999999999997</v>
      </c>
      <c r="G318" s="11">
        <v>47.2</v>
      </c>
      <c r="H318" s="11">
        <v>45.00009</v>
      </c>
      <c r="I318" s="11">
        <v>43.586748120000003</v>
      </c>
      <c r="J318" s="11">
        <v>44.006</v>
      </c>
      <c r="K318" s="11">
        <v>46.6</v>
      </c>
      <c r="L318" s="144">
        <v>30.58343</v>
      </c>
      <c r="M318" s="11">
        <v>45.6</v>
      </c>
      <c r="N318" s="11">
        <v>41.204000000000001</v>
      </c>
      <c r="O318" s="11">
        <v>45.4</v>
      </c>
      <c r="P318" s="11" t="s">
        <v>315</v>
      </c>
      <c r="Q318" s="11">
        <v>44.506999999999998</v>
      </c>
      <c r="R318" s="144">
        <v>38.584994360000003</v>
      </c>
      <c r="S318" s="11">
        <v>45.3</v>
      </c>
      <c r="T318" s="144">
        <v>49.153046089999997</v>
      </c>
      <c r="U318" s="11">
        <v>42.604999999999997</v>
      </c>
      <c r="V318" s="11">
        <v>45.179000000000002</v>
      </c>
      <c r="W318" s="11">
        <v>45.497999999999998</v>
      </c>
      <c r="X318" s="11" t="s">
        <v>314</v>
      </c>
      <c r="Y318" s="148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7" t="e">
        <v>#N/A</v>
      </c>
    </row>
    <row r="319" spans="1:65">
      <c r="A319" s="29"/>
      <c r="B319" s="19">
        <v>1</v>
      </c>
      <c r="C319" s="9">
        <v>3</v>
      </c>
      <c r="D319" s="11" t="s">
        <v>314</v>
      </c>
      <c r="E319" s="11">
        <v>41.5</v>
      </c>
      <c r="F319" s="11">
        <v>46.664999999999999</v>
      </c>
      <c r="G319" s="11">
        <v>47.5</v>
      </c>
      <c r="H319" s="11">
        <v>45.236989999999999</v>
      </c>
      <c r="I319" s="11">
        <v>41.910048349999997</v>
      </c>
      <c r="J319" s="11">
        <v>43.92</v>
      </c>
      <c r="K319" s="11">
        <v>45.8</v>
      </c>
      <c r="L319" s="11" t="s">
        <v>315</v>
      </c>
      <c r="M319" s="149">
        <v>49.7</v>
      </c>
      <c r="N319" s="11">
        <v>40.860999999999997</v>
      </c>
      <c r="O319" s="11">
        <v>46.7</v>
      </c>
      <c r="P319" s="11" t="s">
        <v>315</v>
      </c>
      <c r="Q319" s="11">
        <v>44.177999999999997</v>
      </c>
      <c r="R319" s="144">
        <v>39.828663810000002</v>
      </c>
      <c r="S319" s="11">
        <v>45.4</v>
      </c>
      <c r="T319" s="144">
        <v>47.686314930000002</v>
      </c>
      <c r="U319" s="11">
        <v>43.033999999999999</v>
      </c>
      <c r="V319" s="11">
        <v>45.320999999999998</v>
      </c>
      <c r="W319" s="11"/>
      <c r="X319" s="11" t="s">
        <v>314</v>
      </c>
      <c r="Y319" s="148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7">
        <v>16</v>
      </c>
    </row>
    <row r="320" spans="1:65">
      <c r="A320" s="29"/>
      <c r="B320" s="19">
        <v>1</v>
      </c>
      <c r="C320" s="9">
        <v>4</v>
      </c>
      <c r="D320" s="11" t="s">
        <v>314</v>
      </c>
      <c r="E320" s="11">
        <v>42.6</v>
      </c>
      <c r="F320" s="11">
        <v>46.48</v>
      </c>
      <c r="G320" s="11">
        <v>47.6</v>
      </c>
      <c r="H320" s="11">
        <v>45.560110000000002</v>
      </c>
      <c r="I320" s="11">
        <v>43.230650230000002</v>
      </c>
      <c r="J320" s="11">
        <v>43.963000000000001</v>
      </c>
      <c r="K320" s="11">
        <v>45.5</v>
      </c>
      <c r="L320" s="144">
        <v>30.65963</v>
      </c>
      <c r="M320" s="11">
        <v>44.6</v>
      </c>
      <c r="N320" s="11">
        <v>42.948</v>
      </c>
      <c r="O320" s="11">
        <v>46.5</v>
      </c>
      <c r="P320" s="11" t="s">
        <v>315</v>
      </c>
      <c r="Q320" s="11">
        <v>43.978000000000002</v>
      </c>
      <c r="R320" s="144">
        <v>39.02492256</v>
      </c>
      <c r="S320" s="11">
        <v>45.1</v>
      </c>
      <c r="T320" s="144">
        <v>48.430056100000002</v>
      </c>
      <c r="U320" s="11">
        <v>42.890999999999998</v>
      </c>
      <c r="V320" s="11">
        <v>45.179000000000002</v>
      </c>
      <c r="W320" s="11"/>
      <c r="X320" s="11" t="s">
        <v>314</v>
      </c>
      <c r="Y320" s="148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7">
        <v>44.644230039756074</v>
      </c>
    </row>
    <row r="321" spans="1:65">
      <c r="A321" s="29"/>
      <c r="B321" s="19">
        <v>1</v>
      </c>
      <c r="C321" s="9">
        <v>5</v>
      </c>
      <c r="D321" s="11" t="s">
        <v>314</v>
      </c>
      <c r="E321" s="11">
        <v>42.5</v>
      </c>
      <c r="F321" s="11">
        <v>45.664999999999999</v>
      </c>
      <c r="G321" s="11">
        <v>46.9</v>
      </c>
      <c r="H321" s="11">
        <v>45.326210000000003</v>
      </c>
      <c r="I321" s="11">
        <v>42.068016579999998</v>
      </c>
      <c r="J321" s="11">
        <v>44.305999999999997</v>
      </c>
      <c r="K321" s="11">
        <v>46.1</v>
      </c>
      <c r="L321" s="144">
        <v>30.10276</v>
      </c>
      <c r="M321" s="11">
        <v>45.2</v>
      </c>
      <c r="N321" s="11">
        <v>42.09</v>
      </c>
      <c r="O321" s="11">
        <v>47.9</v>
      </c>
      <c r="P321" s="11" t="s">
        <v>315</v>
      </c>
      <c r="Q321" s="11">
        <v>43.905999999999999</v>
      </c>
      <c r="R321" s="144">
        <v>41.690970059999998</v>
      </c>
      <c r="S321" s="11">
        <v>45.1</v>
      </c>
      <c r="T321" s="144">
        <v>51.338743919999999</v>
      </c>
      <c r="U321" s="11">
        <v>43.606000000000002</v>
      </c>
      <c r="V321" s="11">
        <v>45.75</v>
      </c>
      <c r="W321" s="11"/>
      <c r="X321" s="11" t="s">
        <v>314</v>
      </c>
      <c r="Y321" s="148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7">
        <v>90</v>
      </c>
    </row>
    <row r="322" spans="1:65">
      <c r="A322" s="29"/>
      <c r="B322" s="19">
        <v>1</v>
      </c>
      <c r="C322" s="9">
        <v>6</v>
      </c>
      <c r="D322" s="11" t="s">
        <v>314</v>
      </c>
      <c r="E322" s="11">
        <v>42.9</v>
      </c>
      <c r="F322" s="11">
        <v>46.421999999999997</v>
      </c>
      <c r="G322" s="11">
        <v>47</v>
      </c>
      <c r="H322" s="11">
        <v>45.15607</v>
      </c>
      <c r="I322" s="11">
        <v>42.672642779999997</v>
      </c>
      <c r="J322" s="11">
        <v>43.892000000000003</v>
      </c>
      <c r="K322" s="11">
        <v>45.6</v>
      </c>
      <c r="L322" s="144">
        <v>34.44605</v>
      </c>
      <c r="M322" s="11">
        <v>45.1</v>
      </c>
      <c r="N322" s="11">
        <v>40.031999999999996</v>
      </c>
      <c r="O322" s="11">
        <v>47.5</v>
      </c>
      <c r="P322" s="11" t="s">
        <v>315</v>
      </c>
      <c r="Q322" s="11">
        <v>44.820999999999998</v>
      </c>
      <c r="R322" s="144">
        <v>42.99754093</v>
      </c>
      <c r="S322" s="11">
        <v>46.4</v>
      </c>
      <c r="T322" s="144">
        <v>51.16175063</v>
      </c>
      <c r="U322" s="11">
        <v>42.462000000000003</v>
      </c>
      <c r="V322" s="11">
        <v>45.320999999999998</v>
      </c>
      <c r="W322" s="11"/>
      <c r="X322" s="11" t="s">
        <v>314</v>
      </c>
      <c r="Y322" s="148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3"/>
    </row>
    <row r="323" spans="1:65">
      <c r="A323" s="29"/>
      <c r="B323" s="20" t="s">
        <v>266</v>
      </c>
      <c r="C323" s="12"/>
      <c r="D323" s="22" t="s">
        <v>661</v>
      </c>
      <c r="E323" s="22">
        <v>42.333333333333336</v>
      </c>
      <c r="F323" s="22">
        <v>46.091166666666659</v>
      </c>
      <c r="G323" s="22">
        <v>47.233333333333327</v>
      </c>
      <c r="H323" s="22">
        <v>45.160266666666665</v>
      </c>
      <c r="I323" s="22">
        <v>42.546357433333334</v>
      </c>
      <c r="J323" s="22">
        <v>44.017833333333336</v>
      </c>
      <c r="K323" s="22">
        <v>45.916666666666664</v>
      </c>
      <c r="L323" s="22">
        <v>31.685469999999999</v>
      </c>
      <c r="M323" s="22">
        <v>46.016666666666673</v>
      </c>
      <c r="N323" s="22">
        <v>41.621000000000002</v>
      </c>
      <c r="O323" s="22">
        <v>46.516666666666673</v>
      </c>
      <c r="P323" s="22" t="s">
        <v>661</v>
      </c>
      <c r="Q323" s="22">
        <v>44.342333333333329</v>
      </c>
      <c r="R323" s="22">
        <v>40.319459055000003</v>
      </c>
      <c r="S323" s="22">
        <v>45.099999999999994</v>
      </c>
      <c r="T323" s="22">
        <v>49.960682638333331</v>
      </c>
      <c r="U323" s="22">
        <v>42.914833333333327</v>
      </c>
      <c r="V323" s="22">
        <v>45.226166666666664</v>
      </c>
      <c r="W323" s="22">
        <v>45.363500000000002</v>
      </c>
      <c r="X323" s="22" t="s">
        <v>661</v>
      </c>
      <c r="Y323" s="148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3"/>
    </row>
    <row r="324" spans="1:65">
      <c r="A324" s="29"/>
      <c r="B324" s="3" t="s">
        <v>267</v>
      </c>
      <c r="C324" s="28"/>
      <c r="D324" s="11" t="s">
        <v>661</v>
      </c>
      <c r="E324" s="11">
        <v>42.4</v>
      </c>
      <c r="F324" s="11">
        <v>46.257999999999996</v>
      </c>
      <c r="G324" s="11">
        <v>47.2</v>
      </c>
      <c r="H324" s="11">
        <v>45.196529999999996</v>
      </c>
      <c r="I324" s="11">
        <v>42.370329679999998</v>
      </c>
      <c r="J324" s="11">
        <v>43.984499999999997</v>
      </c>
      <c r="K324" s="11">
        <v>45.849999999999994</v>
      </c>
      <c r="L324" s="11">
        <v>30.65963</v>
      </c>
      <c r="M324" s="11">
        <v>45.400000000000006</v>
      </c>
      <c r="N324" s="11">
        <v>41.647000000000006</v>
      </c>
      <c r="O324" s="11">
        <v>46.6</v>
      </c>
      <c r="P324" s="11" t="s">
        <v>661</v>
      </c>
      <c r="Q324" s="11">
        <v>44.342500000000001</v>
      </c>
      <c r="R324" s="11">
        <v>39.809163210000001</v>
      </c>
      <c r="S324" s="11">
        <v>45.2</v>
      </c>
      <c r="T324" s="11">
        <v>50.157398360000002</v>
      </c>
      <c r="U324" s="11">
        <v>42.890999999999998</v>
      </c>
      <c r="V324" s="11">
        <v>45.25</v>
      </c>
      <c r="W324" s="11">
        <v>45.363500000000002</v>
      </c>
      <c r="X324" s="11" t="s">
        <v>661</v>
      </c>
      <c r="Y324" s="148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3"/>
    </row>
    <row r="325" spans="1:65">
      <c r="A325" s="29"/>
      <c r="B325" s="3" t="s">
        <v>268</v>
      </c>
      <c r="C325" s="28"/>
      <c r="D325" s="23" t="s">
        <v>661</v>
      </c>
      <c r="E325" s="23">
        <v>0.47609522856952308</v>
      </c>
      <c r="F325" s="23">
        <v>0.55294535594999528</v>
      </c>
      <c r="G325" s="23">
        <v>0.27325202042558988</v>
      </c>
      <c r="H325" s="23">
        <v>0.29919465220265379</v>
      </c>
      <c r="I325" s="23">
        <v>0.74060544629852032</v>
      </c>
      <c r="J325" s="23">
        <v>0.14939667555426436</v>
      </c>
      <c r="K325" s="23">
        <v>0.39707262140151028</v>
      </c>
      <c r="L325" s="23">
        <v>1.8231244984778194</v>
      </c>
      <c r="M325" s="23">
        <v>1.8584043334717739</v>
      </c>
      <c r="N325" s="23">
        <v>1.1133912160601971</v>
      </c>
      <c r="O325" s="23">
        <v>1.1107054815146389</v>
      </c>
      <c r="P325" s="23" t="s">
        <v>661</v>
      </c>
      <c r="Q325" s="23">
        <v>0.37678570390431021</v>
      </c>
      <c r="R325" s="23">
        <v>1.6887226964056106</v>
      </c>
      <c r="S325" s="23">
        <v>1.0059821071967439</v>
      </c>
      <c r="T325" s="23">
        <v>1.7688747000293217</v>
      </c>
      <c r="U325" s="23">
        <v>0.39852298135323</v>
      </c>
      <c r="V325" s="23">
        <v>0.3688373173455563</v>
      </c>
      <c r="W325" s="23">
        <v>0.19021172413918014</v>
      </c>
      <c r="X325" s="23" t="s">
        <v>661</v>
      </c>
      <c r="Y325" s="227"/>
      <c r="Z325" s="228"/>
      <c r="AA325" s="228"/>
      <c r="AB325" s="228"/>
      <c r="AC325" s="228"/>
      <c r="AD325" s="228"/>
      <c r="AE325" s="228"/>
      <c r="AF325" s="228"/>
      <c r="AG325" s="228"/>
      <c r="AH325" s="228"/>
      <c r="AI325" s="228"/>
      <c r="AJ325" s="228"/>
      <c r="AK325" s="228"/>
      <c r="AL325" s="228"/>
      <c r="AM325" s="228"/>
      <c r="AN325" s="228"/>
      <c r="AO325" s="228"/>
      <c r="AP325" s="228"/>
      <c r="AQ325" s="228"/>
      <c r="AR325" s="228"/>
      <c r="AS325" s="228"/>
      <c r="AT325" s="228"/>
      <c r="AU325" s="228"/>
      <c r="AV325" s="228"/>
      <c r="AW325" s="228"/>
      <c r="AX325" s="228"/>
      <c r="AY325" s="228"/>
      <c r="AZ325" s="228"/>
      <c r="BA325" s="228"/>
      <c r="BB325" s="228"/>
      <c r="BC325" s="228"/>
      <c r="BD325" s="228"/>
      <c r="BE325" s="228"/>
      <c r="BF325" s="228"/>
      <c r="BG325" s="228"/>
      <c r="BH325" s="228"/>
      <c r="BI325" s="228"/>
      <c r="BJ325" s="228"/>
      <c r="BK325" s="228"/>
      <c r="BL325" s="228"/>
      <c r="BM325" s="54"/>
    </row>
    <row r="326" spans="1:65">
      <c r="A326" s="29"/>
      <c r="B326" s="3" t="s">
        <v>86</v>
      </c>
      <c r="C326" s="28"/>
      <c r="D326" s="13" t="s">
        <v>661</v>
      </c>
      <c r="E326" s="13">
        <v>1.1246343981957237E-2</v>
      </c>
      <c r="F326" s="13">
        <v>1.1996774999186294E-2</v>
      </c>
      <c r="G326" s="13">
        <v>5.7851521614450934E-3</v>
      </c>
      <c r="H326" s="13">
        <v>6.6251746122547358E-3</v>
      </c>
      <c r="I326" s="13">
        <v>1.7407023561511432E-2</v>
      </c>
      <c r="J326" s="13">
        <v>3.3940033900108145E-3</v>
      </c>
      <c r="K326" s="13">
        <v>8.6476795949512221E-3</v>
      </c>
      <c r="L326" s="13">
        <v>5.7538187013726462E-2</v>
      </c>
      <c r="M326" s="13">
        <v>4.0385461792215291E-2</v>
      </c>
      <c r="N326" s="13">
        <v>2.6750707961370392E-2</v>
      </c>
      <c r="O326" s="13">
        <v>2.3877581114610649E-2</v>
      </c>
      <c r="P326" s="13" t="s">
        <v>661</v>
      </c>
      <c r="Q326" s="13">
        <v>8.4972006563549564E-3</v>
      </c>
      <c r="R326" s="13">
        <v>4.1883565305328482E-2</v>
      </c>
      <c r="S326" s="13">
        <v>2.2305589960016498E-2</v>
      </c>
      <c r="T326" s="13">
        <v>3.5405334887720637E-2</v>
      </c>
      <c r="U326" s="13">
        <v>9.2863690803078203E-3</v>
      </c>
      <c r="V326" s="13">
        <v>8.1553964116397887E-3</v>
      </c>
      <c r="W326" s="13">
        <v>4.1930566234787909E-3</v>
      </c>
      <c r="X326" s="13" t="s">
        <v>661</v>
      </c>
      <c r="Y326" s="148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3"/>
    </row>
    <row r="327" spans="1:65">
      <c r="A327" s="29"/>
      <c r="B327" s="3" t="s">
        <v>269</v>
      </c>
      <c r="C327" s="28"/>
      <c r="D327" s="13" t="s">
        <v>661</v>
      </c>
      <c r="E327" s="13">
        <v>-5.1762494377545876E-2</v>
      </c>
      <c r="F327" s="13">
        <v>3.2410383729813974E-2</v>
      </c>
      <c r="G327" s="13">
        <v>5.799413028898992E-2</v>
      </c>
      <c r="H327" s="13">
        <v>1.155886497428793E-2</v>
      </c>
      <c r="I327" s="13">
        <v>-4.6990901277826236E-2</v>
      </c>
      <c r="J327" s="13">
        <v>-1.4030854734529585E-2</v>
      </c>
      <c r="K327" s="13">
        <v>2.8501703933015987E-2</v>
      </c>
      <c r="L327" s="13">
        <v>-0.29026729833208431</v>
      </c>
      <c r="M327" s="13">
        <v>3.0741635048659788E-2</v>
      </c>
      <c r="N327" s="13">
        <v>-6.7718270357980392E-2</v>
      </c>
      <c r="O327" s="13">
        <v>4.1941290626877903E-2</v>
      </c>
      <c r="P327" s="13" t="s">
        <v>661</v>
      </c>
      <c r="Q327" s="13">
        <v>-6.7622782642662305E-3</v>
      </c>
      <c r="R327" s="13">
        <v>-9.6871890967877072E-2</v>
      </c>
      <c r="S327" s="13">
        <v>1.0208933155259947E-2</v>
      </c>
      <c r="T327" s="13">
        <v>0.11908487600397422</v>
      </c>
      <c r="U327" s="13">
        <v>-3.8737294940078604E-2</v>
      </c>
      <c r="V327" s="13">
        <v>1.3034979579497064E-2</v>
      </c>
      <c r="W327" s="13">
        <v>1.6111151644981003E-2</v>
      </c>
      <c r="X327" s="13" t="s">
        <v>661</v>
      </c>
      <c r="Y327" s="148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3"/>
    </row>
    <row r="328" spans="1:65">
      <c r="A328" s="29"/>
      <c r="B328" s="45" t="s">
        <v>270</v>
      </c>
      <c r="C328" s="46"/>
      <c r="D328" s="44" t="s">
        <v>271</v>
      </c>
      <c r="E328" s="44">
        <v>1.51</v>
      </c>
      <c r="F328" s="44">
        <v>0.52</v>
      </c>
      <c r="G328" s="44">
        <v>1.1399999999999999</v>
      </c>
      <c r="H328" s="44">
        <v>0.02</v>
      </c>
      <c r="I328" s="44">
        <v>1.39</v>
      </c>
      <c r="J328" s="44">
        <v>0.6</v>
      </c>
      <c r="K328" s="44">
        <v>0.42</v>
      </c>
      <c r="L328" s="44">
        <v>7.26</v>
      </c>
      <c r="M328" s="44">
        <v>0.48</v>
      </c>
      <c r="N328" s="44">
        <v>1.89</v>
      </c>
      <c r="O328" s="44">
        <v>0.75</v>
      </c>
      <c r="P328" s="44" t="s">
        <v>271</v>
      </c>
      <c r="Q328" s="44">
        <v>0.43</v>
      </c>
      <c r="R328" s="44">
        <v>2.6</v>
      </c>
      <c r="S328" s="44">
        <v>0.02</v>
      </c>
      <c r="T328" s="44">
        <v>2.61</v>
      </c>
      <c r="U328" s="44">
        <v>1.2</v>
      </c>
      <c r="V328" s="44">
        <v>0.05</v>
      </c>
      <c r="W328" s="44">
        <v>0.13</v>
      </c>
      <c r="X328" s="44" t="s">
        <v>271</v>
      </c>
      <c r="Y328" s="148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3"/>
    </row>
    <row r="329" spans="1:65">
      <c r="B329" s="3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BM329" s="53"/>
    </row>
    <row r="330" spans="1:65" ht="15">
      <c r="B330" s="8" t="s">
        <v>583</v>
      </c>
      <c r="BM330" s="27" t="s">
        <v>66</v>
      </c>
    </row>
    <row r="331" spans="1:65" ht="15">
      <c r="A331" s="24" t="s">
        <v>42</v>
      </c>
      <c r="B331" s="18" t="s">
        <v>118</v>
      </c>
      <c r="C331" s="15" t="s">
        <v>119</v>
      </c>
      <c r="D331" s="16" t="s">
        <v>238</v>
      </c>
      <c r="E331" s="17" t="s">
        <v>238</v>
      </c>
      <c r="F331" s="17" t="s">
        <v>238</v>
      </c>
      <c r="G331" s="17" t="s">
        <v>238</v>
      </c>
      <c r="H331" s="17" t="s">
        <v>238</v>
      </c>
      <c r="I331" s="17" t="s">
        <v>238</v>
      </c>
      <c r="J331" s="17" t="s">
        <v>238</v>
      </c>
      <c r="K331" s="17" t="s">
        <v>238</v>
      </c>
      <c r="L331" s="17" t="s">
        <v>238</v>
      </c>
      <c r="M331" s="17" t="s">
        <v>238</v>
      </c>
      <c r="N331" s="17" t="s">
        <v>238</v>
      </c>
      <c r="O331" s="17" t="s">
        <v>238</v>
      </c>
      <c r="P331" s="148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7">
        <v>1</v>
      </c>
    </row>
    <row r="332" spans="1:65">
      <c r="A332" s="29"/>
      <c r="B332" s="19" t="s">
        <v>239</v>
      </c>
      <c r="C332" s="9" t="s">
        <v>239</v>
      </c>
      <c r="D332" s="146" t="s">
        <v>241</v>
      </c>
      <c r="E332" s="147" t="s">
        <v>243</v>
      </c>
      <c r="F332" s="147" t="s">
        <v>246</v>
      </c>
      <c r="G332" s="147" t="s">
        <v>247</v>
      </c>
      <c r="H332" s="147" t="s">
        <v>249</v>
      </c>
      <c r="I332" s="147" t="s">
        <v>252</v>
      </c>
      <c r="J332" s="147" t="s">
        <v>255</v>
      </c>
      <c r="K332" s="147" t="s">
        <v>256</v>
      </c>
      <c r="L332" s="147" t="s">
        <v>257</v>
      </c>
      <c r="M332" s="147" t="s">
        <v>258</v>
      </c>
      <c r="N332" s="147" t="s">
        <v>282</v>
      </c>
      <c r="O332" s="147" t="s">
        <v>284</v>
      </c>
      <c r="P332" s="148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 t="s">
        <v>3</v>
      </c>
    </row>
    <row r="333" spans="1:65">
      <c r="A333" s="29"/>
      <c r="B333" s="19"/>
      <c r="C333" s="9"/>
      <c r="D333" s="10" t="s">
        <v>308</v>
      </c>
      <c r="E333" s="11" t="s">
        <v>103</v>
      </c>
      <c r="F333" s="11" t="s">
        <v>103</v>
      </c>
      <c r="G333" s="11" t="s">
        <v>103</v>
      </c>
      <c r="H333" s="11" t="s">
        <v>103</v>
      </c>
      <c r="I333" s="11" t="s">
        <v>103</v>
      </c>
      <c r="J333" s="11" t="s">
        <v>103</v>
      </c>
      <c r="K333" s="11" t="s">
        <v>308</v>
      </c>
      <c r="L333" s="11" t="s">
        <v>100</v>
      </c>
      <c r="M333" s="11" t="s">
        <v>99</v>
      </c>
      <c r="N333" s="11" t="s">
        <v>103</v>
      </c>
      <c r="O333" s="11" t="s">
        <v>308</v>
      </c>
      <c r="P333" s="148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7">
        <v>2</v>
      </c>
    </row>
    <row r="334" spans="1:65">
      <c r="A334" s="29"/>
      <c r="B334" s="19"/>
      <c r="C334" s="9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148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7">
        <v>2</v>
      </c>
    </row>
    <row r="335" spans="1:65">
      <c r="A335" s="29"/>
      <c r="B335" s="18">
        <v>1</v>
      </c>
      <c r="C335" s="14">
        <v>1</v>
      </c>
      <c r="D335" s="143">
        <v>1.5</v>
      </c>
      <c r="E335" s="21">
        <v>7</v>
      </c>
      <c r="F335" s="21">
        <v>7.5108869</v>
      </c>
      <c r="G335" s="21">
        <v>9</v>
      </c>
      <c r="H335" s="21">
        <v>6</v>
      </c>
      <c r="I335" s="21">
        <v>7</v>
      </c>
      <c r="J335" s="21">
        <v>7</v>
      </c>
      <c r="K335" s="143">
        <v>4.68</v>
      </c>
      <c r="L335" s="21">
        <v>6.9490039092587681</v>
      </c>
      <c r="M335" s="21">
        <v>6.7</v>
      </c>
      <c r="N335" s="21">
        <v>6.9391656292919661</v>
      </c>
      <c r="O335" s="21">
        <v>6.9</v>
      </c>
      <c r="P335" s="148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7">
        <v>1</v>
      </c>
    </row>
    <row r="336" spans="1:65">
      <c r="A336" s="29"/>
      <c r="B336" s="19">
        <v>1</v>
      </c>
      <c r="C336" s="9">
        <v>2</v>
      </c>
      <c r="D336" s="144">
        <v>1.6</v>
      </c>
      <c r="E336" s="11">
        <v>7</v>
      </c>
      <c r="F336" s="11">
        <v>7.4231923999999996</v>
      </c>
      <c r="G336" s="11">
        <v>9</v>
      </c>
      <c r="H336" s="11">
        <v>6</v>
      </c>
      <c r="I336" s="11">
        <v>7</v>
      </c>
      <c r="J336" s="11">
        <v>7</v>
      </c>
      <c r="K336" s="144">
        <v>4.93</v>
      </c>
      <c r="L336" s="11">
        <v>7.267734626397683</v>
      </c>
      <c r="M336" s="11">
        <v>7.7000000000000011</v>
      </c>
      <c r="N336" s="11">
        <v>6.34111195942398</v>
      </c>
      <c r="O336" s="11">
        <v>6.5</v>
      </c>
      <c r="P336" s="148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7" t="e">
        <v>#N/A</v>
      </c>
    </row>
    <row r="337" spans="1:65">
      <c r="A337" s="29"/>
      <c r="B337" s="19">
        <v>1</v>
      </c>
      <c r="C337" s="9">
        <v>3</v>
      </c>
      <c r="D337" s="144">
        <v>1.7</v>
      </c>
      <c r="E337" s="11">
        <v>7</v>
      </c>
      <c r="F337" s="11">
        <v>7.2365782000000003</v>
      </c>
      <c r="G337" s="11">
        <v>8</v>
      </c>
      <c r="H337" s="11">
        <v>5</v>
      </c>
      <c r="I337" s="11">
        <v>7</v>
      </c>
      <c r="J337" s="11">
        <v>7</v>
      </c>
      <c r="K337" s="144">
        <v>4.91</v>
      </c>
      <c r="L337" s="11">
        <v>7.1095370968293556</v>
      </c>
      <c r="M337" s="11">
        <v>7.8</v>
      </c>
      <c r="N337" s="11">
        <v>6.7278832789719214</v>
      </c>
      <c r="O337" s="11">
        <v>6.9</v>
      </c>
      <c r="P337" s="148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7">
        <v>16</v>
      </c>
    </row>
    <row r="338" spans="1:65">
      <c r="A338" s="29"/>
      <c r="B338" s="19">
        <v>1</v>
      </c>
      <c r="C338" s="9">
        <v>4</v>
      </c>
      <c r="D338" s="144">
        <v>1.5</v>
      </c>
      <c r="E338" s="11">
        <v>7</v>
      </c>
      <c r="F338" s="11">
        <v>7.3718458</v>
      </c>
      <c r="G338" s="11">
        <v>9</v>
      </c>
      <c r="H338" s="11">
        <v>5</v>
      </c>
      <c r="I338" s="11">
        <v>7</v>
      </c>
      <c r="J338" s="11">
        <v>7</v>
      </c>
      <c r="K338" s="144">
        <v>4.83</v>
      </c>
      <c r="L338" s="11">
        <v>7.4213384520961467</v>
      </c>
      <c r="M338" s="11">
        <v>8.1999999999999993</v>
      </c>
      <c r="N338" s="11">
        <v>7.4320854528920508</v>
      </c>
      <c r="O338" s="11">
        <v>6.2</v>
      </c>
      <c r="P338" s="148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7">
        <v>7.0534508508650067</v>
      </c>
    </row>
    <row r="339" spans="1:65">
      <c r="A339" s="29"/>
      <c r="B339" s="19">
        <v>1</v>
      </c>
      <c r="C339" s="9">
        <v>5</v>
      </c>
      <c r="D339" s="144">
        <v>1.6</v>
      </c>
      <c r="E339" s="11">
        <v>7</v>
      </c>
      <c r="F339" s="11">
        <v>7.3369666000000002</v>
      </c>
      <c r="G339" s="11">
        <v>8</v>
      </c>
      <c r="H339" s="11">
        <v>6</v>
      </c>
      <c r="I339" s="11">
        <v>7</v>
      </c>
      <c r="J339" s="11">
        <v>7</v>
      </c>
      <c r="K339" s="144">
        <v>4.72</v>
      </c>
      <c r="L339" s="11">
        <v>6.6966270700216528</v>
      </c>
      <c r="M339" s="11">
        <v>7.3</v>
      </c>
      <c r="N339" s="11">
        <v>6.4703093183613998</v>
      </c>
      <c r="O339" s="11">
        <v>6.6</v>
      </c>
      <c r="P339" s="148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7">
        <v>91</v>
      </c>
    </row>
    <row r="340" spans="1:65">
      <c r="A340" s="29"/>
      <c r="B340" s="19">
        <v>1</v>
      </c>
      <c r="C340" s="9">
        <v>6</v>
      </c>
      <c r="D340" s="144">
        <v>1.7</v>
      </c>
      <c r="E340" s="11">
        <v>7</v>
      </c>
      <c r="F340" s="11">
        <v>7.4098300000000004</v>
      </c>
      <c r="G340" s="11">
        <v>8</v>
      </c>
      <c r="H340" s="11">
        <v>6</v>
      </c>
      <c r="I340" s="11">
        <v>7</v>
      </c>
      <c r="J340" s="11">
        <v>7</v>
      </c>
      <c r="K340" s="144">
        <v>4.6399999999999997</v>
      </c>
      <c r="L340" s="11">
        <v>7.0768119384735702</v>
      </c>
      <c r="M340" s="11">
        <v>7.3</v>
      </c>
      <c r="N340" s="11">
        <v>7.0861424198817868</v>
      </c>
      <c r="O340" s="11">
        <v>6.3</v>
      </c>
      <c r="P340" s="148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3"/>
    </row>
    <row r="341" spans="1:65">
      <c r="A341" s="29"/>
      <c r="B341" s="20" t="s">
        <v>266</v>
      </c>
      <c r="C341" s="12"/>
      <c r="D341" s="22">
        <v>1.5999999999999999</v>
      </c>
      <c r="E341" s="22">
        <v>7</v>
      </c>
      <c r="F341" s="22">
        <v>7.3815499833333336</v>
      </c>
      <c r="G341" s="22">
        <v>8.5</v>
      </c>
      <c r="H341" s="22">
        <v>5.666666666666667</v>
      </c>
      <c r="I341" s="22">
        <v>7</v>
      </c>
      <c r="J341" s="22">
        <v>7</v>
      </c>
      <c r="K341" s="22">
        <v>4.7850000000000001</v>
      </c>
      <c r="L341" s="22">
        <v>7.08684218217953</v>
      </c>
      <c r="M341" s="22">
        <v>7.5</v>
      </c>
      <c r="N341" s="22">
        <v>6.8327830098038511</v>
      </c>
      <c r="O341" s="22">
        <v>6.5666666666666664</v>
      </c>
      <c r="P341" s="148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3"/>
    </row>
    <row r="342" spans="1:65">
      <c r="A342" s="29"/>
      <c r="B342" s="3" t="s">
        <v>267</v>
      </c>
      <c r="C342" s="28"/>
      <c r="D342" s="11">
        <v>1.6</v>
      </c>
      <c r="E342" s="11">
        <v>7</v>
      </c>
      <c r="F342" s="11">
        <v>7.3908379000000002</v>
      </c>
      <c r="G342" s="11">
        <v>8.5</v>
      </c>
      <c r="H342" s="11">
        <v>6</v>
      </c>
      <c r="I342" s="11">
        <v>7</v>
      </c>
      <c r="J342" s="11">
        <v>7</v>
      </c>
      <c r="K342" s="11">
        <v>4.7750000000000004</v>
      </c>
      <c r="L342" s="11">
        <v>7.0931745176514625</v>
      </c>
      <c r="M342" s="11">
        <v>7.5</v>
      </c>
      <c r="N342" s="11">
        <v>6.8335244541319433</v>
      </c>
      <c r="O342" s="11">
        <v>6.55</v>
      </c>
      <c r="P342" s="148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3"/>
    </row>
    <row r="343" spans="1:65">
      <c r="A343" s="29"/>
      <c r="B343" s="3" t="s">
        <v>268</v>
      </c>
      <c r="C343" s="28"/>
      <c r="D343" s="23">
        <v>8.9442719099991574E-2</v>
      </c>
      <c r="E343" s="23">
        <v>0</v>
      </c>
      <c r="F343" s="23">
        <v>9.204407143081865E-2</v>
      </c>
      <c r="G343" s="23">
        <v>0.54772255750516607</v>
      </c>
      <c r="H343" s="23">
        <v>0.51639777949432231</v>
      </c>
      <c r="I343" s="23">
        <v>0</v>
      </c>
      <c r="J343" s="23">
        <v>0</v>
      </c>
      <c r="K343" s="23">
        <v>0.12243365550370547</v>
      </c>
      <c r="L343" s="23">
        <v>0.25159201861000069</v>
      </c>
      <c r="M343" s="23">
        <v>0.51768716422179117</v>
      </c>
      <c r="N343" s="23">
        <v>0.40467350370239269</v>
      </c>
      <c r="O343" s="23">
        <v>0.29439202887759502</v>
      </c>
      <c r="P343" s="148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3"/>
    </row>
    <row r="344" spans="1:65">
      <c r="A344" s="29"/>
      <c r="B344" s="3" t="s">
        <v>86</v>
      </c>
      <c r="C344" s="28"/>
      <c r="D344" s="13">
        <v>5.5901699437494741E-2</v>
      </c>
      <c r="E344" s="13">
        <v>0</v>
      </c>
      <c r="F344" s="13">
        <v>1.2469477499799266E-2</v>
      </c>
      <c r="G344" s="13">
        <v>6.4437947941784243E-2</v>
      </c>
      <c r="H344" s="13">
        <v>9.1129019910762749E-2</v>
      </c>
      <c r="I344" s="13">
        <v>0</v>
      </c>
      <c r="J344" s="13">
        <v>0</v>
      </c>
      <c r="K344" s="13">
        <v>2.5586970847169377E-2</v>
      </c>
      <c r="L344" s="13">
        <v>3.5501287053160337E-2</v>
      </c>
      <c r="M344" s="13">
        <v>6.9024955229572152E-2</v>
      </c>
      <c r="N344" s="13">
        <v>5.9225282453980586E-2</v>
      </c>
      <c r="O344" s="13">
        <v>4.4831273433136302E-2</v>
      </c>
      <c r="P344" s="148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3"/>
    </row>
    <row r="345" spans="1:65">
      <c r="A345" s="29"/>
      <c r="B345" s="3" t="s">
        <v>269</v>
      </c>
      <c r="C345" s="28"/>
      <c r="D345" s="13">
        <v>-0.77316067924343979</v>
      </c>
      <c r="E345" s="13">
        <v>-7.5779716900489236E-3</v>
      </c>
      <c r="F345" s="13">
        <v>4.6516115218707466E-2</v>
      </c>
      <c r="G345" s="13">
        <v>0.20508389151922635</v>
      </c>
      <c r="H345" s="13">
        <v>-0.1966107389871824</v>
      </c>
      <c r="I345" s="13">
        <v>-7.5779716900489236E-3</v>
      </c>
      <c r="J345" s="13">
        <v>-7.5779716900489236E-3</v>
      </c>
      <c r="K345" s="13">
        <v>-0.32160865636241198</v>
      </c>
      <c r="L345" s="13">
        <v>4.7340418215897628E-3</v>
      </c>
      <c r="M345" s="13">
        <v>6.3309316046376019E-2</v>
      </c>
      <c r="N345" s="13">
        <v>-3.1285089486955742E-2</v>
      </c>
      <c r="O345" s="13">
        <v>-6.9013621061617347E-2</v>
      </c>
      <c r="P345" s="148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3"/>
    </row>
    <row r="346" spans="1:65">
      <c r="A346" s="29"/>
      <c r="B346" s="45" t="s">
        <v>270</v>
      </c>
      <c r="C346" s="46"/>
      <c r="D346" s="44">
        <v>8.94</v>
      </c>
      <c r="E346" s="44">
        <v>0</v>
      </c>
      <c r="F346" s="44">
        <v>0.63</v>
      </c>
      <c r="G346" s="44">
        <v>2.48</v>
      </c>
      <c r="H346" s="44">
        <v>2.21</v>
      </c>
      <c r="I346" s="44">
        <v>0</v>
      </c>
      <c r="J346" s="44">
        <v>0</v>
      </c>
      <c r="K346" s="44">
        <v>3.67</v>
      </c>
      <c r="L346" s="44">
        <v>0.14000000000000001</v>
      </c>
      <c r="M346" s="44">
        <v>0.83</v>
      </c>
      <c r="N346" s="44">
        <v>0.28000000000000003</v>
      </c>
      <c r="O346" s="44">
        <v>0.72</v>
      </c>
      <c r="P346" s="148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3"/>
    </row>
    <row r="347" spans="1:65">
      <c r="B347" s="3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BM347" s="53"/>
    </row>
    <row r="348" spans="1:65" ht="15">
      <c r="B348" s="8" t="s">
        <v>584</v>
      </c>
      <c r="BM348" s="27" t="s">
        <v>66</v>
      </c>
    </row>
    <row r="349" spans="1:65" ht="15">
      <c r="A349" s="24" t="s">
        <v>5</v>
      </c>
      <c r="B349" s="18" t="s">
        <v>118</v>
      </c>
      <c r="C349" s="15" t="s">
        <v>119</v>
      </c>
      <c r="D349" s="16" t="s">
        <v>238</v>
      </c>
      <c r="E349" s="17" t="s">
        <v>238</v>
      </c>
      <c r="F349" s="17" t="s">
        <v>238</v>
      </c>
      <c r="G349" s="17" t="s">
        <v>238</v>
      </c>
      <c r="H349" s="17" t="s">
        <v>238</v>
      </c>
      <c r="I349" s="17" t="s">
        <v>238</v>
      </c>
      <c r="J349" s="17" t="s">
        <v>238</v>
      </c>
      <c r="K349" s="17" t="s">
        <v>238</v>
      </c>
      <c r="L349" s="17" t="s">
        <v>238</v>
      </c>
      <c r="M349" s="17" t="s">
        <v>238</v>
      </c>
      <c r="N349" s="17" t="s">
        <v>238</v>
      </c>
      <c r="O349" s="17" t="s">
        <v>238</v>
      </c>
      <c r="P349" s="148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7">
        <v>1</v>
      </c>
    </row>
    <row r="350" spans="1:65">
      <c r="A350" s="29"/>
      <c r="B350" s="19" t="s">
        <v>239</v>
      </c>
      <c r="C350" s="9" t="s">
        <v>239</v>
      </c>
      <c r="D350" s="146" t="s">
        <v>241</v>
      </c>
      <c r="E350" s="147" t="s">
        <v>245</v>
      </c>
      <c r="F350" s="147" t="s">
        <v>246</v>
      </c>
      <c r="G350" s="147" t="s">
        <v>247</v>
      </c>
      <c r="H350" s="147" t="s">
        <v>249</v>
      </c>
      <c r="I350" s="147" t="s">
        <v>251</v>
      </c>
      <c r="J350" s="147" t="s">
        <v>252</v>
      </c>
      <c r="K350" s="147" t="s">
        <v>255</v>
      </c>
      <c r="L350" s="147" t="s">
        <v>256</v>
      </c>
      <c r="M350" s="147" t="s">
        <v>257</v>
      </c>
      <c r="N350" s="147" t="s">
        <v>258</v>
      </c>
      <c r="O350" s="147" t="s">
        <v>284</v>
      </c>
      <c r="P350" s="148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7" t="s">
        <v>3</v>
      </c>
    </row>
    <row r="351" spans="1:65">
      <c r="A351" s="29"/>
      <c r="B351" s="19"/>
      <c r="C351" s="9"/>
      <c r="D351" s="10" t="s">
        <v>308</v>
      </c>
      <c r="E351" s="11" t="s">
        <v>103</v>
      </c>
      <c r="F351" s="11" t="s">
        <v>103</v>
      </c>
      <c r="G351" s="11" t="s">
        <v>99</v>
      </c>
      <c r="H351" s="11" t="s">
        <v>103</v>
      </c>
      <c r="I351" s="11" t="s">
        <v>308</v>
      </c>
      <c r="J351" s="11" t="s">
        <v>103</v>
      </c>
      <c r="K351" s="11" t="s">
        <v>103</v>
      </c>
      <c r="L351" s="11" t="s">
        <v>308</v>
      </c>
      <c r="M351" s="11" t="s">
        <v>100</v>
      </c>
      <c r="N351" s="11" t="s">
        <v>99</v>
      </c>
      <c r="O351" s="11" t="s">
        <v>308</v>
      </c>
      <c r="P351" s="148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7">
        <v>2</v>
      </c>
    </row>
    <row r="352" spans="1:65">
      <c r="A352" s="29"/>
      <c r="B352" s="19"/>
      <c r="C352" s="9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148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3</v>
      </c>
    </row>
    <row r="353" spans="1:65">
      <c r="A353" s="29"/>
      <c r="B353" s="18">
        <v>1</v>
      </c>
      <c r="C353" s="14">
        <v>1</v>
      </c>
      <c r="D353" s="21">
        <v>1</v>
      </c>
      <c r="E353" s="143" t="s">
        <v>110</v>
      </c>
      <c r="F353" s="143">
        <v>1.4661305395647259</v>
      </c>
      <c r="G353" s="150">
        <v>1.44</v>
      </c>
      <c r="H353" s="21">
        <v>1.04</v>
      </c>
      <c r="I353" s="21">
        <v>1.1000000000000001</v>
      </c>
      <c r="J353" s="21">
        <v>1.19</v>
      </c>
      <c r="K353" s="21">
        <v>1.02</v>
      </c>
      <c r="L353" s="21">
        <v>1.1299999999999999</v>
      </c>
      <c r="M353" s="143">
        <v>1.37492648971111</v>
      </c>
      <c r="N353" s="143">
        <v>1.5</v>
      </c>
      <c r="O353" s="21">
        <v>1.1000000000000001</v>
      </c>
      <c r="P353" s="148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>
        <v>1</v>
      </c>
    </row>
    <row r="354" spans="1:65">
      <c r="A354" s="29"/>
      <c r="B354" s="19">
        <v>1</v>
      </c>
      <c r="C354" s="9">
        <v>2</v>
      </c>
      <c r="D354" s="11">
        <v>1.1000000000000001</v>
      </c>
      <c r="E354" s="144" t="s">
        <v>110</v>
      </c>
      <c r="F354" s="144">
        <v>1.412345749277909</v>
      </c>
      <c r="G354" s="11">
        <v>1.27</v>
      </c>
      <c r="H354" s="11">
        <v>1.06</v>
      </c>
      <c r="I354" s="11">
        <v>1.1000000000000001</v>
      </c>
      <c r="J354" s="11">
        <v>1.31</v>
      </c>
      <c r="K354" s="11">
        <v>1.02</v>
      </c>
      <c r="L354" s="11">
        <v>1.1000000000000001</v>
      </c>
      <c r="M354" s="144">
        <v>1.321926118134408</v>
      </c>
      <c r="N354" s="144">
        <v>1.77</v>
      </c>
      <c r="O354" s="11">
        <v>1.1000000000000001</v>
      </c>
      <c r="P354" s="148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 t="e">
        <v>#N/A</v>
      </c>
    </row>
    <row r="355" spans="1:65">
      <c r="A355" s="29"/>
      <c r="B355" s="19">
        <v>1</v>
      </c>
      <c r="C355" s="9">
        <v>3</v>
      </c>
      <c r="D355" s="11">
        <v>1.1000000000000001</v>
      </c>
      <c r="E355" s="144" t="s">
        <v>110</v>
      </c>
      <c r="F355" s="144">
        <v>1.4195341699367672</v>
      </c>
      <c r="G355" s="11">
        <v>1.1000000000000001</v>
      </c>
      <c r="H355" s="11">
        <v>1.1000000000000001</v>
      </c>
      <c r="I355" s="11">
        <v>1.1000000000000001</v>
      </c>
      <c r="J355" s="11">
        <v>1.26</v>
      </c>
      <c r="K355" s="11">
        <v>1</v>
      </c>
      <c r="L355" s="11">
        <v>1.0900000000000001</v>
      </c>
      <c r="M355" s="144">
        <v>1.4467441184943901</v>
      </c>
      <c r="N355" s="144">
        <v>2.08</v>
      </c>
      <c r="O355" s="11">
        <v>1.1200000000000001</v>
      </c>
      <c r="P355" s="148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16</v>
      </c>
    </row>
    <row r="356" spans="1:65">
      <c r="A356" s="29"/>
      <c r="B356" s="19">
        <v>1</v>
      </c>
      <c r="C356" s="9">
        <v>4</v>
      </c>
      <c r="D356" s="11">
        <v>1</v>
      </c>
      <c r="E356" s="144" t="s">
        <v>110</v>
      </c>
      <c r="F356" s="144">
        <v>1.4439195202659501</v>
      </c>
      <c r="G356" s="11">
        <v>1.24</v>
      </c>
      <c r="H356" s="11">
        <v>1.05</v>
      </c>
      <c r="I356" s="11">
        <v>1.2</v>
      </c>
      <c r="J356" s="11">
        <v>1.1200000000000001</v>
      </c>
      <c r="K356" s="11">
        <v>1.1100000000000001</v>
      </c>
      <c r="L356" s="11">
        <v>1.1200000000000001</v>
      </c>
      <c r="M356" s="144">
        <v>1.4940163448427506</v>
      </c>
      <c r="N356" s="144">
        <v>1.1100000000000001</v>
      </c>
      <c r="O356" s="11">
        <v>1.04</v>
      </c>
      <c r="P356" s="148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7">
        <v>1.1203333333333334</v>
      </c>
    </row>
    <row r="357" spans="1:65">
      <c r="A357" s="29"/>
      <c r="B357" s="19">
        <v>1</v>
      </c>
      <c r="C357" s="9">
        <v>5</v>
      </c>
      <c r="D357" s="11">
        <v>1.2</v>
      </c>
      <c r="E357" s="144" t="s">
        <v>110</v>
      </c>
      <c r="F357" s="144">
        <v>1.3571528818393399</v>
      </c>
      <c r="G357" s="11">
        <v>1.3</v>
      </c>
      <c r="H357" s="11">
        <v>0.96</v>
      </c>
      <c r="I357" s="11">
        <v>1.1000000000000001</v>
      </c>
      <c r="J357" s="11">
        <v>1.28</v>
      </c>
      <c r="K357" s="11">
        <v>1.05</v>
      </c>
      <c r="L357" s="11">
        <v>1.0900000000000001</v>
      </c>
      <c r="M357" s="144">
        <v>1.4925696110044442</v>
      </c>
      <c r="N357" s="144">
        <v>1.9299999999999997</v>
      </c>
      <c r="O357" s="11">
        <v>1.1200000000000001</v>
      </c>
      <c r="P357" s="148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7">
        <v>92</v>
      </c>
    </row>
    <row r="358" spans="1:65">
      <c r="A358" s="29"/>
      <c r="B358" s="19">
        <v>1</v>
      </c>
      <c r="C358" s="9">
        <v>6</v>
      </c>
      <c r="D358" s="11">
        <v>1.1000000000000001</v>
      </c>
      <c r="E358" s="144" t="s">
        <v>110</v>
      </c>
      <c r="F358" s="144">
        <v>1.43289983021387</v>
      </c>
      <c r="G358" s="11">
        <v>1.42</v>
      </c>
      <c r="H358" s="11">
        <v>1.06</v>
      </c>
      <c r="I358" s="11">
        <v>1.1000000000000001</v>
      </c>
      <c r="J358" s="11">
        <v>1.21</v>
      </c>
      <c r="K358" s="11">
        <v>1.06</v>
      </c>
      <c r="L358" s="11">
        <v>1.0900000000000001</v>
      </c>
      <c r="M358" s="144">
        <v>1.3759668120199124</v>
      </c>
      <c r="N358" s="144">
        <v>1.04</v>
      </c>
      <c r="O358" s="11">
        <v>0.98</v>
      </c>
      <c r="P358" s="148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3"/>
    </row>
    <row r="359" spans="1:65">
      <c r="A359" s="29"/>
      <c r="B359" s="20" t="s">
        <v>266</v>
      </c>
      <c r="C359" s="12"/>
      <c r="D359" s="22">
        <v>1.0833333333333333</v>
      </c>
      <c r="E359" s="22" t="s">
        <v>661</v>
      </c>
      <c r="F359" s="22">
        <v>1.4219971151830937</v>
      </c>
      <c r="G359" s="22">
        <v>1.2949999999999999</v>
      </c>
      <c r="H359" s="22">
        <v>1.0449999999999999</v>
      </c>
      <c r="I359" s="22">
        <v>1.1166666666666665</v>
      </c>
      <c r="J359" s="22">
        <v>1.2283333333333333</v>
      </c>
      <c r="K359" s="22">
        <v>1.0433333333333332</v>
      </c>
      <c r="L359" s="22">
        <v>1.1033333333333333</v>
      </c>
      <c r="M359" s="22">
        <v>1.4176915823678355</v>
      </c>
      <c r="N359" s="22">
        <v>1.5716666666666665</v>
      </c>
      <c r="O359" s="22">
        <v>1.0766666666666669</v>
      </c>
      <c r="P359" s="148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3"/>
    </row>
    <row r="360" spans="1:65">
      <c r="A360" s="29"/>
      <c r="B360" s="3" t="s">
        <v>267</v>
      </c>
      <c r="C360" s="28"/>
      <c r="D360" s="11">
        <v>1.1000000000000001</v>
      </c>
      <c r="E360" s="11" t="s">
        <v>661</v>
      </c>
      <c r="F360" s="11">
        <v>1.4262170000753187</v>
      </c>
      <c r="G360" s="11">
        <v>1.2850000000000001</v>
      </c>
      <c r="H360" s="11">
        <v>1.0550000000000002</v>
      </c>
      <c r="I360" s="11">
        <v>1.1000000000000001</v>
      </c>
      <c r="J360" s="11">
        <v>1.2349999999999999</v>
      </c>
      <c r="K360" s="11">
        <v>1.0350000000000001</v>
      </c>
      <c r="L360" s="11">
        <v>1.0950000000000002</v>
      </c>
      <c r="M360" s="11">
        <v>1.4113554652571514</v>
      </c>
      <c r="N360" s="11">
        <v>1.635</v>
      </c>
      <c r="O360" s="11">
        <v>1.1000000000000001</v>
      </c>
      <c r="P360" s="148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3"/>
    </row>
    <row r="361" spans="1:65">
      <c r="A361" s="29"/>
      <c r="B361" s="3" t="s">
        <v>268</v>
      </c>
      <c r="C361" s="28"/>
      <c r="D361" s="23">
        <v>7.5277265270908097E-2</v>
      </c>
      <c r="E361" s="23" t="s">
        <v>661</v>
      </c>
      <c r="F361" s="23">
        <v>3.701677929904159E-2</v>
      </c>
      <c r="G361" s="23">
        <v>0.12517987058628868</v>
      </c>
      <c r="H361" s="23">
        <v>4.6368092477478556E-2</v>
      </c>
      <c r="I361" s="23">
        <v>4.0824829046386249E-2</v>
      </c>
      <c r="J361" s="23">
        <v>6.9113433330045659E-2</v>
      </c>
      <c r="K361" s="23">
        <v>3.9327683210007035E-2</v>
      </c>
      <c r="L361" s="23">
        <v>1.7511900715418211E-2</v>
      </c>
      <c r="M361" s="23">
        <v>7.0734817657375618E-2</v>
      </c>
      <c r="N361" s="23">
        <v>0.43060035609212727</v>
      </c>
      <c r="O361" s="23">
        <v>5.5737479909542663E-2</v>
      </c>
      <c r="P361" s="227"/>
      <c r="Q361" s="228"/>
      <c r="R361" s="228"/>
      <c r="S361" s="228"/>
      <c r="T361" s="228"/>
      <c r="U361" s="228"/>
      <c r="V361" s="228"/>
      <c r="W361" s="228"/>
      <c r="X361" s="228"/>
      <c r="Y361" s="228"/>
      <c r="Z361" s="228"/>
      <c r="AA361" s="228"/>
      <c r="AB361" s="228"/>
      <c r="AC361" s="228"/>
      <c r="AD361" s="228"/>
      <c r="AE361" s="228"/>
      <c r="AF361" s="228"/>
      <c r="AG361" s="228"/>
      <c r="AH361" s="228"/>
      <c r="AI361" s="228"/>
      <c r="AJ361" s="228"/>
      <c r="AK361" s="228"/>
      <c r="AL361" s="228"/>
      <c r="AM361" s="228"/>
      <c r="AN361" s="228"/>
      <c r="AO361" s="228"/>
      <c r="AP361" s="228"/>
      <c r="AQ361" s="228"/>
      <c r="AR361" s="228"/>
      <c r="AS361" s="228"/>
      <c r="AT361" s="228"/>
      <c r="AU361" s="228"/>
      <c r="AV361" s="228"/>
      <c r="AW361" s="228"/>
      <c r="AX361" s="228"/>
      <c r="AY361" s="228"/>
      <c r="AZ361" s="228"/>
      <c r="BA361" s="228"/>
      <c r="BB361" s="228"/>
      <c r="BC361" s="228"/>
      <c r="BD361" s="228"/>
      <c r="BE361" s="228"/>
      <c r="BF361" s="228"/>
      <c r="BG361" s="228"/>
      <c r="BH361" s="228"/>
      <c r="BI361" s="228"/>
      <c r="BJ361" s="228"/>
      <c r="BK361" s="228"/>
      <c r="BL361" s="228"/>
      <c r="BM361" s="54"/>
    </row>
    <row r="362" spans="1:65">
      <c r="A362" s="29"/>
      <c r="B362" s="3" t="s">
        <v>86</v>
      </c>
      <c r="C362" s="28"/>
      <c r="D362" s="13">
        <v>6.9486706403915174E-2</v>
      </c>
      <c r="E362" s="13" t="s">
        <v>661</v>
      </c>
      <c r="F362" s="13">
        <v>2.6031543175300591E-2</v>
      </c>
      <c r="G362" s="13">
        <v>9.666399273072486E-2</v>
      </c>
      <c r="H362" s="13">
        <v>4.4371380361223504E-2</v>
      </c>
      <c r="I362" s="13">
        <v>3.6559548399748884E-2</v>
      </c>
      <c r="J362" s="13">
        <v>5.6266024420661323E-2</v>
      </c>
      <c r="K362" s="13">
        <v>3.7694265057514734E-2</v>
      </c>
      <c r="L362" s="13">
        <v>1.5871813337237049E-2</v>
      </c>
      <c r="M362" s="13">
        <v>4.9894362453104205E-2</v>
      </c>
      <c r="N362" s="13">
        <v>0.27397689677123688</v>
      </c>
      <c r="O362" s="13">
        <v>5.1768557191525684E-2</v>
      </c>
      <c r="P362" s="148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3"/>
    </row>
    <row r="363" spans="1:65">
      <c r="A363" s="29"/>
      <c r="B363" s="3" t="s">
        <v>269</v>
      </c>
      <c r="C363" s="28"/>
      <c r="D363" s="13">
        <v>-3.3025885153228351E-2</v>
      </c>
      <c r="E363" s="13" t="s">
        <v>661</v>
      </c>
      <c r="F363" s="13">
        <v>0.26926252470969381</v>
      </c>
      <c r="G363" s="13">
        <v>0.15590598036298697</v>
      </c>
      <c r="H363" s="13">
        <v>-6.724189229396027E-2</v>
      </c>
      <c r="I363" s="13">
        <v>-3.2728354656355041E-3</v>
      </c>
      <c r="J363" s="13">
        <v>9.6399880987801057E-2</v>
      </c>
      <c r="K363" s="13">
        <v>-6.8729544778339924E-2</v>
      </c>
      <c r="L363" s="13">
        <v>-1.517405534067251E-2</v>
      </c>
      <c r="M363" s="13">
        <v>0.26541944275617557</v>
      </c>
      <c r="N363" s="13">
        <v>0.40285629277000878</v>
      </c>
      <c r="O363" s="13">
        <v>-3.8976495090746632E-2</v>
      </c>
      <c r="P363" s="148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3"/>
    </row>
    <row r="364" spans="1:65">
      <c r="A364" s="29"/>
      <c r="B364" s="45" t="s">
        <v>270</v>
      </c>
      <c r="C364" s="46"/>
      <c r="D364" s="44">
        <v>0.48</v>
      </c>
      <c r="E364" s="44">
        <v>7.16</v>
      </c>
      <c r="F364" s="44">
        <v>1.35</v>
      </c>
      <c r="G364" s="44">
        <v>0.66</v>
      </c>
      <c r="H364" s="44">
        <v>0.69</v>
      </c>
      <c r="I364" s="44">
        <v>0.3</v>
      </c>
      <c r="J364" s="44">
        <v>0.3</v>
      </c>
      <c r="K364" s="44">
        <v>0.7</v>
      </c>
      <c r="L364" s="44">
        <v>0.37</v>
      </c>
      <c r="M364" s="44">
        <v>1.32</v>
      </c>
      <c r="N364" s="44">
        <v>2.15</v>
      </c>
      <c r="O364" s="44">
        <v>0.52</v>
      </c>
      <c r="P364" s="148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3"/>
    </row>
    <row r="365" spans="1:65">
      <c r="B365" s="3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BM365" s="53"/>
    </row>
    <row r="366" spans="1:65" ht="15">
      <c r="B366" s="8" t="s">
        <v>585</v>
      </c>
      <c r="BM366" s="27" t="s">
        <v>273</v>
      </c>
    </row>
    <row r="367" spans="1:65" ht="15">
      <c r="A367" s="24" t="s">
        <v>81</v>
      </c>
      <c r="B367" s="18" t="s">
        <v>118</v>
      </c>
      <c r="C367" s="15" t="s">
        <v>119</v>
      </c>
      <c r="D367" s="16" t="s">
        <v>238</v>
      </c>
      <c r="E367" s="17" t="s">
        <v>238</v>
      </c>
      <c r="F367" s="17" t="s">
        <v>238</v>
      </c>
      <c r="G367" s="17" t="s">
        <v>238</v>
      </c>
      <c r="H367" s="17" t="s">
        <v>238</v>
      </c>
      <c r="I367" s="17" t="s">
        <v>238</v>
      </c>
      <c r="J367" s="17" t="s">
        <v>238</v>
      </c>
      <c r="K367" s="17" t="s">
        <v>238</v>
      </c>
      <c r="L367" s="17" t="s">
        <v>238</v>
      </c>
      <c r="M367" s="148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>
        <v>1</v>
      </c>
    </row>
    <row r="368" spans="1:65">
      <c r="A368" s="29"/>
      <c r="B368" s="19" t="s">
        <v>239</v>
      </c>
      <c r="C368" s="9" t="s">
        <v>239</v>
      </c>
      <c r="D368" s="146" t="s">
        <v>241</v>
      </c>
      <c r="E368" s="147" t="s">
        <v>243</v>
      </c>
      <c r="F368" s="147" t="s">
        <v>249</v>
      </c>
      <c r="G368" s="147" t="s">
        <v>252</v>
      </c>
      <c r="H368" s="147" t="s">
        <v>255</v>
      </c>
      <c r="I368" s="147" t="s">
        <v>256</v>
      </c>
      <c r="J368" s="147" t="s">
        <v>258</v>
      </c>
      <c r="K368" s="147" t="s">
        <v>282</v>
      </c>
      <c r="L368" s="147" t="s">
        <v>284</v>
      </c>
      <c r="M368" s="148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 t="s">
        <v>3</v>
      </c>
    </row>
    <row r="369" spans="1:65">
      <c r="A369" s="29"/>
      <c r="B369" s="19"/>
      <c r="C369" s="9"/>
      <c r="D369" s="10" t="s">
        <v>308</v>
      </c>
      <c r="E369" s="11" t="s">
        <v>103</v>
      </c>
      <c r="F369" s="11" t="s">
        <v>103</v>
      </c>
      <c r="G369" s="11" t="s">
        <v>103</v>
      </c>
      <c r="H369" s="11" t="s">
        <v>103</v>
      </c>
      <c r="I369" s="11" t="s">
        <v>308</v>
      </c>
      <c r="J369" s="11" t="s">
        <v>99</v>
      </c>
      <c r="K369" s="11" t="s">
        <v>103</v>
      </c>
      <c r="L369" s="11" t="s">
        <v>308</v>
      </c>
      <c r="M369" s="148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2</v>
      </c>
    </row>
    <row r="370" spans="1:65">
      <c r="A370" s="29"/>
      <c r="B370" s="19"/>
      <c r="C370" s="9"/>
      <c r="D370" s="25"/>
      <c r="E370" s="25"/>
      <c r="F370" s="25"/>
      <c r="G370" s="25"/>
      <c r="H370" s="25"/>
      <c r="I370" s="25"/>
      <c r="J370" s="25"/>
      <c r="K370" s="25"/>
      <c r="L370" s="25"/>
      <c r="M370" s="148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>
        <v>2</v>
      </c>
    </row>
    <row r="371" spans="1:65">
      <c r="A371" s="29"/>
      <c r="B371" s="18">
        <v>1</v>
      </c>
      <c r="C371" s="14">
        <v>1</v>
      </c>
      <c r="D371" s="143" t="s">
        <v>316</v>
      </c>
      <c r="E371" s="143" t="s">
        <v>108</v>
      </c>
      <c r="F371" s="21">
        <v>2</v>
      </c>
      <c r="G371" s="21">
        <v>1</v>
      </c>
      <c r="H371" s="21">
        <v>1</v>
      </c>
      <c r="I371" s="21">
        <v>0.39</v>
      </c>
      <c r="J371" s="21">
        <v>2.5</v>
      </c>
      <c r="K371" s="143" t="s">
        <v>108</v>
      </c>
      <c r="L371" s="143" t="s">
        <v>108</v>
      </c>
      <c r="M371" s="148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>
        <v>1</v>
      </c>
    </row>
    <row r="372" spans="1:65">
      <c r="A372" s="29"/>
      <c r="B372" s="19">
        <v>1</v>
      </c>
      <c r="C372" s="9">
        <v>2</v>
      </c>
      <c r="D372" s="144" t="s">
        <v>316</v>
      </c>
      <c r="E372" s="144" t="s">
        <v>108</v>
      </c>
      <c r="F372" s="11">
        <v>2</v>
      </c>
      <c r="G372" s="11">
        <v>1</v>
      </c>
      <c r="H372" s="11">
        <v>1</v>
      </c>
      <c r="I372" s="11">
        <v>0.41</v>
      </c>
      <c r="J372" s="11">
        <v>1.9</v>
      </c>
      <c r="K372" s="144" t="s">
        <v>108</v>
      </c>
      <c r="L372" s="144" t="s">
        <v>108</v>
      </c>
      <c r="M372" s="148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7">
        <v>13</v>
      </c>
    </row>
    <row r="373" spans="1:65">
      <c r="A373" s="29"/>
      <c r="B373" s="19">
        <v>1</v>
      </c>
      <c r="C373" s="9">
        <v>3</v>
      </c>
      <c r="D373" s="144" t="s">
        <v>316</v>
      </c>
      <c r="E373" s="144" t="s">
        <v>108</v>
      </c>
      <c r="F373" s="11">
        <v>3</v>
      </c>
      <c r="G373" s="11">
        <v>1</v>
      </c>
      <c r="H373" s="11">
        <v>1</v>
      </c>
      <c r="I373" s="11">
        <v>0.42</v>
      </c>
      <c r="J373" s="11">
        <v>3.3</v>
      </c>
      <c r="K373" s="144" t="s">
        <v>108</v>
      </c>
      <c r="L373" s="144" t="s">
        <v>108</v>
      </c>
      <c r="M373" s="148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7">
        <v>16</v>
      </c>
    </row>
    <row r="374" spans="1:65">
      <c r="A374" s="29"/>
      <c r="B374" s="19">
        <v>1</v>
      </c>
      <c r="C374" s="9">
        <v>4</v>
      </c>
      <c r="D374" s="144" t="s">
        <v>316</v>
      </c>
      <c r="E374" s="144" t="s">
        <v>108</v>
      </c>
      <c r="F374" s="11">
        <v>2</v>
      </c>
      <c r="G374" s="11">
        <v>1</v>
      </c>
      <c r="H374" s="11">
        <v>1</v>
      </c>
      <c r="I374" s="11">
        <v>0.4</v>
      </c>
      <c r="J374" s="11">
        <v>2.5</v>
      </c>
      <c r="K374" s="144" t="s">
        <v>108</v>
      </c>
      <c r="L374" s="144" t="s">
        <v>108</v>
      </c>
      <c r="M374" s="148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7">
        <v>1.347</v>
      </c>
    </row>
    <row r="375" spans="1:65">
      <c r="A375" s="29"/>
      <c r="B375" s="19">
        <v>1</v>
      </c>
      <c r="C375" s="9">
        <v>5</v>
      </c>
      <c r="D375" s="144" t="s">
        <v>316</v>
      </c>
      <c r="E375" s="144" t="s">
        <v>108</v>
      </c>
      <c r="F375" s="11">
        <v>2</v>
      </c>
      <c r="G375" s="11" t="s">
        <v>108</v>
      </c>
      <c r="H375" s="11">
        <v>1</v>
      </c>
      <c r="I375" s="11">
        <v>0.4</v>
      </c>
      <c r="J375" s="11">
        <v>1.7</v>
      </c>
      <c r="K375" s="144" t="s">
        <v>108</v>
      </c>
      <c r="L375" s="144" t="s">
        <v>108</v>
      </c>
      <c r="M375" s="148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7">
        <v>19</v>
      </c>
    </row>
    <row r="376" spans="1:65">
      <c r="A376" s="29"/>
      <c r="B376" s="19">
        <v>1</v>
      </c>
      <c r="C376" s="9">
        <v>6</v>
      </c>
      <c r="D376" s="144" t="s">
        <v>316</v>
      </c>
      <c r="E376" s="144" t="s">
        <v>108</v>
      </c>
      <c r="F376" s="11">
        <v>2</v>
      </c>
      <c r="G376" s="11" t="s">
        <v>108</v>
      </c>
      <c r="H376" s="11">
        <v>1</v>
      </c>
      <c r="I376" s="11">
        <v>0.39</v>
      </c>
      <c r="J376" s="11">
        <v>2.1</v>
      </c>
      <c r="K376" s="144" t="s">
        <v>108</v>
      </c>
      <c r="L376" s="144" t="s">
        <v>108</v>
      </c>
      <c r="M376" s="148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3"/>
    </row>
    <row r="377" spans="1:65">
      <c r="A377" s="29"/>
      <c r="B377" s="20" t="s">
        <v>266</v>
      </c>
      <c r="C377" s="12"/>
      <c r="D377" s="22" t="s">
        <v>661</v>
      </c>
      <c r="E377" s="22" t="s">
        <v>661</v>
      </c>
      <c r="F377" s="22">
        <v>2.1666666666666665</v>
      </c>
      <c r="G377" s="22">
        <v>1</v>
      </c>
      <c r="H377" s="22">
        <v>1</v>
      </c>
      <c r="I377" s="22">
        <v>0.40166666666666667</v>
      </c>
      <c r="J377" s="22">
        <v>2.333333333333333</v>
      </c>
      <c r="K377" s="22" t="s">
        <v>661</v>
      </c>
      <c r="L377" s="22" t="s">
        <v>661</v>
      </c>
      <c r="M377" s="148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3"/>
    </row>
    <row r="378" spans="1:65">
      <c r="A378" s="29"/>
      <c r="B378" s="3" t="s">
        <v>267</v>
      </c>
      <c r="C378" s="28"/>
      <c r="D378" s="11" t="s">
        <v>661</v>
      </c>
      <c r="E378" s="11" t="s">
        <v>661</v>
      </c>
      <c r="F378" s="11">
        <v>2</v>
      </c>
      <c r="G378" s="11">
        <v>1</v>
      </c>
      <c r="H378" s="11">
        <v>1</v>
      </c>
      <c r="I378" s="11">
        <v>0.4</v>
      </c>
      <c r="J378" s="11">
        <v>2.2999999999999998</v>
      </c>
      <c r="K378" s="11" t="s">
        <v>661</v>
      </c>
      <c r="L378" s="11" t="s">
        <v>661</v>
      </c>
      <c r="M378" s="148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3"/>
    </row>
    <row r="379" spans="1:65">
      <c r="A379" s="29"/>
      <c r="B379" s="3" t="s">
        <v>268</v>
      </c>
      <c r="C379" s="28"/>
      <c r="D379" s="23" t="s">
        <v>661</v>
      </c>
      <c r="E379" s="23" t="s">
        <v>661</v>
      </c>
      <c r="F379" s="23">
        <v>0.40824829046386274</v>
      </c>
      <c r="G379" s="23">
        <v>0</v>
      </c>
      <c r="H379" s="23">
        <v>0</v>
      </c>
      <c r="I379" s="23">
        <v>1.1690451944500106E-2</v>
      </c>
      <c r="J379" s="23">
        <v>0.5715476066494094</v>
      </c>
      <c r="K379" s="23" t="s">
        <v>661</v>
      </c>
      <c r="L379" s="23" t="s">
        <v>661</v>
      </c>
      <c r="M379" s="148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3"/>
    </row>
    <row r="380" spans="1:65">
      <c r="A380" s="29"/>
      <c r="B380" s="3" t="s">
        <v>86</v>
      </c>
      <c r="C380" s="28"/>
      <c r="D380" s="13" t="s">
        <v>661</v>
      </c>
      <c r="E380" s="13" t="s">
        <v>661</v>
      </c>
      <c r="F380" s="13">
        <v>0.1884222879063982</v>
      </c>
      <c r="G380" s="13">
        <v>0</v>
      </c>
      <c r="H380" s="13">
        <v>0</v>
      </c>
      <c r="I380" s="13">
        <v>2.9104859612863333E-2</v>
      </c>
      <c r="J380" s="13">
        <v>0.24494897427831835</v>
      </c>
      <c r="K380" s="13" t="s">
        <v>661</v>
      </c>
      <c r="L380" s="13" t="s">
        <v>661</v>
      </c>
      <c r="M380" s="148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3"/>
    </row>
    <row r="381" spans="1:65">
      <c r="A381" s="29"/>
      <c r="B381" s="3" t="s">
        <v>269</v>
      </c>
      <c r="C381" s="28"/>
      <c r="D381" s="13" t="s">
        <v>661</v>
      </c>
      <c r="E381" s="13" t="s">
        <v>661</v>
      </c>
      <c r="F381" s="13">
        <v>0.60851274437020542</v>
      </c>
      <c r="G381" s="13">
        <v>-0.25760950259836668</v>
      </c>
      <c r="H381" s="13">
        <v>-0.25760950259836668</v>
      </c>
      <c r="I381" s="13">
        <v>-0.70180648354367725</v>
      </c>
      <c r="J381" s="13">
        <v>0.73224449393714419</v>
      </c>
      <c r="K381" s="13" t="s">
        <v>661</v>
      </c>
      <c r="L381" s="13" t="s">
        <v>661</v>
      </c>
      <c r="M381" s="148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3"/>
    </row>
    <row r="382" spans="1:65">
      <c r="A382" s="29"/>
      <c r="B382" s="45" t="s">
        <v>270</v>
      </c>
      <c r="C382" s="46"/>
      <c r="D382" s="44">
        <v>0.67</v>
      </c>
      <c r="E382" s="44">
        <v>0</v>
      </c>
      <c r="F382" s="44">
        <v>7.49</v>
      </c>
      <c r="G382" s="44">
        <v>1.5</v>
      </c>
      <c r="H382" s="44">
        <v>2.25</v>
      </c>
      <c r="I382" s="44">
        <v>0.44</v>
      </c>
      <c r="J382" s="44">
        <v>8.24</v>
      </c>
      <c r="K382" s="44">
        <v>0</v>
      </c>
      <c r="L382" s="44">
        <v>0</v>
      </c>
      <c r="M382" s="148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3"/>
    </row>
    <row r="383" spans="1:65">
      <c r="B383" s="3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BM383" s="53"/>
    </row>
    <row r="384" spans="1:65" ht="15">
      <c r="B384" s="8" t="s">
        <v>586</v>
      </c>
      <c r="BM384" s="27" t="s">
        <v>273</v>
      </c>
    </row>
    <row r="385" spans="1:65" ht="15">
      <c r="A385" s="24" t="s">
        <v>8</v>
      </c>
      <c r="B385" s="18" t="s">
        <v>118</v>
      </c>
      <c r="C385" s="15" t="s">
        <v>119</v>
      </c>
      <c r="D385" s="16" t="s">
        <v>238</v>
      </c>
      <c r="E385" s="17" t="s">
        <v>238</v>
      </c>
      <c r="F385" s="17" t="s">
        <v>238</v>
      </c>
      <c r="G385" s="17" t="s">
        <v>238</v>
      </c>
      <c r="H385" s="17" t="s">
        <v>238</v>
      </c>
      <c r="I385" s="17" t="s">
        <v>238</v>
      </c>
      <c r="J385" s="148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7">
        <v>1</v>
      </c>
    </row>
    <row r="386" spans="1:65">
      <c r="A386" s="29"/>
      <c r="B386" s="19" t="s">
        <v>239</v>
      </c>
      <c r="C386" s="9" t="s">
        <v>239</v>
      </c>
      <c r="D386" s="146" t="s">
        <v>241</v>
      </c>
      <c r="E386" s="147" t="s">
        <v>249</v>
      </c>
      <c r="F386" s="147" t="s">
        <v>255</v>
      </c>
      <c r="G386" s="147" t="s">
        <v>256</v>
      </c>
      <c r="H386" s="147" t="s">
        <v>257</v>
      </c>
      <c r="I386" s="147" t="s">
        <v>258</v>
      </c>
      <c r="J386" s="148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7" t="s">
        <v>3</v>
      </c>
    </row>
    <row r="387" spans="1:65">
      <c r="A387" s="29"/>
      <c r="B387" s="19"/>
      <c r="C387" s="9"/>
      <c r="D387" s="10" t="s">
        <v>308</v>
      </c>
      <c r="E387" s="11" t="s">
        <v>103</v>
      </c>
      <c r="F387" s="11" t="s">
        <v>103</v>
      </c>
      <c r="G387" s="11" t="s">
        <v>308</v>
      </c>
      <c r="H387" s="11" t="s">
        <v>100</v>
      </c>
      <c r="I387" s="11" t="s">
        <v>99</v>
      </c>
      <c r="J387" s="148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7">
        <v>2</v>
      </c>
    </row>
    <row r="388" spans="1:65">
      <c r="A388" s="29"/>
      <c r="B388" s="19"/>
      <c r="C388" s="9"/>
      <c r="D388" s="25"/>
      <c r="E388" s="25"/>
      <c r="F388" s="25"/>
      <c r="G388" s="25"/>
      <c r="H388" s="25"/>
      <c r="I388" s="25"/>
      <c r="J388" s="148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>
        <v>2</v>
      </c>
    </row>
    <row r="389" spans="1:65">
      <c r="A389" s="29"/>
      <c r="B389" s="18">
        <v>1</v>
      </c>
      <c r="C389" s="14">
        <v>1</v>
      </c>
      <c r="D389" s="143">
        <v>20</v>
      </c>
      <c r="E389" s="143" t="s">
        <v>109</v>
      </c>
      <c r="F389" s="143" t="s">
        <v>108</v>
      </c>
      <c r="G389" s="21">
        <v>0.8</v>
      </c>
      <c r="H389" s="21">
        <v>0.87230572635034997</v>
      </c>
      <c r="I389" s="21">
        <v>1.1000000000000001</v>
      </c>
      <c r="J389" s="148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7">
        <v>1</v>
      </c>
    </row>
    <row r="390" spans="1:65">
      <c r="A390" s="29"/>
      <c r="B390" s="19">
        <v>1</v>
      </c>
      <c r="C390" s="9">
        <v>2</v>
      </c>
      <c r="D390" s="144">
        <v>30</v>
      </c>
      <c r="E390" s="144" t="s">
        <v>109</v>
      </c>
      <c r="F390" s="144" t="s">
        <v>108</v>
      </c>
      <c r="G390" s="11">
        <v>0.9</v>
      </c>
      <c r="H390" s="11">
        <v>0.88299544466704405</v>
      </c>
      <c r="I390" s="11">
        <v>0.7</v>
      </c>
      <c r="J390" s="148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7">
        <v>14</v>
      </c>
    </row>
    <row r="391" spans="1:65">
      <c r="A391" s="29"/>
      <c r="B391" s="19">
        <v>1</v>
      </c>
      <c r="C391" s="9">
        <v>3</v>
      </c>
      <c r="D391" s="144">
        <v>40</v>
      </c>
      <c r="E391" s="144" t="s">
        <v>109</v>
      </c>
      <c r="F391" s="144" t="s">
        <v>108</v>
      </c>
      <c r="G391" s="11">
        <v>0.8</v>
      </c>
      <c r="H391" s="11">
        <v>1.0034003882798801</v>
      </c>
      <c r="I391" s="149">
        <v>1.5</v>
      </c>
      <c r="J391" s="148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7">
        <v>16</v>
      </c>
    </row>
    <row r="392" spans="1:65">
      <c r="A392" s="29"/>
      <c r="B392" s="19">
        <v>1</v>
      </c>
      <c r="C392" s="9">
        <v>4</v>
      </c>
      <c r="D392" s="144">
        <v>40</v>
      </c>
      <c r="E392" s="144" t="s">
        <v>109</v>
      </c>
      <c r="F392" s="144" t="s">
        <v>108</v>
      </c>
      <c r="G392" s="11">
        <v>0.8</v>
      </c>
      <c r="H392" s="11">
        <v>0.904986607779387</v>
      </c>
      <c r="I392" s="11">
        <v>1.1000000000000001</v>
      </c>
      <c r="J392" s="148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7">
        <v>0.930277008916647</v>
      </c>
    </row>
    <row r="393" spans="1:65">
      <c r="A393" s="29"/>
      <c r="B393" s="19">
        <v>1</v>
      </c>
      <c r="C393" s="9">
        <v>5</v>
      </c>
      <c r="D393" s="144">
        <v>20</v>
      </c>
      <c r="E393" s="144" t="s">
        <v>109</v>
      </c>
      <c r="F393" s="144" t="s">
        <v>108</v>
      </c>
      <c r="G393" s="11">
        <v>1</v>
      </c>
      <c r="H393" s="11">
        <v>1.0232993694732195</v>
      </c>
      <c r="I393" s="11">
        <v>1.1000000000000001</v>
      </c>
      <c r="J393" s="148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7">
        <v>20</v>
      </c>
    </row>
    <row r="394" spans="1:65">
      <c r="A394" s="29"/>
      <c r="B394" s="19">
        <v>1</v>
      </c>
      <c r="C394" s="9">
        <v>6</v>
      </c>
      <c r="D394" s="144">
        <v>20</v>
      </c>
      <c r="E394" s="144" t="s">
        <v>109</v>
      </c>
      <c r="F394" s="144" t="s">
        <v>108</v>
      </c>
      <c r="G394" s="11">
        <v>0.9</v>
      </c>
      <c r="H394" s="11">
        <v>0.85799862394976145</v>
      </c>
      <c r="I394" s="11">
        <v>1</v>
      </c>
      <c r="J394" s="148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3"/>
    </row>
    <row r="395" spans="1:65">
      <c r="A395" s="29"/>
      <c r="B395" s="20" t="s">
        <v>266</v>
      </c>
      <c r="C395" s="12"/>
      <c r="D395" s="22">
        <v>28.333333333333332</v>
      </c>
      <c r="E395" s="22" t="s">
        <v>661</v>
      </c>
      <c r="F395" s="22" t="s">
        <v>661</v>
      </c>
      <c r="G395" s="22">
        <v>0.8666666666666667</v>
      </c>
      <c r="H395" s="22">
        <v>0.92416436008327363</v>
      </c>
      <c r="I395" s="22">
        <v>1.0833333333333333</v>
      </c>
      <c r="J395" s="148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3"/>
    </row>
    <row r="396" spans="1:65">
      <c r="A396" s="29"/>
      <c r="B396" s="3" t="s">
        <v>267</v>
      </c>
      <c r="C396" s="28"/>
      <c r="D396" s="11">
        <v>25</v>
      </c>
      <c r="E396" s="11" t="s">
        <v>661</v>
      </c>
      <c r="F396" s="11" t="s">
        <v>661</v>
      </c>
      <c r="G396" s="11">
        <v>0.85000000000000009</v>
      </c>
      <c r="H396" s="11">
        <v>0.89399102622321558</v>
      </c>
      <c r="I396" s="11">
        <v>1.1000000000000001</v>
      </c>
      <c r="J396" s="148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3"/>
    </row>
    <row r="397" spans="1:65">
      <c r="A397" s="29"/>
      <c r="B397" s="3" t="s">
        <v>268</v>
      </c>
      <c r="C397" s="28"/>
      <c r="D397" s="23">
        <v>9.831920802501747</v>
      </c>
      <c r="E397" s="23" t="s">
        <v>661</v>
      </c>
      <c r="F397" s="23" t="s">
        <v>661</v>
      </c>
      <c r="G397" s="23">
        <v>8.1649658092772581E-2</v>
      </c>
      <c r="H397" s="23">
        <v>7.1043629639582828E-2</v>
      </c>
      <c r="I397" s="23">
        <v>0.25625508125043417</v>
      </c>
      <c r="J397" s="148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3"/>
    </row>
    <row r="398" spans="1:65">
      <c r="A398" s="29"/>
      <c r="B398" s="3" t="s">
        <v>86</v>
      </c>
      <c r="C398" s="28"/>
      <c r="D398" s="13">
        <v>0.34700896950006166</v>
      </c>
      <c r="E398" s="13" t="s">
        <v>661</v>
      </c>
      <c r="F398" s="13" t="s">
        <v>661</v>
      </c>
      <c r="G398" s="13">
        <v>9.4211143953199128E-2</v>
      </c>
      <c r="H398" s="13">
        <v>7.6873370915516909E-2</v>
      </c>
      <c r="I398" s="13">
        <v>0.23654315192347772</v>
      </c>
      <c r="J398" s="148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3"/>
    </row>
    <row r="399" spans="1:65">
      <c r="A399" s="29"/>
      <c r="B399" s="3" t="s">
        <v>269</v>
      </c>
      <c r="C399" s="28"/>
      <c r="D399" s="13">
        <v>29.456877964047379</v>
      </c>
      <c r="E399" s="13" t="s">
        <v>661</v>
      </c>
      <c r="F399" s="13" t="s">
        <v>661</v>
      </c>
      <c r="G399" s="13">
        <v>-6.8377850511491922E-2</v>
      </c>
      <c r="H399" s="13">
        <v>-6.570783513710432E-3</v>
      </c>
      <c r="I399" s="13">
        <v>0.1645276868606349</v>
      </c>
      <c r="J399" s="148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3"/>
    </row>
    <row r="400" spans="1:65">
      <c r="A400" s="29"/>
      <c r="B400" s="45" t="s">
        <v>270</v>
      </c>
      <c r="C400" s="46"/>
      <c r="D400" s="44">
        <v>170.37</v>
      </c>
      <c r="E400" s="44">
        <v>0.24</v>
      </c>
      <c r="F400" s="44">
        <v>2.88</v>
      </c>
      <c r="G400" s="44">
        <v>0.59</v>
      </c>
      <c r="H400" s="44">
        <v>0.24</v>
      </c>
      <c r="I400" s="44">
        <v>0.75</v>
      </c>
      <c r="J400" s="148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3"/>
    </row>
    <row r="401" spans="1:65">
      <c r="B401" s="30"/>
      <c r="C401" s="20"/>
      <c r="D401" s="20"/>
      <c r="E401" s="20"/>
      <c r="F401" s="20"/>
      <c r="G401" s="20"/>
      <c r="H401" s="20"/>
      <c r="I401" s="20"/>
      <c r="BM401" s="53"/>
    </row>
    <row r="402" spans="1:65" ht="15">
      <c r="B402" s="8" t="s">
        <v>587</v>
      </c>
      <c r="BM402" s="27" t="s">
        <v>273</v>
      </c>
    </row>
    <row r="403" spans="1:65" ht="15">
      <c r="A403" s="24" t="s">
        <v>53</v>
      </c>
      <c r="B403" s="18" t="s">
        <v>118</v>
      </c>
      <c r="C403" s="15" t="s">
        <v>119</v>
      </c>
      <c r="D403" s="16" t="s">
        <v>238</v>
      </c>
      <c r="E403" s="148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7">
        <v>1</v>
      </c>
    </row>
    <row r="404" spans="1:65">
      <c r="A404" s="29"/>
      <c r="B404" s="19" t="s">
        <v>239</v>
      </c>
      <c r="C404" s="9" t="s">
        <v>239</v>
      </c>
      <c r="D404" s="146" t="s">
        <v>258</v>
      </c>
      <c r="E404" s="148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7" t="s">
        <v>3</v>
      </c>
    </row>
    <row r="405" spans="1:65">
      <c r="A405" s="29"/>
      <c r="B405" s="19"/>
      <c r="C405" s="9"/>
      <c r="D405" s="10" t="s">
        <v>99</v>
      </c>
      <c r="E405" s="148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7">
        <v>2</v>
      </c>
    </row>
    <row r="406" spans="1:65">
      <c r="A406" s="29"/>
      <c r="B406" s="19"/>
      <c r="C406" s="9"/>
      <c r="D406" s="25"/>
      <c r="E406" s="148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7">
        <v>2</v>
      </c>
    </row>
    <row r="407" spans="1:65">
      <c r="A407" s="29"/>
      <c r="B407" s="18">
        <v>1</v>
      </c>
      <c r="C407" s="14">
        <v>1</v>
      </c>
      <c r="D407" s="21">
        <v>0.9</v>
      </c>
      <c r="E407" s="148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7">
        <v>1</v>
      </c>
    </row>
    <row r="408" spans="1:65">
      <c r="A408" s="29"/>
      <c r="B408" s="19">
        <v>1</v>
      </c>
      <c r="C408" s="9">
        <v>2</v>
      </c>
      <c r="D408" s="11">
        <v>1.1000000000000001</v>
      </c>
      <c r="E408" s="148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>
        <v>10</v>
      </c>
    </row>
    <row r="409" spans="1:65">
      <c r="A409" s="29"/>
      <c r="B409" s="19">
        <v>1</v>
      </c>
      <c r="C409" s="9">
        <v>3</v>
      </c>
      <c r="D409" s="11">
        <v>0.5</v>
      </c>
      <c r="E409" s="148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7">
        <v>16</v>
      </c>
    </row>
    <row r="410" spans="1:65">
      <c r="A410" s="29"/>
      <c r="B410" s="19">
        <v>1</v>
      </c>
      <c r="C410" s="9">
        <v>4</v>
      </c>
      <c r="D410" s="11">
        <v>0.5</v>
      </c>
      <c r="E410" s="148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7">
        <v>0.76666666666666705</v>
      </c>
    </row>
    <row r="411" spans="1:65">
      <c r="A411" s="29"/>
      <c r="B411" s="19">
        <v>1</v>
      </c>
      <c r="C411" s="9">
        <v>5</v>
      </c>
      <c r="D411" s="11">
        <v>1.1000000000000001</v>
      </c>
      <c r="E411" s="148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7">
        <v>16</v>
      </c>
    </row>
    <row r="412" spans="1:65">
      <c r="A412" s="29"/>
      <c r="B412" s="19">
        <v>1</v>
      </c>
      <c r="C412" s="9">
        <v>6</v>
      </c>
      <c r="D412" s="11">
        <v>0.5</v>
      </c>
      <c r="E412" s="148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3"/>
    </row>
    <row r="413" spans="1:65">
      <c r="A413" s="29"/>
      <c r="B413" s="20" t="s">
        <v>266</v>
      </c>
      <c r="C413" s="12"/>
      <c r="D413" s="22">
        <v>0.76666666666666661</v>
      </c>
      <c r="E413" s="148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3"/>
    </row>
    <row r="414" spans="1:65">
      <c r="A414" s="29"/>
      <c r="B414" s="3" t="s">
        <v>267</v>
      </c>
      <c r="C414" s="28"/>
      <c r="D414" s="11">
        <v>0.7</v>
      </c>
      <c r="E414" s="148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3"/>
    </row>
    <row r="415" spans="1:65">
      <c r="A415" s="29"/>
      <c r="B415" s="3" t="s">
        <v>268</v>
      </c>
      <c r="C415" s="28"/>
      <c r="D415" s="23">
        <v>0.30110906108363278</v>
      </c>
      <c r="E415" s="148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3"/>
    </row>
    <row r="416" spans="1:65">
      <c r="A416" s="29"/>
      <c r="B416" s="3" t="s">
        <v>86</v>
      </c>
      <c r="C416" s="28"/>
      <c r="D416" s="13">
        <v>0.39275094923952103</v>
      </c>
      <c r="E416" s="148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3"/>
    </row>
    <row r="417" spans="1:65">
      <c r="A417" s="29"/>
      <c r="B417" s="3" t="s">
        <v>269</v>
      </c>
      <c r="C417" s="28"/>
      <c r="D417" s="13">
        <v>-5.5511151231257827E-16</v>
      </c>
      <c r="E417" s="148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3"/>
    </row>
    <row r="418" spans="1:65">
      <c r="A418" s="29"/>
      <c r="B418" s="45" t="s">
        <v>270</v>
      </c>
      <c r="C418" s="46"/>
      <c r="D418" s="44" t="s">
        <v>271</v>
      </c>
      <c r="E418" s="148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3"/>
    </row>
    <row r="419" spans="1:65">
      <c r="B419" s="30"/>
      <c r="C419" s="20"/>
      <c r="D419" s="20"/>
      <c r="BM419" s="53"/>
    </row>
    <row r="420" spans="1:65" ht="15">
      <c r="B420" s="8" t="s">
        <v>527</v>
      </c>
      <c r="BM420" s="27" t="s">
        <v>66</v>
      </c>
    </row>
    <row r="421" spans="1:65" ht="15">
      <c r="A421" s="24" t="s">
        <v>11</v>
      </c>
      <c r="B421" s="18" t="s">
        <v>118</v>
      </c>
      <c r="C421" s="15" t="s">
        <v>119</v>
      </c>
      <c r="D421" s="16" t="s">
        <v>238</v>
      </c>
      <c r="E421" s="17" t="s">
        <v>238</v>
      </c>
      <c r="F421" s="17" t="s">
        <v>238</v>
      </c>
      <c r="G421" s="17" t="s">
        <v>238</v>
      </c>
      <c r="H421" s="17" t="s">
        <v>238</v>
      </c>
      <c r="I421" s="17" t="s">
        <v>238</v>
      </c>
      <c r="J421" s="17" t="s">
        <v>238</v>
      </c>
      <c r="K421" s="17" t="s">
        <v>238</v>
      </c>
      <c r="L421" s="17" t="s">
        <v>238</v>
      </c>
      <c r="M421" s="17" t="s">
        <v>238</v>
      </c>
      <c r="N421" s="17" t="s">
        <v>238</v>
      </c>
      <c r="O421" s="17" t="s">
        <v>238</v>
      </c>
      <c r="P421" s="148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7">
        <v>1</v>
      </c>
    </row>
    <row r="422" spans="1:65">
      <c r="A422" s="29"/>
      <c r="B422" s="19" t="s">
        <v>239</v>
      </c>
      <c r="C422" s="9" t="s">
        <v>239</v>
      </c>
      <c r="D422" s="146" t="s">
        <v>241</v>
      </c>
      <c r="E422" s="147" t="s">
        <v>245</v>
      </c>
      <c r="F422" s="147" t="s">
        <v>246</v>
      </c>
      <c r="G422" s="147" t="s">
        <v>247</v>
      </c>
      <c r="H422" s="147" t="s">
        <v>249</v>
      </c>
      <c r="I422" s="147" t="s">
        <v>251</v>
      </c>
      <c r="J422" s="147" t="s">
        <v>252</v>
      </c>
      <c r="K422" s="147" t="s">
        <v>255</v>
      </c>
      <c r="L422" s="147" t="s">
        <v>256</v>
      </c>
      <c r="M422" s="147" t="s">
        <v>257</v>
      </c>
      <c r="N422" s="147" t="s">
        <v>258</v>
      </c>
      <c r="O422" s="147" t="s">
        <v>284</v>
      </c>
      <c r="P422" s="148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7" t="s">
        <v>3</v>
      </c>
    </row>
    <row r="423" spans="1:65">
      <c r="A423" s="29"/>
      <c r="B423" s="19"/>
      <c r="C423" s="9"/>
      <c r="D423" s="10" t="s">
        <v>308</v>
      </c>
      <c r="E423" s="11" t="s">
        <v>103</v>
      </c>
      <c r="F423" s="11" t="s">
        <v>103</v>
      </c>
      <c r="G423" s="11" t="s">
        <v>99</v>
      </c>
      <c r="H423" s="11" t="s">
        <v>103</v>
      </c>
      <c r="I423" s="11" t="s">
        <v>308</v>
      </c>
      <c r="J423" s="11" t="s">
        <v>103</v>
      </c>
      <c r="K423" s="11" t="s">
        <v>103</v>
      </c>
      <c r="L423" s="11" t="s">
        <v>308</v>
      </c>
      <c r="M423" s="11" t="s">
        <v>100</v>
      </c>
      <c r="N423" s="11" t="s">
        <v>99</v>
      </c>
      <c r="O423" s="11" t="s">
        <v>308</v>
      </c>
      <c r="P423" s="148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>
        <v>2</v>
      </c>
    </row>
    <row r="424" spans="1:65">
      <c r="A424" s="29"/>
      <c r="B424" s="19"/>
      <c r="C424" s="9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148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>
        <v>2</v>
      </c>
    </row>
    <row r="425" spans="1:65">
      <c r="A425" s="29"/>
      <c r="B425" s="18">
        <v>1</v>
      </c>
      <c r="C425" s="14">
        <v>1</v>
      </c>
      <c r="D425" s="143" t="s">
        <v>97</v>
      </c>
      <c r="E425" s="143" t="s">
        <v>109</v>
      </c>
      <c r="F425" s="21">
        <v>0.128856846904953</v>
      </c>
      <c r="G425" s="150">
        <v>0.31</v>
      </c>
      <c r="H425" s="21">
        <v>0.16</v>
      </c>
      <c r="I425" s="143">
        <v>0.2</v>
      </c>
      <c r="J425" s="21">
        <v>0.19</v>
      </c>
      <c r="K425" s="21">
        <v>0.16</v>
      </c>
      <c r="L425" s="21">
        <v>0.18</v>
      </c>
      <c r="M425" s="21">
        <v>0.19783538027519762</v>
      </c>
      <c r="N425" s="143">
        <v>0.25</v>
      </c>
      <c r="O425" s="21">
        <v>0.18</v>
      </c>
      <c r="P425" s="148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1</v>
      </c>
    </row>
    <row r="426" spans="1:65">
      <c r="A426" s="29"/>
      <c r="B426" s="19">
        <v>1</v>
      </c>
      <c r="C426" s="9">
        <v>2</v>
      </c>
      <c r="D426" s="144" t="s">
        <v>97</v>
      </c>
      <c r="E426" s="144" t="s">
        <v>109</v>
      </c>
      <c r="F426" s="11">
        <v>0.13876829015497599</v>
      </c>
      <c r="G426" s="11">
        <v>0.14000000000000001</v>
      </c>
      <c r="H426" s="11">
        <v>0.16</v>
      </c>
      <c r="I426" s="144">
        <v>0.2</v>
      </c>
      <c r="J426" s="11">
        <v>0.2</v>
      </c>
      <c r="K426" s="11">
        <v>0.18</v>
      </c>
      <c r="L426" s="11">
        <v>0.17</v>
      </c>
      <c r="M426" s="11">
        <v>0.20304731730766382</v>
      </c>
      <c r="N426" s="144">
        <v>0.16</v>
      </c>
      <c r="O426" s="11">
        <v>0.18</v>
      </c>
      <c r="P426" s="148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7" t="e">
        <v>#N/A</v>
      </c>
    </row>
    <row r="427" spans="1:65">
      <c r="A427" s="29"/>
      <c r="B427" s="19">
        <v>1</v>
      </c>
      <c r="C427" s="9">
        <v>3</v>
      </c>
      <c r="D427" s="144" t="s">
        <v>97</v>
      </c>
      <c r="E427" s="144" t="s">
        <v>109</v>
      </c>
      <c r="F427" s="11">
        <v>0.1215674057153</v>
      </c>
      <c r="G427" s="11">
        <v>0.26</v>
      </c>
      <c r="H427" s="11">
        <v>0.19</v>
      </c>
      <c r="I427" s="144">
        <v>0.2</v>
      </c>
      <c r="J427" s="11">
        <v>0.19</v>
      </c>
      <c r="K427" s="11">
        <v>0.17</v>
      </c>
      <c r="L427" s="11">
        <v>0.17</v>
      </c>
      <c r="M427" s="11">
        <v>0.204447929174918</v>
      </c>
      <c r="N427" s="144">
        <v>0.26</v>
      </c>
      <c r="O427" s="11">
        <v>0.19</v>
      </c>
      <c r="P427" s="148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7">
        <v>16</v>
      </c>
    </row>
    <row r="428" spans="1:65">
      <c r="A428" s="29"/>
      <c r="B428" s="19">
        <v>1</v>
      </c>
      <c r="C428" s="9">
        <v>4</v>
      </c>
      <c r="D428" s="144" t="s">
        <v>97</v>
      </c>
      <c r="E428" s="144" t="s">
        <v>109</v>
      </c>
      <c r="F428" s="11">
        <v>0.14642759034309727</v>
      </c>
      <c r="G428" s="11">
        <v>0.15</v>
      </c>
      <c r="H428" s="11">
        <v>0.16</v>
      </c>
      <c r="I428" s="144">
        <v>0.2</v>
      </c>
      <c r="J428" s="11">
        <v>0.18</v>
      </c>
      <c r="K428" s="11">
        <v>0.17</v>
      </c>
      <c r="L428" s="11">
        <v>0.18</v>
      </c>
      <c r="M428" s="11">
        <v>0.19537412251368808</v>
      </c>
      <c r="N428" s="144">
        <v>0.21</v>
      </c>
      <c r="O428" s="11">
        <v>0.18</v>
      </c>
      <c r="P428" s="148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7">
        <v>0.17549119426402343</v>
      </c>
    </row>
    <row r="429" spans="1:65">
      <c r="A429" s="29"/>
      <c r="B429" s="19">
        <v>1</v>
      </c>
      <c r="C429" s="9">
        <v>5</v>
      </c>
      <c r="D429" s="144" t="s">
        <v>97</v>
      </c>
      <c r="E429" s="144" t="s">
        <v>109</v>
      </c>
      <c r="F429" s="11">
        <v>0.16301561542596027</v>
      </c>
      <c r="G429" s="11">
        <v>0.13</v>
      </c>
      <c r="H429" s="11">
        <v>0.17</v>
      </c>
      <c r="I429" s="144">
        <v>0.2</v>
      </c>
      <c r="J429" s="11">
        <v>0.19</v>
      </c>
      <c r="K429" s="11">
        <v>0.17</v>
      </c>
      <c r="L429" s="11">
        <v>0.17</v>
      </c>
      <c r="M429" s="11">
        <v>0.20425078990266318</v>
      </c>
      <c r="N429" s="144">
        <v>0.23</v>
      </c>
      <c r="O429" s="11">
        <v>0.19</v>
      </c>
      <c r="P429" s="148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7">
        <v>93</v>
      </c>
    </row>
    <row r="430" spans="1:65">
      <c r="A430" s="29"/>
      <c r="B430" s="19">
        <v>1</v>
      </c>
      <c r="C430" s="9">
        <v>6</v>
      </c>
      <c r="D430" s="144" t="s">
        <v>97</v>
      </c>
      <c r="E430" s="144" t="s">
        <v>109</v>
      </c>
      <c r="F430" s="11">
        <v>0.17685252799425999</v>
      </c>
      <c r="G430" s="11">
        <v>0.2</v>
      </c>
      <c r="H430" s="11">
        <v>0.17</v>
      </c>
      <c r="I430" s="144">
        <v>0.2</v>
      </c>
      <c r="J430" s="11">
        <v>0.18</v>
      </c>
      <c r="K430" s="11">
        <v>0.17</v>
      </c>
      <c r="L430" s="11">
        <v>0.17</v>
      </c>
      <c r="M430" s="11">
        <v>0.20713350896044699</v>
      </c>
      <c r="N430" s="144">
        <v>0.23</v>
      </c>
      <c r="O430" s="11">
        <v>0.16</v>
      </c>
      <c r="P430" s="148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3"/>
    </row>
    <row r="431" spans="1:65">
      <c r="A431" s="29"/>
      <c r="B431" s="20" t="s">
        <v>266</v>
      </c>
      <c r="C431" s="12"/>
      <c r="D431" s="22" t="s">
        <v>661</v>
      </c>
      <c r="E431" s="22" t="s">
        <v>661</v>
      </c>
      <c r="F431" s="22">
        <v>0.1459147127564244</v>
      </c>
      <c r="G431" s="22">
        <v>0.19833333333333333</v>
      </c>
      <c r="H431" s="22">
        <v>0.16833333333333333</v>
      </c>
      <c r="I431" s="22">
        <v>0.19999999999999998</v>
      </c>
      <c r="J431" s="22">
        <v>0.18833333333333332</v>
      </c>
      <c r="K431" s="22">
        <v>0.17</v>
      </c>
      <c r="L431" s="22">
        <v>0.17333333333333334</v>
      </c>
      <c r="M431" s="22">
        <v>0.20201484135576289</v>
      </c>
      <c r="N431" s="22">
        <v>0.22333333333333336</v>
      </c>
      <c r="O431" s="22">
        <v>0.17999999999999997</v>
      </c>
      <c r="P431" s="148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3"/>
    </row>
    <row r="432" spans="1:65">
      <c r="A432" s="29"/>
      <c r="B432" s="3" t="s">
        <v>267</v>
      </c>
      <c r="C432" s="28"/>
      <c r="D432" s="11" t="s">
        <v>661</v>
      </c>
      <c r="E432" s="11" t="s">
        <v>661</v>
      </c>
      <c r="F432" s="11">
        <v>0.14259794024903663</v>
      </c>
      <c r="G432" s="11">
        <v>0.17499999999999999</v>
      </c>
      <c r="H432" s="11">
        <v>0.16500000000000001</v>
      </c>
      <c r="I432" s="11">
        <v>0.2</v>
      </c>
      <c r="J432" s="11">
        <v>0.19</v>
      </c>
      <c r="K432" s="11">
        <v>0.17</v>
      </c>
      <c r="L432" s="11">
        <v>0.17</v>
      </c>
      <c r="M432" s="11">
        <v>0.2036490536051635</v>
      </c>
      <c r="N432" s="11">
        <v>0.23</v>
      </c>
      <c r="O432" s="11">
        <v>0.18</v>
      </c>
      <c r="P432" s="148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3"/>
    </row>
    <row r="433" spans="1:65">
      <c r="A433" s="29"/>
      <c r="B433" s="3" t="s">
        <v>268</v>
      </c>
      <c r="C433" s="28"/>
      <c r="D433" s="23" t="s">
        <v>661</v>
      </c>
      <c r="E433" s="23" t="s">
        <v>661</v>
      </c>
      <c r="F433" s="23">
        <v>2.0903042031160821E-2</v>
      </c>
      <c r="G433" s="23">
        <v>7.305249254246346E-2</v>
      </c>
      <c r="H433" s="23">
        <v>1.1690451944500121E-2</v>
      </c>
      <c r="I433" s="23">
        <v>3.0404709722440586E-17</v>
      </c>
      <c r="J433" s="23">
        <v>7.5277265270908165E-3</v>
      </c>
      <c r="K433" s="23">
        <v>6.3245553203367553E-3</v>
      </c>
      <c r="L433" s="23">
        <v>5.163977794943213E-3</v>
      </c>
      <c r="M433" s="23">
        <v>4.4666136735126306E-3</v>
      </c>
      <c r="N433" s="23">
        <v>3.5590260840104283E-2</v>
      </c>
      <c r="O433" s="23">
        <v>1.0954451150103323E-2</v>
      </c>
      <c r="P433" s="148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3"/>
    </row>
    <row r="434" spans="1:65">
      <c r="A434" s="29"/>
      <c r="B434" s="3" t="s">
        <v>86</v>
      </c>
      <c r="C434" s="28"/>
      <c r="D434" s="13" t="s">
        <v>661</v>
      </c>
      <c r="E434" s="13" t="s">
        <v>661</v>
      </c>
      <c r="F434" s="13">
        <v>0.14325520460746335</v>
      </c>
      <c r="G434" s="13">
        <v>0.36833189517208464</v>
      </c>
      <c r="H434" s="13">
        <v>6.9448229373268042E-2</v>
      </c>
      <c r="I434" s="13">
        <v>1.5202354861220294E-16</v>
      </c>
      <c r="J434" s="13">
        <v>3.9970229347384867E-2</v>
      </c>
      <c r="K434" s="13">
        <v>3.7203266590216208E-2</v>
      </c>
      <c r="L434" s="13">
        <v>2.9792179586210842E-2</v>
      </c>
      <c r="M434" s="13">
        <v>2.2110324387734453E-2</v>
      </c>
      <c r="N434" s="13">
        <v>0.15935937689598931</v>
      </c>
      <c r="O434" s="13">
        <v>6.0858061945018471E-2</v>
      </c>
      <c r="P434" s="148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3"/>
    </row>
    <row r="435" spans="1:65">
      <c r="A435" s="29"/>
      <c r="B435" s="3" t="s">
        <v>269</v>
      </c>
      <c r="C435" s="28"/>
      <c r="D435" s="13" t="s">
        <v>661</v>
      </c>
      <c r="E435" s="13" t="s">
        <v>661</v>
      </c>
      <c r="F435" s="13">
        <v>-0.16853541644432446</v>
      </c>
      <c r="G435" s="13">
        <v>0.13016116942565392</v>
      </c>
      <c r="H435" s="13">
        <v>-4.0787578890831511E-2</v>
      </c>
      <c r="I435" s="13">
        <v>0.13965832210990303</v>
      </c>
      <c r="J435" s="13">
        <v>7.3178253320158815E-2</v>
      </c>
      <c r="K435" s="13">
        <v>-3.1290426206582289E-2</v>
      </c>
      <c r="L435" s="13">
        <v>-1.2296120838083957E-2</v>
      </c>
      <c r="M435" s="13">
        <v>0.15113947570403496</v>
      </c>
      <c r="N435" s="13">
        <v>0.27261845968939191</v>
      </c>
      <c r="O435" s="13">
        <v>2.5692489898912596E-2</v>
      </c>
      <c r="P435" s="148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3"/>
    </row>
    <row r="436" spans="1:65">
      <c r="A436" s="29"/>
      <c r="B436" s="45" t="s">
        <v>270</v>
      </c>
      <c r="C436" s="46"/>
      <c r="D436" s="44">
        <v>2.94</v>
      </c>
      <c r="E436" s="44">
        <v>30.16</v>
      </c>
      <c r="F436" s="44">
        <v>1.25</v>
      </c>
      <c r="G436" s="44">
        <v>0.67</v>
      </c>
      <c r="H436" s="44">
        <v>0.43</v>
      </c>
      <c r="I436" s="44" t="s">
        <v>271</v>
      </c>
      <c r="J436" s="44">
        <v>0.31</v>
      </c>
      <c r="K436" s="44">
        <v>0.37</v>
      </c>
      <c r="L436" s="44">
        <v>0.25</v>
      </c>
      <c r="M436" s="44">
        <v>0.81</v>
      </c>
      <c r="N436" s="44">
        <v>1.59</v>
      </c>
      <c r="O436" s="44">
        <v>0</v>
      </c>
      <c r="P436" s="148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3"/>
    </row>
    <row r="437" spans="1:65">
      <c r="B437" s="30" t="s">
        <v>317</v>
      </c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BM437" s="53"/>
    </row>
    <row r="438" spans="1:65">
      <c r="BM438" s="53"/>
    </row>
    <row r="439" spans="1:65" ht="15">
      <c r="B439" s="8" t="s">
        <v>588</v>
      </c>
      <c r="BM439" s="27" t="s">
        <v>273</v>
      </c>
    </row>
    <row r="440" spans="1:65" ht="15">
      <c r="A440" s="24" t="s">
        <v>14</v>
      </c>
      <c r="B440" s="18" t="s">
        <v>118</v>
      </c>
      <c r="C440" s="15" t="s">
        <v>119</v>
      </c>
      <c r="D440" s="16" t="s">
        <v>238</v>
      </c>
      <c r="E440" s="17" t="s">
        <v>238</v>
      </c>
      <c r="F440" s="17" t="s">
        <v>238</v>
      </c>
      <c r="G440" s="17" t="s">
        <v>238</v>
      </c>
      <c r="H440" s="17" t="s">
        <v>238</v>
      </c>
      <c r="I440" s="17" t="s">
        <v>238</v>
      </c>
      <c r="J440" s="17" t="s">
        <v>238</v>
      </c>
      <c r="K440" s="17" t="s">
        <v>238</v>
      </c>
      <c r="L440" s="148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7">
        <v>1</v>
      </c>
    </row>
    <row r="441" spans="1:65">
      <c r="A441" s="29"/>
      <c r="B441" s="19" t="s">
        <v>239</v>
      </c>
      <c r="C441" s="9" t="s">
        <v>239</v>
      </c>
      <c r="D441" s="146" t="s">
        <v>241</v>
      </c>
      <c r="E441" s="147" t="s">
        <v>243</v>
      </c>
      <c r="F441" s="147" t="s">
        <v>249</v>
      </c>
      <c r="G441" s="147" t="s">
        <v>252</v>
      </c>
      <c r="H441" s="147" t="s">
        <v>255</v>
      </c>
      <c r="I441" s="147" t="s">
        <v>256</v>
      </c>
      <c r="J441" s="147" t="s">
        <v>282</v>
      </c>
      <c r="K441" s="147" t="s">
        <v>284</v>
      </c>
      <c r="L441" s="148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7" t="s">
        <v>3</v>
      </c>
    </row>
    <row r="442" spans="1:65">
      <c r="A442" s="29"/>
      <c r="B442" s="19"/>
      <c r="C442" s="9"/>
      <c r="D442" s="10" t="s">
        <v>308</v>
      </c>
      <c r="E442" s="11" t="s">
        <v>103</v>
      </c>
      <c r="F442" s="11" t="s">
        <v>103</v>
      </c>
      <c r="G442" s="11" t="s">
        <v>103</v>
      </c>
      <c r="H442" s="11" t="s">
        <v>103</v>
      </c>
      <c r="I442" s="11" t="s">
        <v>308</v>
      </c>
      <c r="J442" s="11" t="s">
        <v>103</v>
      </c>
      <c r="K442" s="11" t="s">
        <v>308</v>
      </c>
      <c r="L442" s="148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>
        <v>2</v>
      </c>
    </row>
    <row r="443" spans="1:65">
      <c r="A443" s="29"/>
      <c r="B443" s="19"/>
      <c r="C443" s="9"/>
      <c r="D443" s="25"/>
      <c r="E443" s="25"/>
      <c r="F443" s="25"/>
      <c r="G443" s="25"/>
      <c r="H443" s="25"/>
      <c r="I443" s="25"/>
      <c r="J443" s="25"/>
      <c r="K443" s="25"/>
      <c r="L443" s="148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>
        <v>2</v>
      </c>
    </row>
    <row r="444" spans="1:65">
      <c r="A444" s="29"/>
      <c r="B444" s="18">
        <v>1</v>
      </c>
      <c r="C444" s="14">
        <v>1</v>
      </c>
      <c r="D444" s="21" t="s">
        <v>97</v>
      </c>
      <c r="E444" s="21">
        <v>0.1</v>
      </c>
      <c r="F444" s="143" t="s">
        <v>97</v>
      </c>
      <c r="G444" s="143" t="s">
        <v>97</v>
      </c>
      <c r="H444" s="143" t="s">
        <v>97</v>
      </c>
      <c r="I444" s="21">
        <v>0.10299999999999999</v>
      </c>
      <c r="J444" s="21">
        <v>0.2220578160916083</v>
      </c>
      <c r="K444" s="143" t="s">
        <v>97</v>
      </c>
      <c r="L444" s="148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>
        <v>1</v>
      </c>
    </row>
    <row r="445" spans="1:65">
      <c r="A445" s="29"/>
      <c r="B445" s="19">
        <v>1</v>
      </c>
      <c r="C445" s="9">
        <v>2</v>
      </c>
      <c r="D445" s="11">
        <v>0.2</v>
      </c>
      <c r="E445" s="11">
        <v>0.1</v>
      </c>
      <c r="F445" s="144" t="s">
        <v>97</v>
      </c>
      <c r="G445" s="144" t="s">
        <v>97</v>
      </c>
      <c r="H445" s="144" t="s">
        <v>97</v>
      </c>
      <c r="I445" s="11">
        <v>9.1999999999999998E-2</v>
      </c>
      <c r="J445" s="11">
        <v>0.20388016145213231</v>
      </c>
      <c r="K445" s="144" t="s">
        <v>97</v>
      </c>
      <c r="L445" s="148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7">
        <v>11</v>
      </c>
    </row>
    <row r="446" spans="1:65">
      <c r="A446" s="29"/>
      <c r="B446" s="19">
        <v>1</v>
      </c>
      <c r="C446" s="9">
        <v>3</v>
      </c>
      <c r="D446" s="11">
        <v>0.2</v>
      </c>
      <c r="E446" s="11">
        <v>0.1</v>
      </c>
      <c r="F446" s="144" t="s">
        <v>97</v>
      </c>
      <c r="G446" s="144" t="s">
        <v>97</v>
      </c>
      <c r="H446" s="144" t="s">
        <v>97</v>
      </c>
      <c r="I446" s="11">
        <v>9.5000000000000001E-2</v>
      </c>
      <c r="J446" s="11">
        <v>0.16271673101730699</v>
      </c>
      <c r="K446" s="144" t="s">
        <v>97</v>
      </c>
      <c r="L446" s="148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7">
        <v>16</v>
      </c>
    </row>
    <row r="447" spans="1:65">
      <c r="A447" s="29"/>
      <c r="B447" s="19">
        <v>1</v>
      </c>
      <c r="C447" s="9">
        <v>4</v>
      </c>
      <c r="D447" s="11">
        <v>0.2</v>
      </c>
      <c r="E447" s="11">
        <v>0.2</v>
      </c>
      <c r="F447" s="144" t="s">
        <v>97</v>
      </c>
      <c r="G447" s="144" t="s">
        <v>97</v>
      </c>
      <c r="H447" s="144" t="s">
        <v>97</v>
      </c>
      <c r="I447" s="11">
        <v>0.1</v>
      </c>
      <c r="J447" s="11">
        <v>0.21048537004822132</v>
      </c>
      <c r="K447" s="144" t="s">
        <v>97</v>
      </c>
      <c r="L447" s="148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7">
        <v>0.13817814604009501</v>
      </c>
    </row>
    <row r="448" spans="1:65">
      <c r="A448" s="29"/>
      <c r="B448" s="19">
        <v>1</v>
      </c>
      <c r="C448" s="9">
        <v>5</v>
      </c>
      <c r="D448" s="11" t="s">
        <v>97</v>
      </c>
      <c r="E448" s="11">
        <v>0.1</v>
      </c>
      <c r="F448" s="144" t="s">
        <v>97</v>
      </c>
      <c r="G448" s="144" t="s">
        <v>97</v>
      </c>
      <c r="H448" s="144" t="s">
        <v>97</v>
      </c>
      <c r="I448" s="11">
        <v>9.8000000000000004E-2</v>
      </c>
      <c r="J448" s="11">
        <v>0.1729904761920093</v>
      </c>
      <c r="K448" s="144" t="s">
        <v>97</v>
      </c>
      <c r="L448" s="148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7">
        <v>17</v>
      </c>
    </row>
    <row r="449" spans="1:65">
      <c r="A449" s="29"/>
      <c r="B449" s="19">
        <v>1</v>
      </c>
      <c r="C449" s="9">
        <v>6</v>
      </c>
      <c r="D449" s="11" t="s">
        <v>97</v>
      </c>
      <c r="E449" s="11">
        <v>0.1</v>
      </c>
      <c r="F449" s="144" t="s">
        <v>97</v>
      </c>
      <c r="G449" s="144" t="s">
        <v>97</v>
      </c>
      <c r="H449" s="144" t="s">
        <v>97</v>
      </c>
      <c r="I449" s="11">
        <v>0.10299999999999999</v>
      </c>
      <c r="J449" s="11">
        <v>0.15314495016099899</v>
      </c>
      <c r="K449" s="144" t="s">
        <v>97</v>
      </c>
      <c r="L449" s="148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3"/>
    </row>
    <row r="450" spans="1:65">
      <c r="A450" s="29"/>
      <c r="B450" s="20" t="s">
        <v>266</v>
      </c>
      <c r="C450" s="12"/>
      <c r="D450" s="22">
        <v>0.20000000000000004</v>
      </c>
      <c r="E450" s="22">
        <v>0.11666666666666665</v>
      </c>
      <c r="F450" s="22" t="s">
        <v>661</v>
      </c>
      <c r="G450" s="22" t="s">
        <v>661</v>
      </c>
      <c r="H450" s="22" t="s">
        <v>661</v>
      </c>
      <c r="I450" s="22">
        <v>9.849999999999999E-2</v>
      </c>
      <c r="J450" s="22">
        <v>0.18754591749371285</v>
      </c>
      <c r="K450" s="22" t="s">
        <v>661</v>
      </c>
      <c r="L450" s="148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3"/>
    </row>
    <row r="451" spans="1:65">
      <c r="A451" s="29"/>
      <c r="B451" s="3" t="s">
        <v>267</v>
      </c>
      <c r="C451" s="28"/>
      <c r="D451" s="11">
        <v>0.2</v>
      </c>
      <c r="E451" s="11">
        <v>0.1</v>
      </c>
      <c r="F451" s="11" t="s">
        <v>661</v>
      </c>
      <c r="G451" s="11" t="s">
        <v>661</v>
      </c>
      <c r="H451" s="11" t="s">
        <v>661</v>
      </c>
      <c r="I451" s="11">
        <v>9.9000000000000005E-2</v>
      </c>
      <c r="J451" s="11">
        <v>0.18843531882207082</v>
      </c>
      <c r="K451" s="11" t="s">
        <v>661</v>
      </c>
      <c r="L451" s="148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3"/>
    </row>
    <row r="452" spans="1:65">
      <c r="A452" s="29"/>
      <c r="B452" s="3" t="s">
        <v>268</v>
      </c>
      <c r="C452" s="28"/>
      <c r="D452" s="23">
        <v>3.3993498887762956E-17</v>
      </c>
      <c r="E452" s="23">
        <v>4.0824829046386402E-2</v>
      </c>
      <c r="F452" s="23" t="s">
        <v>661</v>
      </c>
      <c r="G452" s="23" t="s">
        <v>661</v>
      </c>
      <c r="H452" s="23" t="s">
        <v>661</v>
      </c>
      <c r="I452" s="23">
        <v>4.4158804331639219E-3</v>
      </c>
      <c r="J452" s="23">
        <v>2.8269676616541214E-2</v>
      </c>
      <c r="K452" s="23" t="s">
        <v>661</v>
      </c>
      <c r="L452" s="148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3"/>
    </row>
    <row r="453" spans="1:65">
      <c r="A453" s="29"/>
      <c r="B453" s="3" t="s">
        <v>86</v>
      </c>
      <c r="C453" s="28"/>
      <c r="D453" s="13">
        <v>1.6996749443881474E-16</v>
      </c>
      <c r="E453" s="13">
        <v>0.34992710611188349</v>
      </c>
      <c r="F453" s="13" t="s">
        <v>661</v>
      </c>
      <c r="G453" s="13" t="s">
        <v>661</v>
      </c>
      <c r="H453" s="13" t="s">
        <v>661</v>
      </c>
      <c r="I453" s="13">
        <v>4.4831273433136268E-2</v>
      </c>
      <c r="J453" s="13">
        <v>0.15073469470477227</v>
      </c>
      <c r="K453" s="13" t="s">
        <v>661</v>
      </c>
      <c r="L453" s="148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3"/>
    </row>
    <row r="454" spans="1:65">
      <c r="A454" s="29"/>
      <c r="B454" s="3" t="s">
        <v>269</v>
      </c>
      <c r="C454" s="28"/>
      <c r="D454" s="13">
        <v>0.4474068854706319</v>
      </c>
      <c r="E454" s="13">
        <v>-0.15567931680879832</v>
      </c>
      <c r="F454" s="13" t="s">
        <v>661</v>
      </c>
      <c r="G454" s="13" t="s">
        <v>661</v>
      </c>
      <c r="H454" s="13" t="s">
        <v>661</v>
      </c>
      <c r="I454" s="13">
        <v>-0.28715210890571408</v>
      </c>
      <c r="J454" s="13">
        <v>0.35727626161153481</v>
      </c>
      <c r="K454" s="13" t="s">
        <v>661</v>
      </c>
      <c r="L454" s="148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3"/>
    </row>
    <row r="455" spans="1:65">
      <c r="A455" s="29"/>
      <c r="B455" s="45" t="s">
        <v>270</v>
      </c>
      <c r="C455" s="46"/>
      <c r="D455" s="44">
        <v>44.95</v>
      </c>
      <c r="E455" s="44">
        <v>14.98</v>
      </c>
      <c r="F455" s="44">
        <v>0</v>
      </c>
      <c r="G455" s="44">
        <v>0</v>
      </c>
      <c r="H455" s="44">
        <v>0</v>
      </c>
      <c r="I455" s="44">
        <v>1.35</v>
      </c>
      <c r="J455" s="44">
        <v>78.709999999999994</v>
      </c>
      <c r="K455" s="44">
        <v>0</v>
      </c>
      <c r="L455" s="148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3"/>
    </row>
    <row r="456" spans="1:65">
      <c r="B456" s="30"/>
      <c r="C456" s="20"/>
      <c r="D456" s="20"/>
      <c r="E456" s="20"/>
      <c r="F456" s="20"/>
      <c r="G456" s="20"/>
      <c r="H456" s="20"/>
      <c r="I456" s="20"/>
      <c r="J456" s="20"/>
      <c r="K456" s="20"/>
      <c r="BM456" s="53"/>
    </row>
    <row r="457" spans="1:65" ht="19.5">
      <c r="B457" s="8" t="s">
        <v>589</v>
      </c>
      <c r="BM457" s="27" t="s">
        <v>66</v>
      </c>
    </row>
    <row r="458" spans="1:65" ht="19.5">
      <c r="A458" s="24" t="s">
        <v>331</v>
      </c>
      <c r="B458" s="18" t="s">
        <v>118</v>
      </c>
      <c r="C458" s="15" t="s">
        <v>119</v>
      </c>
      <c r="D458" s="16" t="s">
        <v>238</v>
      </c>
      <c r="E458" s="17" t="s">
        <v>238</v>
      </c>
      <c r="F458" s="17" t="s">
        <v>238</v>
      </c>
      <c r="G458" s="17" t="s">
        <v>238</v>
      </c>
      <c r="H458" s="17" t="s">
        <v>238</v>
      </c>
      <c r="I458" s="17" t="s">
        <v>238</v>
      </c>
      <c r="J458" s="17" t="s">
        <v>238</v>
      </c>
      <c r="K458" s="17" t="s">
        <v>238</v>
      </c>
      <c r="L458" s="17" t="s">
        <v>238</v>
      </c>
      <c r="M458" s="17" t="s">
        <v>238</v>
      </c>
      <c r="N458" s="17" t="s">
        <v>238</v>
      </c>
      <c r="O458" s="17" t="s">
        <v>238</v>
      </c>
      <c r="P458" s="17" t="s">
        <v>238</v>
      </c>
      <c r="Q458" s="17" t="s">
        <v>238</v>
      </c>
      <c r="R458" s="17" t="s">
        <v>238</v>
      </c>
      <c r="S458" s="17" t="s">
        <v>238</v>
      </c>
      <c r="T458" s="17" t="s">
        <v>238</v>
      </c>
      <c r="U458" s="17" t="s">
        <v>238</v>
      </c>
      <c r="V458" s="148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7">
        <v>1</v>
      </c>
    </row>
    <row r="459" spans="1:65">
      <c r="A459" s="29"/>
      <c r="B459" s="19" t="s">
        <v>239</v>
      </c>
      <c r="C459" s="9" t="s">
        <v>239</v>
      </c>
      <c r="D459" s="146" t="s">
        <v>241</v>
      </c>
      <c r="E459" s="147" t="s">
        <v>242</v>
      </c>
      <c r="F459" s="147" t="s">
        <v>243</v>
      </c>
      <c r="G459" s="147" t="s">
        <v>244</v>
      </c>
      <c r="H459" s="147" t="s">
        <v>245</v>
      </c>
      <c r="I459" s="147" t="s">
        <v>247</v>
      </c>
      <c r="J459" s="147" t="s">
        <v>248</v>
      </c>
      <c r="K459" s="147" t="s">
        <v>249</v>
      </c>
      <c r="L459" s="147" t="s">
        <v>250</v>
      </c>
      <c r="M459" s="147" t="s">
        <v>252</v>
      </c>
      <c r="N459" s="147" t="s">
        <v>253</v>
      </c>
      <c r="O459" s="147" t="s">
        <v>255</v>
      </c>
      <c r="P459" s="147" t="s">
        <v>256</v>
      </c>
      <c r="Q459" s="147" t="s">
        <v>257</v>
      </c>
      <c r="R459" s="147" t="s">
        <v>258</v>
      </c>
      <c r="S459" s="147" t="s">
        <v>282</v>
      </c>
      <c r="T459" s="147" t="s">
        <v>284</v>
      </c>
      <c r="U459" s="147" t="s">
        <v>259</v>
      </c>
      <c r="V459" s="148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7" t="s">
        <v>1</v>
      </c>
    </row>
    <row r="460" spans="1:65">
      <c r="A460" s="29"/>
      <c r="B460" s="19"/>
      <c r="C460" s="9"/>
      <c r="D460" s="10" t="s">
        <v>308</v>
      </c>
      <c r="E460" s="11" t="s">
        <v>104</v>
      </c>
      <c r="F460" s="11" t="s">
        <v>104</v>
      </c>
      <c r="G460" s="11" t="s">
        <v>104</v>
      </c>
      <c r="H460" s="11" t="s">
        <v>103</v>
      </c>
      <c r="I460" s="11" t="s">
        <v>103</v>
      </c>
      <c r="J460" s="11" t="s">
        <v>104</v>
      </c>
      <c r="K460" s="11" t="s">
        <v>103</v>
      </c>
      <c r="L460" s="11" t="s">
        <v>104</v>
      </c>
      <c r="M460" s="11" t="s">
        <v>104</v>
      </c>
      <c r="N460" s="11" t="s">
        <v>104</v>
      </c>
      <c r="O460" s="11" t="s">
        <v>104</v>
      </c>
      <c r="P460" s="11" t="s">
        <v>308</v>
      </c>
      <c r="Q460" s="11" t="s">
        <v>100</v>
      </c>
      <c r="R460" s="11" t="s">
        <v>99</v>
      </c>
      <c r="S460" s="11" t="s">
        <v>104</v>
      </c>
      <c r="T460" s="11" t="s">
        <v>308</v>
      </c>
      <c r="U460" s="11" t="s">
        <v>104</v>
      </c>
      <c r="V460" s="148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7">
        <v>3</v>
      </c>
    </row>
    <row r="461" spans="1:65">
      <c r="A461" s="29"/>
      <c r="B461" s="19"/>
      <c r="C461" s="9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148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7">
        <v>3</v>
      </c>
    </row>
    <row r="462" spans="1:65">
      <c r="A462" s="29"/>
      <c r="B462" s="18">
        <v>1</v>
      </c>
      <c r="C462" s="14">
        <v>1</v>
      </c>
      <c r="D462" s="226">
        <v>0.36</v>
      </c>
      <c r="E462" s="226">
        <v>0.42</v>
      </c>
      <c r="F462" s="226">
        <v>0.47</v>
      </c>
      <c r="G462" s="226">
        <v>0.46999999999999992</v>
      </c>
      <c r="H462" s="237">
        <v>0.55147000000000002</v>
      </c>
      <c r="I462" s="226">
        <v>0.49399999999999999</v>
      </c>
      <c r="J462" s="226">
        <v>0.42</v>
      </c>
      <c r="K462" s="226">
        <v>0.44257000000000002</v>
      </c>
      <c r="L462" s="226">
        <v>0.43</v>
      </c>
      <c r="M462" s="226">
        <v>0.48</v>
      </c>
      <c r="N462" s="226">
        <v>0.45000000000000007</v>
      </c>
      <c r="O462" s="226">
        <v>0.48</v>
      </c>
      <c r="P462" s="226">
        <v>0.49399999999999999</v>
      </c>
      <c r="Q462" s="226">
        <v>0.50874099500000003</v>
      </c>
      <c r="R462" s="226">
        <v>0.5</v>
      </c>
      <c r="S462" s="226">
        <v>0.47866441199999998</v>
      </c>
      <c r="T462" s="226">
        <v>0.42199999999999999</v>
      </c>
      <c r="U462" s="226">
        <v>0.47939999999999999</v>
      </c>
      <c r="V462" s="227"/>
      <c r="W462" s="228"/>
      <c r="X462" s="228"/>
      <c r="Y462" s="228"/>
      <c r="Z462" s="228"/>
      <c r="AA462" s="228"/>
      <c r="AB462" s="228"/>
      <c r="AC462" s="228"/>
      <c r="AD462" s="228"/>
      <c r="AE462" s="228"/>
      <c r="AF462" s="228"/>
      <c r="AG462" s="228"/>
      <c r="AH462" s="228"/>
      <c r="AI462" s="228"/>
      <c r="AJ462" s="228"/>
      <c r="AK462" s="228"/>
      <c r="AL462" s="228"/>
      <c r="AM462" s="228"/>
      <c r="AN462" s="228"/>
      <c r="AO462" s="228"/>
      <c r="AP462" s="228"/>
      <c r="AQ462" s="228"/>
      <c r="AR462" s="228"/>
      <c r="AS462" s="228"/>
      <c r="AT462" s="228"/>
      <c r="AU462" s="228"/>
      <c r="AV462" s="228"/>
      <c r="AW462" s="228"/>
      <c r="AX462" s="228"/>
      <c r="AY462" s="228"/>
      <c r="AZ462" s="228"/>
      <c r="BA462" s="228"/>
      <c r="BB462" s="228"/>
      <c r="BC462" s="228"/>
      <c r="BD462" s="228"/>
      <c r="BE462" s="228"/>
      <c r="BF462" s="228"/>
      <c r="BG462" s="228"/>
      <c r="BH462" s="228"/>
      <c r="BI462" s="228"/>
      <c r="BJ462" s="228"/>
      <c r="BK462" s="228"/>
      <c r="BL462" s="228"/>
      <c r="BM462" s="229">
        <v>1</v>
      </c>
    </row>
    <row r="463" spans="1:65">
      <c r="A463" s="29"/>
      <c r="B463" s="19">
        <v>1</v>
      </c>
      <c r="C463" s="9">
        <v>2</v>
      </c>
      <c r="D463" s="23">
        <v>0.48</v>
      </c>
      <c r="E463" s="23">
        <v>0.42</v>
      </c>
      <c r="F463" s="23">
        <v>0.45800000000000002</v>
      </c>
      <c r="G463" s="23">
        <v>0.48</v>
      </c>
      <c r="H463" s="23">
        <v>0.42703000000000002</v>
      </c>
      <c r="I463" s="23">
        <v>0.48199999999999998</v>
      </c>
      <c r="J463" s="23">
        <v>0.40999999999999992</v>
      </c>
      <c r="K463" s="23">
        <v>0.45184999999999997</v>
      </c>
      <c r="L463" s="23">
        <v>0.42</v>
      </c>
      <c r="M463" s="23">
        <v>0.48</v>
      </c>
      <c r="N463" s="23">
        <v>0.45000000000000007</v>
      </c>
      <c r="O463" s="23">
        <v>0.48</v>
      </c>
      <c r="P463" s="23">
        <v>0.48199999999999998</v>
      </c>
      <c r="Q463" s="23">
        <v>0.48489291099999998</v>
      </c>
      <c r="R463" s="23">
        <v>0.5</v>
      </c>
      <c r="S463" s="23">
        <v>0.47923862499999997</v>
      </c>
      <c r="T463" s="23">
        <v>0.42199999999999999</v>
      </c>
      <c r="U463" s="23">
        <v>0.48670000000000002</v>
      </c>
      <c r="V463" s="227"/>
      <c r="W463" s="228"/>
      <c r="X463" s="228"/>
      <c r="Y463" s="228"/>
      <c r="Z463" s="228"/>
      <c r="AA463" s="228"/>
      <c r="AB463" s="228"/>
      <c r="AC463" s="228"/>
      <c r="AD463" s="228"/>
      <c r="AE463" s="228"/>
      <c r="AF463" s="228"/>
      <c r="AG463" s="228"/>
      <c r="AH463" s="228"/>
      <c r="AI463" s="228"/>
      <c r="AJ463" s="228"/>
      <c r="AK463" s="228"/>
      <c r="AL463" s="228"/>
      <c r="AM463" s="228"/>
      <c r="AN463" s="228"/>
      <c r="AO463" s="228"/>
      <c r="AP463" s="228"/>
      <c r="AQ463" s="228"/>
      <c r="AR463" s="228"/>
      <c r="AS463" s="228"/>
      <c r="AT463" s="228"/>
      <c r="AU463" s="228"/>
      <c r="AV463" s="228"/>
      <c r="AW463" s="228"/>
      <c r="AX463" s="228"/>
      <c r="AY463" s="228"/>
      <c r="AZ463" s="228"/>
      <c r="BA463" s="228"/>
      <c r="BB463" s="228"/>
      <c r="BC463" s="228"/>
      <c r="BD463" s="228"/>
      <c r="BE463" s="228"/>
      <c r="BF463" s="228"/>
      <c r="BG463" s="228"/>
      <c r="BH463" s="228"/>
      <c r="BI463" s="228"/>
      <c r="BJ463" s="228"/>
      <c r="BK463" s="228"/>
      <c r="BL463" s="228"/>
      <c r="BM463" s="229" t="e">
        <v>#N/A</v>
      </c>
    </row>
    <row r="464" spans="1:65">
      <c r="A464" s="29"/>
      <c r="B464" s="19">
        <v>1</v>
      </c>
      <c r="C464" s="9">
        <v>3</v>
      </c>
      <c r="D464" s="23">
        <v>0.36</v>
      </c>
      <c r="E464" s="23">
        <v>0.4</v>
      </c>
      <c r="F464" s="23">
        <v>0.45800000000000002</v>
      </c>
      <c r="G464" s="23">
        <v>0.49</v>
      </c>
      <c r="H464" s="23">
        <v>0.43546000000000001</v>
      </c>
      <c r="I464" s="23">
        <v>0.45800000000000002</v>
      </c>
      <c r="J464" s="23">
        <v>0.45999999999999996</v>
      </c>
      <c r="K464" s="23">
        <v>0.40534999999999999</v>
      </c>
      <c r="L464" s="23">
        <v>0.48</v>
      </c>
      <c r="M464" s="23">
        <v>0.48</v>
      </c>
      <c r="N464" s="23">
        <v>0.46999999999999992</v>
      </c>
      <c r="O464" s="23">
        <v>0.48</v>
      </c>
      <c r="P464" s="23">
        <v>0.47</v>
      </c>
      <c r="Q464" s="23">
        <v>0.48121403800000001</v>
      </c>
      <c r="R464" s="23">
        <v>0.51</v>
      </c>
      <c r="S464" s="23">
        <v>0.45697552000000002</v>
      </c>
      <c r="T464" s="23">
        <v>0.41</v>
      </c>
      <c r="U464" s="23">
        <v>0.4662</v>
      </c>
      <c r="V464" s="227"/>
      <c r="W464" s="228"/>
      <c r="X464" s="228"/>
      <c r="Y464" s="228"/>
      <c r="Z464" s="228"/>
      <c r="AA464" s="228"/>
      <c r="AB464" s="228"/>
      <c r="AC464" s="228"/>
      <c r="AD464" s="228"/>
      <c r="AE464" s="228"/>
      <c r="AF464" s="228"/>
      <c r="AG464" s="228"/>
      <c r="AH464" s="228"/>
      <c r="AI464" s="228"/>
      <c r="AJ464" s="228"/>
      <c r="AK464" s="228"/>
      <c r="AL464" s="228"/>
      <c r="AM464" s="228"/>
      <c r="AN464" s="228"/>
      <c r="AO464" s="228"/>
      <c r="AP464" s="228"/>
      <c r="AQ464" s="228"/>
      <c r="AR464" s="228"/>
      <c r="AS464" s="228"/>
      <c r="AT464" s="228"/>
      <c r="AU464" s="228"/>
      <c r="AV464" s="228"/>
      <c r="AW464" s="228"/>
      <c r="AX464" s="228"/>
      <c r="AY464" s="228"/>
      <c r="AZ464" s="228"/>
      <c r="BA464" s="228"/>
      <c r="BB464" s="228"/>
      <c r="BC464" s="228"/>
      <c r="BD464" s="228"/>
      <c r="BE464" s="228"/>
      <c r="BF464" s="228"/>
      <c r="BG464" s="228"/>
      <c r="BH464" s="228"/>
      <c r="BI464" s="228"/>
      <c r="BJ464" s="228"/>
      <c r="BK464" s="228"/>
      <c r="BL464" s="228"/>
      <c r="BM464" s="229">
        <v>16</v>
      </c>
    </row>
    <row r="465" spans="1:65">
      <c r="A465" s="29"/>
      <c r="B465" s="19">
        <v>1</v>
      </c>
      <c r="C465" s="9">
        <v>4</v>
      </c>
      <c r="D465" s="23">
        <v>0.36</v>
      </c>
      <c r="E465" s="23">
        <v>0.40999999999999992</v>
      </c>
      <c r="F465" s="23">
        <v>0.47</v>
      </c>
      <c r="G465" s="23">
        <v>0.43</v>
      </c>
      <c r="H465" s="23">
        <v>0.43160999999999999</v>
      </c>
      <c r="I465" s="23">
        <v>0.45800000000000002</v>
      </c>
      <c r="J465" s="23">
        <v>0.42</v>
      </c>
      <c r="K465" s="23">
        <v>0.42041000000000001</v>
      </c>
      <c r="L465" s="23">
        <v>0.45999999999999996</v>
      </c>
      <c r="M465" s="23">
        <v>0.36</v>
      </c>
      <c r="N465" s="23">
        <v>0.48</v>
      </c>
      <c r="O465" s="23">
        <v>0.48</v>
      </c>
      <c r="P465" s="23">
        <v>0.48199999999999998</v>
      </c>
      <c r="Q465" s="23">
        <v>0.48339337100000002</v>
      </c>
      <c r="R465" s="23">
        <v>0.49</v>
      </c>
      <c r="S465" s="23">
        <v>0.46093336499999998</v>
      </c>
      <c r="T465" s="23">
        <v>0.41</v>
      </c>
      <c r="U465" s="23">
        <v>0.46379999999999999</v>
      </c>
      <c r="V465" s="227"/>
      <c r="W465" s="228"/>
      <c r="X465" s="228"/>
      <c r="Y465" s="228"/>
      <c r="Z465" s="228"/>
      <c r="AA465" s="228"/>
      <c r="AB465" s="228"/>
      <c r="AC465" s="228"/>
      <c r="AD465" s="228"/>
      <c r="AE465" s="228"/>
      <c r="AF465" s="228"/>
      <c r="AG465" s="228"/>
      <c r="AH465" s="228"/>
      <c r="AI465" s="228"/>
      <c r="AJ465" s="228"/>
      <c r="AK465" s="228"/>
      <c r="AL465" s="228"/>
      <c r="AM465" s="228"/>
      <c r="AN465" s="228"/>
      <c r="AO465" s="228"/>
      <c r="AP465" s="228"/>
      <c r="AQ465" s="228"/>
      <c r="AR465" s="228"/>
      <c r="AS465" s="228"/>
      <c r="AT465" s="228"/>
      <c r="AU465" s="228"/>
      <c r="AV465" s="228"/>
      <c r="AW465" s="228"/>
      <c r="AX465" s="228"/>
      <c r="AY465" s="228"/>
      <c r="AZ465" s="228"/>
      <c r="BA465" s="228"/>
      <c r="BB465" s="228"/>
      <c r="BC465" s="228"/>
      <c r="BD465" s="228"/>
      <c r="BE465" s="228"/>
      <c r="BF465" s="228"/>
      <c r="BG465" s="228"/>
      <c r="BH465" s="228"/>
      <c r="BI465" s="228"/>
      <c r="BJ465" s="228"/>
      <c r="BK465" s="228"/>
      <c r="BL465" s="228"/>
      <c r="BM465" s="229">
        <v>0.4534762595681508</v>
      </c>
    </row>
    <row r="466" spans="1:65">
      <c r="A466" s="29"/>
      <c r="B466" s="19">
        <v>1</v>
      </c>
      <c r="C466" s="9">
        <v>5</v>
      </c>
      <c r="D466" s="23">
        <v>0.48</v>
      </c>
      <c r="E466" s="23">
        <v>0.40999999999999992</v>
      </c>
      <c r="F466" s="23">
        <v>0.45800000000000002</v>
      </c>
      <c r="G466" s="23">
        <v>0.46999999999999992</v>
      </c>
      <c r="H466" s="23">
        <v>0.42113</v>
      </c>
      <c r="I466" s="23">
        <v>0.49399999999999999</v>
      </c>
      <c r="J466" s="23">
        <v>0.43</v>
      </c>
      <c r="K466" s="23">
        <v>0.45340999999999998</v>
      </c>
      <c r="L466" s="23">
        <v>0.45000000000000007</v>
      </c>
      <c r="M466" s="23">
        <v>0.36</v>
      </c>
      <c r="N466" s="23">
        <v>0.45999999999999996</v>
      </c>
      <c r="O466" s="23">
        <v>0.48</v>
      </c>
      <c r="P466" s="23">
        <v>0.48199999999999998</v>
      </c>
      <c r="Q466" s="23">
        <v>0.47393257599999999</v>
      </c>
      <c r="R466" s="23">
        <v>0.48</v>
      </c>
      <c r="S466" s="23">
        <v>0.485070997</v>
      </c>
      <c r="T466" s="23">
        <v>0.41</v>
      </c>
      <c r="U466" s="23">
        <v>0.46139999999999998</v>
      </c>
      <c r="V466" s="227"/>
      <c r="W466" s="228"/>
      <c r="X466" s="228"/>
      <c r="Y466" s="228"/>
      <c r="Z466" s="228"/>
      <c r="AA466" s="228"/>
      <c r="AB466" s="228"/>
      <c r="AC466" s="228"/>
      <c r="AD466" s="228"/>
      <c r="AE466" s="228"/>
      <c r="AF466" s="228"/>
      <c r="AG466" s="228"/>
      <c r="AH466" s="228"/>
      <c r="AI466" s="228"/>
      <c r="AJ466" s="228"/>
      <c r="AK466" s="228"/>
      <c r="AL466" s="228"/>
      <c r="AM466" s="228"/>
      <c r="AN466" s="228"/>
      <c r="AO466" s="228"/>
      <c r="AP466" s="228"/>
      <c r="AQ466" s="228"/>
      <c r="AR466" s="228"/>
      <c r="AS466" s="228"/>
      <c r="AT466" s="228"/>
      <c r="AU466" s="228"/>
      <c r="AV466" s="228"/>
      <c r="AW466" s="228"/>
      <c r="AX466" s="228"/>
      <c r="AY466" s="228"/>
      <c r="AZ466" s="228"/>
      <c r="BA466" s="228"/>
      <c r="BB466" s="228"/>
      <c r="BC466" s="228"/>
      <c r="BD466" s="228"/>
      <c r="BE466" s="228"/>
      <c r="BF466" s="228"/>
      <c r="BG466" s="228"/>
      <c r="BH466" s="228"/>
      <c r="BI466" s="228"/>
      <c r="BJ466" s="228"/>
      <c r="BK466" s="228"/>
      <c r="BL466" s="228"/>
      <c r="BM466" s="229">
        <v>94</v>
      </c>
    </row>
    <row r="467" spans="1:65">
      <c r="A467" s="29"/>
      <c r="B467" s="19">
        <v>1</v>
      </c>
      <c r="C467" s="9">
        <v>6</v>
      </c>
      <c r="D467" s="23">
        <v>0.48</v>
      </c>
      <c r="E467" s="23">
        <v>0.43</v>
      </c>
      <c r="F467" s="23">
        <v>0.47</v>
      </c>
      <c r="G467" s="23">
        <v>0.45999999999999996</v>
      </c>
      <c r="H467" s="23">
        <v>0.41955999999999999</v>
      </c>
      <c r="I467" s="23">
        <v>0.44600000000000001</v>
      </c>
      <c r="J467" s="23">
        <v>0.42</v>
      </c>
      <c r="K467" s="23">
        <v>0.45462000000000002</v>
      </c>
      <c r="L467" s="23">
        <v>0.43</v>
      </c>
      <c r="M467" s="23">
        <v>0.36</v>
      </c>
      <c r="N467" s="23">
        <v>0.46999999999999992</v>
      </c>
      <c r="O467" s="23">
        <v>0.48</v>
      </c>
      <c r="P467" s="23">
        <v>0.49399999999999999</v>
      </c>
      <c r="Q467" s="23">
        <v>0.47560879499999997</v>
      </c>
      <c r="R467" s="23">
        <v>0.46999999999999992</v>
      </c>
      <c r="S467" s="23">
        <v>0.47079120200000002</v>
      </c>
      <c r="T467" s="23">
        <v>0.41</v>
      </c>
      <c r="U467" s="23">
        <v>0.49030000000000001</v>
      </c>
      <c r="V467" s="227"/>
      <c r="W467" s="228"/>
      <c r="X467" s="228"/>
      <c r="Y467" s="228"/>
      <c r="Z467" s="228"/>
      <c r="AA467" s="228"/>
      <c r="AB467" s="228"/>
      <c r="AC467" s="228"/>
      <c r="AD467" s="228"/>
      <c r="AE467" s="228"/>
      <c r="AF467" s="228"/>
      <c r="AG467" s="228"/>
      <c r="AH467" s="228"/>
      <c r="AI467" s="228"/>
      <c r="AJ467" s="228"/>
      <c r="AK467" s="228"/>
      <c r="AL467" s="228"/>
      <c r="AM467" s="228"/>
      <c r="AN467" s="228"/>
      <c r="AO467" s="228"/>
      <c r="AP467" s="228"/>
      <c r="AQ467" s="228"/>
      <c r="AR467" s="228"/>
      <c r="AS467" s="228"/>
      <c r="AT467" s="228"/>
      <c r="AU467" s="228"/>
      <c r="AV467" s="228"/>
      <c r="AW467" s="228"/>
      <c r="AX467" s="228"/>
      <c r="AY467" s="228"/>
      <c r="AZ467" s="228"/>
      <c r="BA467" s="228"/>
      <c r="BB467" s="228"/>
      <c r="BC467" s="228"/>
      <c r="BD467" s="228"/>
      <c r="BE467" s="228"/>
      <c r="BF467" s="228"/>
      <c r="BG467" s="228"/>
      <c r="BH467" s="228"/>
      <c r="BI467" s="228"/>
      <c r="BJ467" s="228"/>
      <c r="BK467" s="228"/>
      <c r="BL467" s="228"/>
      <c r="BM467" s="54"/>
    </row>
    <row r="468" spans="1:65">
      <c r="A468" s="29"/>
      <c r="B468" s="20" t="s">
        <v>266</v>
      </c>
      <c r="C468" s="12"/>
      <c r="D468" s="230">
        <v>0.42</v>
      </c>
      <c r="E468" s="230">
        <v>0.41499999999999998</v>
      </c>
      <c r="F468" s="230">
        <v>0.46399999999999997</v>
      </c>
      <c r="G468" s="230">
        <v>0.46666666666666662</v>
      </c>
      <c r="H468" s="230">
        <v>0.44771000000000005</v>
      </c>
      <c r="I468" s="230">
        <v>0.47200000000000003</v>
      </c>
      <c r="J468" s="230">
        <v>0.42666666666666658</v>
      </c>
      <c r="K468" s="230">
        <v>0.43803500000000001</v>
      </c>
      <c r="L468" s="230">
        <v>0.44500000000000006</v>
      </c>
      <c r="M468" s="230">
        <v>0.41999999999999993</v>
      </c>
      <c r="N468" s="230">
        <v>0.46333333333333332</v>
      </c>
      <c r="O468" s="230">
        <v>0.48</v>
      </c>
      <c r="P468" s="230">
        <v>0.48399999999999999</v>
      </c>
      <c r="Q468" s="230">
        <v>0.48463044766666669</v>
      </c>
      <c r="R468" s="230">
        <v>0.49166666666666664</v>
      </c>
      <c r="S468" s="230">
        <v>0.47194568683333332</v>
      </c>
      <c r="T468" s="230">
        <v>0.41399999999999998</v>
      </c>
      <c r="U468" s="230">
        <v>0.4746333333333333</v>
      </c>
      <c r="V468" s="227"/>
      <c r="W468" s="228"/>
      <c r="X468" s="228"/>
      <c r="Y468" s="228"/>
      <c r="Z468" s="228"/>
      <c r="AA468" s="228"/>
      <c r="AB468" s="228"/>
      <c r="AC468" s="228"/>
      <c r="AD468" s="228"/>
      <c r="AE468" s="228"/>
      <c r="AF468" s="228"/>
      <c r="AG468" s="228"/>
      <c r="AH468" s="228"/>
      <c r="AI468" s="228"/>
      <c r="AJ468" s="228"/>
      <c r="AK468" s="228"/>
      <c r="AL468" s="228"/>
      <c r="AM468" s="228"/>
      <c r="AN468" s="228"/>
      <c r="AO468" s="228"/>
      <c r="AP468" s="228"/>
      <c r="AQ468" s="228"/>
      <c r="AR468" s="228"/>
      <c r="AS468" s="228"/>
      <c r="AT468" s="228"/>
      <c r="AU468" s="228"/>
      <c r="AV468" s="228"/>
      <c r="AW468" s="228"/>
      <c r="AX468" s="228"/>
      <c r="AY468" s="228"/>
      <c r="AZ468" s="228"/>
      <c r="BA468" s="228"/>
      <c r="BB468" s="228"/>
      <c r="BC468" s="228"/>
      <c r="BD468" s="228"/>
      <c r="BE468" s="228"/>
      <c r="BF468" s="228"/>
      <c r="BG468" s="228"/>
      <c r="BH468" s="228"/>
      <c r="BI468" s="228"/>
      <c r="BJ468" s="228"/>
      <c r="BK468" s="228"/>
      <c r="BL468" s="228"/>
      <c r="BM468" s="54"/>
    </row>
    <row r="469" spans="1:65">
      <c r="A469" s="29"/>
      <c r="B469" s="3" t="s">
        <v>267</v>
      </c>
      <c r="C469" s="28"/>
      <c r="D469" s="23">
        <v>0.42</v>
      </c>
      <c r="E469" s="23">
        <v>0.41499999999999992</v>
      </c>
      <c r="F469" s="23">
        <v>0.46399999999999997</v>
      </c>
      <c r="G469" s="23">
        <v>0.46999999999999992</v>
      </c>
      <c r="H469" s="23">
        <v>0.42932000000000003</v>
      </c>
      <c r="I469" s="23">
        <v>0.47</v>
      </c>
      <c r="J469" s="23">
        <v>0.42</v>
      </c>
      <c r="K469" s="23">
        <v>0.44721</v>
      </c>
      <c r="L469" s="23">
        <v>0.44000000000000006</v>
      </c>
      <c r="M469" s="23">
        <v>0.42</v>
      </c>
      <c r="N469" s="23">
        <v>0.46499999999999997</v>
      </c>
      <c r="O469" s="23">
        <v>0.48</v>
      </c>
      <c r="P469" s="23">
        <v>0.48199999999999998</v>
      </c>
      <c r="Q469" s="23">
        <v>0.48230370450000004</v>
      </c>
      <c r="R469" s="23">
        <v>0.495</v>
      </c>
      <c r="S469" s="23">
        <v>0.474727807</v>
      </c>
      <c r="T469" s="23">
        <v>0.41</v>
      </c>
      <c r="U469" s="23">
        <v>0.4728</v>
      </c>
      <c r="V469" s="227"/>
      <c r="W469" s="228"/>
      <c r="X469" s="228"/>
      <c r="Y469" s="228"/>
      <c r="Z469" s="228"/>
      <c r="AA469" s="228"/>
      <c r="AB469" s="228"/>
      <c r="AC469" s="228"/>
      <c r="AD469" s="228"/>
      <c r="AE469" s="228"/>
      <c r="AF469" s="228"/>
      <c r="AG469" s="228"/>
      <c r="AH469" s="228"/>
      <c r="AI469" s="228"/>
      <c r="AJ469" s="228"/>
      <c r="AK469" s="228"/>
      <c r="AL469" s="228"/>
      <c r="AM469" s="228"/>
      <c r="AN469" s="228"/>
      <c r="AO469" s="228"/>
      <c r="AP469" s="228"/>
      <c r="AQ469" s="228"/>
      <c r="AR469" s="228"/>
      <c r="AS469" s="228"/>
      <c r="AT469" s="228"/>
      <c r="AU469" s="228"/>
      <c r="AV469" s="228"/>
      <c r="AW469" s="228"/>
      <c r="AX469" s="228"/>
      <c r="AY469" s="228"/>
      <c r="AZ469" s="228"/>
      <c r="BA469" s="228"/>
      <c r="BB469" s="228"/>
      <c r="BC469" s="228"/>
      <c r="BD469" s="228"/>
      <c r="BE469" s="228"/>
      <c r="BF469" s="228"/>
      <c r="BG469" s="228"/>
      <c r="BH469" s="228"/>
      <c r="BI469" s="228"/>
      <c r="BJ469" s="228"/>
      <c r="BK469" s="228"/>
      <c r="BL469" s="228"/>
      <c r="BM469" s="54"/>
    </row>
    <row r="470" spans="1:65">
      <c r="A470" s="29"/>
      <c r="B470" s="3" t="s">
        <v>268</v>
      </c>
      <c r="C470" s="28"/>
      <c r="D470" s="23">
        <v>6.5726706900619686E-2</v>
      </c>
      <c r="E470" s="23">
        <v>1.048808848170152E-2</v>
      </c>
      <c r="F470" s="23">
        <v>6.5726706900619686E-3</v>
      </c>
      <c r="G470" s="23">
        <v>2.0655911179772883E-2</v>
      </c>
      <c r="H470" s="23">
        <v>5.118982594227036E-2</v>
      </c>
      <c r="I470" s="23">
        <v>2.066881709242209E-2</v>
      </c>
      <c r="J470" s="23">
        <v>1.7511900715418267E-2</v>
      </c>
      <c r="K470" s="23">
        <v>2.0502795663030933E-2</v>
      </c>
      <c r="L470" s="23">
        <v>2.2583179581272424E-2</v>
      </c>
      <c r="M470" s="23">
        <v>6.5726706900620366E-2</v>
      </c>
      <c r="N470" s="23">
        <v>1.2110601416389916E-2</v>
      </c>
      <c r="O470" s="23">
        <v>0</v>
      </c>
      <c r="P470" s="23">
        <v>9.0332718325089791E-3</v>
      </c>
      <c r="Q470" s="23">
        <v>1.2573179935389466E-2</v>
      </c>
      <c r="R470" s="23">
        <v>1.4719601443879774E-2</v>
      </c>
      <c r="S470" s="23">
        <v>1.1111363051834511E-2</v>
      </c>
      <c r="T470" s="23">
        <v>6.1967733539318734E-3</v>
      </c>
      <c r="U470" s="23">
        <v>1.2468948097841574E-2</v>
      </c>
      <c r="V470" s="227"/>
      <c r="W470" s="228"/>
      <c r="X470" s="228"/>
      <c r="Y470" s="228"/>
      <c r="Z470" s="228"/>
      <c r="AA470" s="228"/>
      <c r="AB470" s="228"/>
      <c r="AC470" s="228"/>
      <c r="AD470" s="228"/>
      <c r="AE470" s="228"/>
      <c r="AF470" s="228"/>
      <c r="AG470" s="228"/>
      <c r="AH470" s="228"/>
      <c r="AI470" s="228"/>
      <c r="AJ470" s="228"/>
      <c r="AK470" s="228"/>
      <c r="AL470" s="228"/>
      <c r="AM470" s="228"/>
      <c r="AN470" s="228"/>
      <c r="AO470" s="228"/>
      <c r="AP470" s="228"/>
      <c r="AQ470" s="228"/>
      <c r="AR470" s="228"/>
      <c r="AS470" s="228"/>
      <c r="AT470" s="228"/>
      <c r="AU470" s="228"/>
      <c r="AV470" s="228"/>
      <c r="AW470" s="228"/>
      <c r="AX470" s="228"/>
      <c r="AY470" s="228"/>
      <c r="AZ470" s="228"/>
      <c r="BA470" s="228"/>
      <c r="BB470" s="228"/>
      <c r="BC470" s="228"/>
      <c r="BD470" s="228"/>
      <c r="BE470" s="228"/>
      <c r="BF470" s="228"/>
      <c r="BG470" s="228"/>
      <c r="BH470" s="228"/>
      <c r="BI470" s="228"/>
      <c r="BJ470" s="228"/>
      <c r="BK470" s="228"/>
      <c r="BL470" s="228"/>
      <c r="BM470" s="54"/>
    </row>
    <row r="471" spans="1:65">
      <c r="A471" s="29"/>
      <c r="B471" s="3" t="s">
        <v>86</v>
      </c>
      <c r="C471" s="28"/>
      <c r="D471" s="13">
        <v>0.15649215928718974</v>
      </c>
      <c r="E471" s="13">
        <v>2.5272502365545832E-2</v>
      </c>
      <c r="F471" s="13">
        <v>1.4165238556168037E-2</v>
      </c>
      <c r="G471" s="13">
        <v>4.4262666813799041E-2</v>
      </c>
      <c r="H471" s="13">
        <v>0.11433701713669642</v>
      </c>
      <c r="I471" s="13">
        <v>4.3789866721233237E-2</v>
      </c>
      <c r="J471" s="13">
        <v>4.1043517301761569E-2</v>
      </c>
      <c r="K471" s="13">
        <v>4.6806295531249632E-2</v>
      </c>
      <c r="L471" s="13">
        <v>5.0748718160162742E-2</v>
      </c>
      <c r="M471" s="13">
        <v>0.15649215928719137</v>
      </c>
      <c r="N471" s="13">
        <v>2.6137988668467445E-2</v>
      </c>
      <c r="O471" s="13">
        <v>0</v>
      </c>
      <c r="P471" s="13">
        <v>1.8663784777911113E-2</v>
      </c>
      <c r="Q471" s="13">
        <v>2.5943850610140401E-2</v>
      </c>
      <c r="R471" s="13">
        <v>2.9938172428230051E-2</v>
      </c>
      <c r="S471" s="13">
        <v>2.3543732598531972E-2</v>
      </c>
      <c r="T471" s="13">
        <v>1.4968051579545588E-2</v>
      </c>
      <c r="U471" s="13">
        <v>2.6270696181982391E-2</v>
      </c>
      <c r="V471" s="148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3"/>
    </row>
    <row r="472" spans="1:65">
      <c r="A472" s="29"/>
      <c r="B472" s="3" t="s">
        <v>269</v>
      </c>
      <c r="C472" s="28"/>
      <c r="D472" s="13">
        <v>-7.3821415921597633E-2</v>
      </c>
      <c r="E472" s="13">
        <v>-8.484735144634048E-2</v>
      </c>
      <c r="F472" s="13">
        <v>2.3206816696139665E-2</v>
      </c>
      <c r="G472" s="13">
        <v>2.9087315642669198E-2</v>
      </c>
      <c r="H472" s="13">
        <v>-1.2715681243472332E-2</v>
      </c>
      <c r="I472" s="13">
        <v>4.0848313535728487E-2</v>
      </c>
      <c r="J472" s="13">
        <v>-5.9120168555273911E-2</v>
      </c>
      <c r="K472" s="13">
        <v>-3.4050866483849918E-2</v>
      </c>
      <c r="L472" s="13">
        <v>-1.8691738297882954E-2</v>
      </c>
      <c r="M472" s="13">
        <v>-7.3821415921597744E-2</v>
      </c>
      <c r="N472" s="13">
        <v>2.1736691959507448E-2</v>
      </c>
      <c r="O472" s="13">
        <v>5.8489810375317086E-2</v>
      </c>
      <c r="P472" s="13">
        <v>6.7310558795111275E-2</v>
      </c>
      <c r="Q472" s="13">
        <v>6.8700813859989607E-2</v>
      </c>
      <c r="R472" s="13">
        <v>8.4216993266383655E-2</v>
      </c>
      <c r="S472" s="13">
        <v>4.0728542840966275E-2</v>
      </c>
      <c r="T472" s="13">
        <v>-8.7052538551289027E-2</v>
      </c>
      <c r="U472" s="13">
        <v>4.6655306245426242E-2</v>
      </c>
      <c r="V472" s="148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3"/>
    </row>
    <row r="473" spans="1:65">
      <c r="A473" s="29"/>
      <c r="B473" s="45" t="s">
        <v>270</v>
      </c>
      <c r="C473" s="46"/>
      <c r="D473" s="44">
        <v>1.46</v>
      </c>
      <c r="E473" s="44">
        <v>1.69</v>
      </c>
      <c r="F473" s="44">
        <v>0.01</v>
      </c>
      <c r="G473" s="44">
        <v>0.11</v>
      </c>
      <c r="H473" s="44">
        <v>0.55000000000000004</v>
      </c>
      <c r="I473" s="44">
        <v>0.28999999999999998</v>
      </c>
      <c r="J473" s="44">
        <v>1.28</v>
      </c>
      <c r="K473" s="44">
        <v>0.89</v>
      </c>
      <c r="L473" s="44">
        <v>0.64</v>
      </c>
      <c r="M473" s="44">
        <v>1.46</v>
      </c>
      <c r="N473" s="44">
        <v>0.01</v>
      </c>
      <c r="O473" s="44">
        <v>0.63</v>
      </c>
      <c r="P473" s="44">
        <v>0.7</v>
      </c>
      <c r="Q473" s="44">
        <v>0.73</v>
      </c>
      <c r="R473" s="44">
        <v>0.98</v>
      </c>
      <c r="S473" s="44">
        <v>0.28999999999999998</v>
      </c>
      <c r="T473" s="44">
        <v>1.73</v>
      </c>
      <c r="U473" s="44">
        <v>0.38</v>
      </c>
      <c r="V473" s="148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3"/>
    </row>
    <row r="474" spans="1:65">
      <c r="B474" s="3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BM474" s="53"/>
    </row>
    <row r="475" spans="1:65" ht="15">
      <c r="B475" s="8" t="s">
        <v>590</v>
      </c>
      <c r="BM475" s="27" t="s">
        <v>66</v>
      </c>
    </row>
    <row r="476" spans="1:65" ht="15">
      <c r="A476" s="24" t="s">
        <v>17</v>
      </c>
      <c r="B476" s="18" t="s">
        <v>118</v>
      </c>
      <c r="C476" s="15" t="s">
        <v>119</v>
      </c>
      <c r="D476" s="16" t="s">
        <v>238</v>
      </c>
      <c r="E476" s="17" t="s">
        <v>238</v>
      </c>
      <c r="F476" s="17" t="s">
        <v>238</v>
      </c>
      <c r="G476" s="17" t="s">
        <v>238</v>
      </c>
      <c r="H476" s="17" t="s">
        <v>238</v>
      </c>
      <c r="I476" s="17" t="s">
        <v>238</v>
      </c>
      <c r="J476" s="17" t="s">
        <v>238</v>
      </c>
      <c r="K476" s="17" t="s">
        <v>238</v>
      </c>
      <c r="L476" s="17" t="s">
        <v>238</v>
      </c>
      <c r="M476" s="17" t="s">
        <v>238</v>
      </c>
      <c r="N476" s="17" t="s">
        <v>238</v>
      </c>
      <c r="O476" s="17" t="s">
        <v>238</v>
      </c>
      <c r="P476" s="17" t="s">
        <v>238</v>
      </c>
      <c r="Q476" s="148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7">
        <v>1</v>
      </c>
    </row>
    <row r="477" spans="1:65">
      <c r="A477" s="29"/>
      <c r="B477" s="19" t="s">
        <v>239</v>
      </c>
      <c r="C477" s="9" t="s">
        <v>239</v>
      </c>
      <c r="D477" s="146" t="s">
        <v>241</v>
      </c>
      <c r="E477" s="147" t="s">
        <v>245</v>
      </c>
      <c r="F477" s="147" t="s">
        <v>246</v>
      </c>
      <c r="G477" s="147" t="s">
        <v>247</v>
      </c>
      <c r="H477" s="147" t="s">
        <v>249</v>
      </c>
      <c r="I477" s="147" t="s">
        <v>251</v>
      </c>
      <c r="J477" s="147" t="s">
        <v>252</v>
      </c>
      <c r="K477" s="147" t="s">
        <v>255</v>
      </c>
      <c r="L477" s="147" t="s">
        <v>256</v>
      </c>
      <c r="M477" s="147" t="s">
        <v>257</v>
      </c>
      <c r="N477" s="147" t="s">
        <v>258</v>
      </c>
      <c r="O477" s="147" t="s">
        <v>284</v>
      </c>
      <c r="P477" s="147" t="s">
        <v>259</v>
      </c>
      <c r="Q477" s="148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7" t="s">
        <v>3</v>
      </c>
    </row>
    <row r="478" spans="1:65">
      <c r="A478" s="29"/>
      <c r="B478" s="19"/>
      <c r="C478" s="9"/>
      <c r="D478" s="10" t="s">
        <v>308</v>
      </c>
      <c r="E478" s="11" t="s">
        <v>103</v>
      </c>
      <c r="F478" s="11" t="s">
        <v>103</v>
      </c>
      <c r="G478" s="11" t="s">
        <v>103</v>
      </c>
      <c r="H478" s="11" t="s">
        <v>103</v>
      </c>
      <c r="I478" s="11" t="s">
        <v>308</v>
      </c>
      <c r="J478" s="11" t="s">
        <v>103</v>
      </c>
      <c r="K478" s="11" t="s">
        <v>103</v>
      </c>
      <c r="L478" s="11" t="s">
        <v>308</v>
      </c>
      <c r="M478" s="11" t="s">
        <v>100</v>
      </c>
      <c r="N478" s="11" t="s">
        <v>99</v>
      </c>
      <c r="O478" s="11" t="s">
        <v>308</v>
      </c>
      <c r="P478" s="11" t="s">
        <v>104</v>
      </c>
      <c r="Q478" s="148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>
        <v>2</v>
      </c>
    </row>
    <row r="479" spans="1:65">
      <c r="A479" s="29"/>
      <c r="B479" s="19"/>
      <c r="C479" s="9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148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7">
        <v>3</v>
      </c>
    </row>
    <row r="480" spans="1:65">
      <c r="A480" s="29"/>
      <c r="B480" s="18">
        <v>1</v>
      </c>
      <c r="C480" s="14">
        <v>1</v>
      </c>
      <c r="D480" s="21">
        <v>7.5</v>
      </c>
      <c r="E480" s="143">
        <v>10</v>
      </c>
      <c r="F480" s="21">
        <v>9.1420899999999996</v>
      </c>
      <c r="G480" s="143">
        <v>7</v>
      </c>
      <c r="H480" s="21">
        <v>7.5</v>
      </c>
      <c r="I480" s="21">
        <v>8.5</v>
      </c>
      <c r="J480" s="21">
        <v>8.4</v>
      </c>
      <c r="K480" s="21">
        <v>8.4</v>
      </c>
      <c r="L480" s="143">
        <v>9.8000000000000007</v>
      </c>
      <c r="M480" s="21">
        <v>8.0797325613945397</v>
      </c>
      <c r="N480" s="143">
        <v>10</v>
      </c>
      <c r="O480" s="21">
        <v>8</v>
      </c>
      <c r="P480" s="143">
        <v>11</v>
      </c>
      <c r="Q480" s="148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7">
        <v>1</v>
      </c>
    </row>
    <row r="481" spans="1:65">
      <c r="A481" s="29"/>
      <c r="B481" s="19">
        <v>1</v>
      </c>
      <c r="C481" s="9">
        <v>2</v>
      </c>
      <c r="D481" s="11">
        <v>8</v>
      </c>
      <c r="E481" s="144">
        <v>11</v>
      </c>
      <c r="F481" s="11">
        <v>9.0792099999999998</v>
      </c>
      <c r="G481" s="144">
        <v>7</v>
      </c>
      <c r="H481" s="11">
        <v>7.5</v>
      </c>
      <c r="I481" s="11">
        <v>8.6999999999999993</v>
      </c>
      <c r="J481" s="11">
        <v>9.1999999999999993</v>
      </c>
      <c r="K481" s="11">
        <v>8.1999999999999993</v>
      </c>
      <c r="L481" s="144">
        <v>10</v>
      </c>
      <c r="M481" s="11">
        <v>8.0875466062281802</v>
      </c>
      <c r="N481" s="144">
        <v>11</v>
      </c>
      <c r="O481" s="11">
        <v>8.3000000000000007</v>
      </c>
      <c r="P481" s="144">
        <v>12</v>
      </c>
      <c r="Q481" s="148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7">
        <v>20</v>
      </c>
    </row>
    <row r="482" spans="1:65">
      <c r="A482" s="29"/>
      <c r="B482" s="19">
        <v>1</v>
      </c>
      <c r="C482" s="9">
        <v>3</v>
      </c>
      <c r="D482" s="11">
        <v>8.1999999999999993</v>
      </c>
      <c r="E482" s="144">
        <v>11</v>
      </c>
      <c r="F482" s="11">
        <v>9.2150379999999998</v>
      </c>
      <c r="G482" s="144">
        <v>7</v>
      </c>
      <c r="H482" s="11">
        <v>7.6</v>
      </c>
      <c r="I482" s="11">
        <v>9.1</v>
      </c>
      <c r="J482" s="11">
        <v>8.4</v>
      </c>
      <c r="K482" s="11">
        <v>7.9</v>
      </c>
      <c r="L482" s="144">
        <v>9.9</v>
      </c>
      <c r="M482" s="11">
        <v>8.7067128966591145</v>
      </c>
      <c r="N482" s="144">
        <v>13</v>
      </c>
      <c r="O482" s="11">
        <v>8.3000000000000007</v>
      </c>
      <c r="P482" s="144">
        <v>11</v>
      </c>
      <c r="Q482" s="148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7">
        <v>16</v>
      </c>
    </row>
    <row r="483" spans="1:65">
      <c r="A483" s="29"/>
      <c r="B483" s="19">
        <v>1</v>
      </c>
      <c r="C483" s="9">
        <v>4</v>
      </c>
      <c r="D483" s="11">
        <v>7.7000000000000011</v>
      </c>
      <c r="E483" s="144">
        <v>11</v>
      </c>
      <c r="F483" s="11">
        <v>9.2530228000000001</v>
      </c>
      <c r="G483" s="144">
        <v>7</v>
      </c>
      <c r="H483" s="11">
        <v>7.7000000000000011</v>
      </c>
      <c r="I483" s="11">
        <v>8.6</v>
      </c>
      <c r="J483" s="11">
        <v>8.5</v>
      </c>
      <c r="K483" s="11">
        <v>8.3000000000000007</v>
      </c>
      <c r="L483" s="144">
        <v>10.6</v>
      </c>
      <c r="M483" s="11">
        <v>8.5756595035011376</v>
      </c>
      <c r="N483" s="144">
        <v>10</v>
      </c>
      <c r="O483" s="11">
        <v>8</v>
      </c>
      <c r="P483" s="144">
        <v>11</v>
      </c>
      <c r="Q483" s="148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7">
        <v>8.3036333612012001</v>
      </c>
    </row>
    <row r="484" spans="1:65">
      <c r="A484" s="29"/>
      <c r="B484" s="19">
        <v>1</v>
      </c>
      <c r="C484" s="9">
        <v>5</v>
      </c>
      <c r="D484" s="11">
        <v>7.9</v>
      </c>
      <c r="E484" s="144">
        <v>12</v>
      </c>
      <c r="F484" s="11">
        <v>9.0971592000000001</v>
      </c>
      <c r="G484" s="144">
        <v>8</v>
      </c>
      <c r="H484" s="11">
        <v>7.4</v>
      </c>
      <c r="I484" s="11">
        <v>8.8000000000000007</v>
      </c>
      <c r="J484" s="11">
        <v>8.6</v>
      </c>
      <c r="K484" s="11">
        <v>8</v>
      </c>
      <c r="L484" s="144">
        <v>10.199999999999999</v>
      </c>
      <c r="M484" s="11">
        <v>8.366040581912543</v>
      </c>
      <c r="N484" s="144">
        <v>14</v>
      </c>
      <c r="O484" s="11">
        <v>8.6</v>
      </c>
      <c r="P484" s="144" t="s">
        <v>96</v>
      </c>
      <c r="Q484" s="148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7">
        <v>95</v>
      </c>
    </row>
    <row r="485" spans="1:65">
      <c r="A485" s="29"/>
      <c r="B485" s="19">
        <v>1</v>
      </c>
      <c r="C485" s="9">
        <v>6</v>
      </c>
      <c r="D485" s="11">
        <v>8.3000000000000007</v>
      </c>
      <c r="E485" s="144">
        <v>10</v>
      </c>
      <c r="F485" s="11">
        <v>8.8834110000000006</v>
      </c>
      <c r="G485" s="144">
        <v>7</v>
      </c>
      <c r="H485" s="11">
        <v>7.2</v>
      </c>
      <c r="I485" s="11">
        <v>8.6</v>
      </c>
      <c r="J485" s="11">
        <v>7.9</v>
      </c>
      <c r="K485" s="11">
        <v>8</v>
      </c>
      <c r="L485" s="144">
        <v>10.199999999999999</v>
      </c>
      <c r="M485" s="11">
        <v>8.3887781879621013</v>
      </c>
      <c r="N485" s="144">
        <v>10</v>
      </c>
      <c r="O485" s="11">
        <v>7.9</v>
      </c>
      <c r="P485" s="144">
        <v>13</v>
      </c>
      <c r="Q485" s="148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3"/>
    </row>
    <row r="486" spans="1:65">
      <c r="A486" s="29"/>
      <c r="B486" s="20" t="s">
        <v>266</v>
      </c>
      <c r="C486" s="12"/>
      <c r="D486" s="22">
        <v>7.9333333333333327</v>
      </c>
      <c r="E486" s="22">
        <v>10.833333333333334</v>
      </c>
      <c r="F486" s="22">
        <v>9.111655166666667</v>
      </c>
      <c r="G486" s="22">
        <v>7.166666666666667</v>
      </c>
      <c r="H486" s="22">
        <v>7.4833333333333343</v>
      </c>
      <c r="I486" s="22">
        <v>8.7166666666666668</v>
      </c>
      <c r="J486" s="22">
        <v>8.5</v>
      </c>
      <c r="K486" s="22">
        <v>8.1333333333333329</v>
      </c>
      <c r="L486" s="22">
        <v>10.116666666666667</v>
      </c>
      <c r="M486" s="22">
        <v>8.3674117229429363</v>
      </c>
      <c r="N486" s="22">
        <v>11.333333333333334</v>
      </c>
      <c r="O486" s="22">
        <v>8.1833333333333336</v>
      </c>
      <c r="P486" s="22">
        <v>11.6</v>
      </c>
      <c r="Q486" s="148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3"/>
    </row>
    <row r="487" spans="1:65">
      <c r="A487" s="29"/>
      <c r="B487" s="3" t="s">
        <v>267</v>
      </c>
      <c r="C487" s="28"/>
      <c r="D487" s="11">
        <v>7.95</v>
      </c>
      <c r="E487" s="11">
        <v>11</v>
      </c>
      <c r="F487" s="11">
        <v>9.1196245999999999</v>
      </c>
      <c r="G487" s="11">
        <v>7</v>
      </c>
      <c r="H487" s="11">
        <v>7.5</v>
      </c>
      <c r="I487" s="11">
        <v>8.6499999999999986</v>
      </c>
      <c r="J487" s="11">
        <v>8.4499999999999993</v>
      </c>
      <c r="K487" s="11">
        <v>8.1</v>
      </c>
      <c r="L487" s="11">
        <v>10.1</v>
      </c>
      <c r="M487" s="11">
        <v>8.377409384937323</v>
      </c>
      <c r="N487" s="11">
        <v>10.5</v>
      </c>
      <c r="O487" s="11">
        <v>8.15</v>
      </c>
      <c r="P487" s="11">
        <v>11</v>
      </c>
      <c r="Q487" s="148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3"/>
    </row>
    <row r="488" spans="1:65">
      <c r="A488" s="29"/>
      <c r="B488" s="3" t="s">
        <v>268</v>
      </c>
      <c r="C488" s="28"/>
      <c r="D488" s="23">
        <v>0.30110906108363228</v>
      </c>
      <c r="E488" s="23">
        <v>0.752772652709081</v>
      </c>
      <c r="F488" s="23">
        <v>0.13035130883064661</v>
      </c>
      <c r="G488" s="23">
        <v>0.40824829046386302</v>
      </c>
      <c r="H488" s="23">
        <v>0.17224014243685096</v>
      </c>
      <c r="I488" s="23">
        <v>0.21369760566432808</v>
      </c>
      <c r="J488" s="23">
        <v>0.41952353926806019</v>
      </c>
      <c r="K488" s="23">
        <v>0.1966384160500351</v>
      </c>
      <c r="L488" s="23">
        <v>0.2857738033247037</v>
      </c>
      <c r="M488" s="23">
        <v>0.25299589482467333</v>
      </c>
      <c r="N488" s="23">
        <v>1.7511900715418285</v>
      </c>
      <c r="O488" s="23">
        <v>0.26394443859772199</v>
      </c>
      <c r="P488" s="23">
        <v>0.89442719099991586</v>
      </c>
      <c r="Q488" s="227"/>
      <c r="R488" s="228"/>
      <c r="S488" s="228"/>
      <c r="T488" s="228"/>
      <c r="U488" s="228"/>
      <c r="V488" s="228"/>
      <c r="W488" s="228"/>
      <c r="X488" s="228"/>
      <c r="Y488" s="228"/>
      <c r="Z488" s="228"/>
      <c r="AA488" s="228"/>
      <c r="AB488" s="228"/>
      <c r="AC488" s="228"/>
      <c r="AD488" s="228"/>
      <c r="AE488" s="228"/>
      <c r="AF488" s="228"/>
      <c r="AG488" s="228"/>
      <c r="AH488" s="228"/>
      <c r="AI488" s="228"/>
      <c r="AJ488" s="228"/>
      <c r="AK488" s="228"/>
      <c r="AL488" s="228"/>
      <c r="AM488" s="228"/>
      <c r="AN488" s="228"/>
      <c r="AO488" s="228"/>
      <c r="AP488" s="228"/>
      <c r="AQ488" s="228"/>
      <c r="AR488" s="228"/>
      <c r="AS488" s="228"/>
      <c r="AT488" s="228"/>
      <c r="AU488" s="228"/>
      <c r="AV488" s="228"/>
      <c r="AW488" s="228"/>
      <c r="AX488" s="228"/>
      <c r="AY488" s="228"/>
      <c r="AZ488" s="228"/>
      <c r="BA488" s="228"/>
      <c r="BB488" s="228"/>
      <c r="BC488" s="228"/>
      <c r="BD488" s="228"/>
      <c r="BE488" s="228"/>
      <c r="BF488" s="228"/>
      <c r="BG488" s="228"/>
      <c r="BH488" s="228"/>
      <c r="BI488" s="228"/>
      <c r="BJ488" s="228"/>
      <c r="BK488" s="228"/>
      <c r="BL488" s="228"/>
      <c r="BM488" s="54"/>
    </row>
    <row r="489" spans="1:65">
      <c r="A489" s="29"/>
      <c r="B489" s="3" t="s">
        <v>86</v>
      </c>
      <c r="C489" s="28"/>
      <c r="D489" s="13">
        <v>3.7954923666004073E-2</v>
      </c>
      <c r="E489" s="13">
        <v>6.9486706403915161E-2</v>
      </c>
      <c r="F489" s="13">
        <v>1.4305996709304053E-2</v>
      </c>
      <c r="G489" s="13">
        <v>5.6964877739143674E-2</v>
      </c>
      <c r="H489" s="13">
        <v>2.3016500102919946E-2</v>
      </c>
      <c r="I489" s="13">
        <v>2.4515977705276644E-2</v>
      </c>
      <c r="J489" s="13">
        <v>4.9355710502124728E-2</v>
      </c>
      <c r="K489" s="13">
        <v>2.4176854432381364E-2</v>
      </c>
      <c r="L489" s="13">
        <v>2.8247822404418817E-2</v>
      </c>
      <c r="M489" s="13">
        <v>3.0235860646246664E-2</v>
      </c>
      <c r="N489" s="13">
        <v>0.15451677101839661</v>
      </c>
      <c r="O489" s="13">
        <v>3.2253902883632016E-2</v>
      </c>
      <c r="P489" s="13">
        <v>7.7105792327578956E-2</v>
      </c>
      <c r="Q489" s="148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3"/>
    </row>
    <row r="490" spans="1:65">
      <c r="A490" s="29"/>
      <c r="B490" s="3" t="s">
        <v>269</v>
      </c>
      <c r="C490" s="28"/>
      <c r="D490" s="13">
        <v>-4.4594939559602587E-2</v>
      </c>
      <c r="E490" s="13">
        <v>0.3046497674081059</v>
      </c>
      <c r="F490" s="13">
        <v>9.7309427128726034E-2</v>
      </c>
      <c r="G490" s="13">
        <v>-0.13692400002232996</v>
      </c>
      <c r="H490" s="13">
        <v>-9.8788083744246857E-2</v>
      </c>
      <c r="I490" s="13">
        <v>4.9741274391445156E-2</v>
      </c>
      <c r="J490" s="13">
        <v>2.3648279043283038E-2</v>
      </c>
      <c r="K490" s="13">
        <v>-2.0509097699760614E-2</v>
      </c>
      <c r="L490" s="13">
        <v>0.21834216741033874</v>
      </c>
      <c r="M490" s="13">
        <v>7.6807776749563406E-3</v>
      </c>
      <c r="N490" s="13">
        <v>0.36486437205771072</v>
      </c>
      <c r="O490" s="13">
        <v>-1.4487637234800066E-2</v>
      </c>
      <c r="P490" s="13">
        <v>0.39697882787083327</v>
      </c>
      <c r="Q490" s="148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3"/>
    </row>
    <row r="491" spans="1:65">
      <c r="A491" s="29"/>
      <c r="B491" s="45" t="s">
        <v>270</v>
      </c>
      <c r="C491" s="46"/>
      <c r="D491" s="44">
        <v>0.84</v>
      </c>
      <c r="E491" s="44" t="s">
        <v>271</v>
      </c>
      <c r="F491" s="44">
        <v>1.44</v>
      </c>
      <c r="G491" s="44" t="s">
        <v>271</v>
      </c>
      <c r="H491" s="44">
        <v>1.71</v>
      </c>
      <c r="I491" s="44">
        <v>0.67</v>
      </c>
      <c r="J491" s="44">
        <v>0.26</v>
      </c>
      <c r="K491" s="44">
        <v>0.45</v>
      </c>
      <c r="L491" s="44">
        <v>3.38</v>
      </c>
      <c r="M491" s="44">
        <v>0</v>
      </c>
      <c r="N491" s="44" t="s">
        <v>271</v>
      </c>
      <c r="O491" s="44">
        <v>0.36</v>
      </c>
      <c r="P491" s="44" t="s">
        <v>271</v>
      </c>
      <c r="Q491" s="148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3"/>
    </row>
    <row r="492" spans="1:65">
      <c r="B492" s="30" t="s">
        <v>318</v>
      </c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BM492" s="53"/>
    </row>
    <row r="493" spans="1:65">
      <c r="BM493" s="53"/>
    </row>
    <row r="494" spans="1:65" ht="15">
      <c r="B494" s="8" t="s">
        <v>591</v>
      </c>
      <c r="BM494" s="27" t="s">
        <v>66</v>
      </c>
    </row>
    <row r="495" spans="1:65" ht="15">
      <c r="A495" s="24" t="s">
        <v>20</v>
      </c>
      <c r="B495" s="18" t="s">
        <v>118</v>
      </c>
      <c r="C495" s="15" t="s">
        <v>119</v>
      </c>
      <c r="D495" s="16" t="s">
        <v>238</v>
      </c>
      <c r="E495" s="17" t="s">
        <v>238</v>
      </c>
      <c r="F495" s="17" t="s">
        <v>238</v>
      </c>
      <c r="G495" s="17" t="s">
        <v>238</v>
      </c>
      <c r="H495" s="17" t="s">
        <v>238</v>
      </c>
      <c r="I495" s="17" t="s">
        <v>238</v>
      </c>
      <c r="J495" s="17" t="s">
        <v>238</v>
      </c>
      <c r="K495" s="17" t="s">
        <v>238</v>
      </c>
      <c r="L495" s="17" t="s">
        <v>238</v>
      </c>
      <c r="M495" s="17" t="s">
        <v>238</v>
      </c>
      <c r="N495" s="17" t="s">
        <v>238</v>
      </c>
      <c r="O495" s="17" t="s">
        <v>238</v>
      </c>
      <c r="P495" s="148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7">
        <v>1</v>
      </c>
    </row>
    <row r="496" spans="1:65">
      <c r="A496" s="29"/>
      <c r="B496" s="19" t="s">
        <v>239</v>
      </c>
      <c r="C496" s="9" t="s">
        <v>239</v>
      </c>
      <c r="D496" s="146" t="s">
        <v>241</v>
      </c>
      <c r="E496" s="147" t="s">
        <v>243</v>
      </c>
      <c r="F496" s="147" t="s">
        <v>245</v>
      </c>
      <c r="G496" s="147" t="s">
        <v>246</v>
      </c>
      <c r="H496" s="147" t="s">
        <v>247</v>
      </c>
      <c r="I496" s="147" t="s">
        <v>249</v>
      </c>
      <c r="J496" s="147" t="s">
        <v>252</v>
      </c>
      <c r="K496" s="147" t="s">
        <v>255</v>
      </c>
      <c r="L496" s="147" t="s">
        <v>256</v>
      </c>
      <c r="M496" s="147" t="s">
        <v>282</v>
      </c>
      <c r="N496" s="147" t="s">
        <v>284</v>
      </c>
      <c r="O496" s="147" t="s">
        <v>259</v>
      </c>
      <c r="P496" s="148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7" t="s">
        <v>3</v>
      </c>
    </row>
    <row r="497" spans="1:65">
      <c r="A497" s="29"/>
      <c r="B497" s="19"/>
      <c r="C497" s="9"/>
      <c r="D497" s="10" t="s">
        <v>308</v>
      </c>
      <c r="E497" s="11" t="s">
        <v>103</v>
      </c>
      <c r="F497" s="11" t="s">
        <v>103</v>
      </c>
      <c r="G497" s="11" t="s">
        <v>103</v>
      </c>
      <c r="H497" s="11" t="s">
        <v>103</v>
      </c>
      <c r="I497" s="11" t="s">
        <v>103</v>
      </c>
      <c r="J497" s="11" t="s">
        <v>104</v>
      </c>
      <c r="K497" s="11" t="s">
        <v>104</v>
      </c>
      <c r="L497" s="11" t="s">
        <v>308</v>
      </c>
      <c r="M497" s="11" t="s">
        <v>103</v>
      </c>
      <c r="N497" s="11" t="s">
        <v>308</v>
      </c>
      <c r="O497" s="11" t="s">
        <v>104</v>
      </c>
      <c r="P497" s="148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7">
        <v>1</v>
      </c>
    </row>
    <row r="498" spans="1:65">
      <c r="A498" s="29"/>
      <c r="B498" s="19"/>
      <c r="C498" s="9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148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7">
        <v>1</v>
      </c>
    </row>
    <row r="499" spans="1:65">
      <c r="A499" s="29"/>
      <c r="B499" s="18">
        <v>1</v>
      </c>
      <c r="C499" s="14">
        <v>1</v>
      </c>
      <c r="D499" s="232">
        <v>5</v>
      </c>
      <c r="E499" s="232">
        <v>13</v>
      </c>
      <c r="F499" s="232">
        <v>32</v>
      </c>
      <c r="G499" s="231">
        <v>11.128488000000001</v>
      </c>
      <c r="H499" s="232" t="s">
        <v>108</v>
      </c>
      <c r="I499" s="232" t="s">
        <v>96</v>
      </c>
      <c r="J499" s="231">
        <v>15</v>
      </c>
      <c r="K499" s="231">
        <v>12</v>
      </c>
      <c r="L499" s="231">
        <v>10.7</v>
      </c>
      <c r="M499" s="231">
        <v>15.174911130550031</v>
      </c>
      <c r="N499" s="231">
        <v>11</v>
      </c>
      <c r="O499" s="231">
        <v>15</v>
      </c>
      <c r="P499" s="222"/>
      <c r="Q499" s="223"/>
      <c r="R499" s="223"/>
      <c r="S499" s="223"/>
      <c r="T499" s="223"/>
      <c r="U499" s="223"/>
      <c r="V499" s="223"/>
      <c r="W499" s="223"/>
      <c r="X499" s="223"/>
      <c r="Y499" s="223"/>
      <c r="Z499" s="223"/>
      <c r="AA499" s="223"/>
      <c r="AB499" s="223"/>
      <c r="AC499" s="223"/>
      <c r="AD499" s="223"/>
      <c r="AE499" s="223"/>
      <c r="AF499" s="223"/>
      <c r="AG499" s="223"/>
      <c r="AH499" s="223"/>
      <c r="AI499" s="223"/>
      <c r="AJ499" s="223"/>
      <c r="AK499" s="223"/>
      <c r="AL499" s="223"/>
      <c r="AM499" s="223"/>
      <c r="AN499" s="223"/>
      <c r="AO499" s="223"/>
      <c r="AP499" s="223"/>
      <c r="AQ499" s="223"/>
      <c r="AR499" s="223"/>
      <c r="AS499" s="223"/>
      <c r="AT499" s="223"/>
      <c r="AU499" s="223"/>
      <c r="AV499" s="223"/>
      <c r="AW499" s="223"/>
      <c r="AX499" s="223"/>
      <c r="AY499" s="223"/>
      <c r="AZ499" s="223"/>
      <c r="BA499" s="223"/>
      <c r="BB499" s="223"/>
      <c r="BC499" s="223"/>
      <c r="BD499" s="223"/>
      <c r="BE499" s="223"/>
      <c r="BF499" s="223"/>
      <c r="BG499" s="223"/>
      <c r="BH499" s="223"/>
      <c r="BI499" s="223"/>
      <c r="BJ499" s="223"/>
      <c r="BK499" s="223"/>
      <c r="BL499" s="223"/>
      <c r="BM499" s="233">
        <v>1</v>
      </c>
    </row>
    <row r="500" spans="1:65">
      <c r="A500" s="29"/>
      <c r="B500" s="19">
        <v>1</v>
      </c>
      <c r="C500" s="9">
        <v>2</v>
      </c>
      <c r="D500" s="234">
        <v>4.3</v>
      </c>
      <c r="E500" s="234">
        <v>26</v>
      </c>
      <c r="F500" s="234">
        <v>28</v>
      </c>
      <c r="G500" s="221">
        <v>11.0967734</v>
      </c>
      <c r="H500" s="234" t="s">
        <v>108</v>
      </c>
      <c r="I500" s="234" t="s">
        <v>96</v>
      </c>
      <c r="J500" s="221">
        <v>13</v>
      </c>
      <c r="K500" s="221">
        <v>13</v>
      </c>
      <c r="L500" s="221">
        <v>10.7</v>
      </c>
      <c r="M500" s="221">
        <v>14.896606913340795</v>
      </c>
      <c r="N500" s="221">
        <v>11</v>
      </c>
      <c r="O500" s="221">
        <v>12</v>
      </c>
      <c r="P500" s="222"/>
      <c r="Q500" s="223"/>
      <c r="R500" s="223"/>
      <c r="S500" s="223"/>
      <c r="T500" s="223"/>
      <c r="U500" s="223"/>
      <c r="V500" s="223"/>
      <c r="W500" s="223"/>
      <c r="X500" s="223"/>
      <c r="Y500" s="223"/>
      <c r="Z500" s="223"/>
      <c r="AA500" s="223"/>
      <c r="AB500" s="223"/>
      <c r="AC500" s="223"/>
      <c r="AD500" s="223"/>
      <c r="AE500" s="223"/>
      <c r="AF500" s="223"/>
      <c r="AG500" s="223"/>
      <c r="AH500" s="223"/>
      <c r="AI500" s="223"/>
      <c r="AJ500" s="223"/>
      <c r="AK500" s="223"/>
      <c r="AL500" s="223"/>
      <c r="AM500" s="223"/>
      <c r="AN500" s="223"/>
      <c r="AO500" s="223"/>
      <c r="AP500" s="223"/>
      <c r="AQ500" s="223"/>
      <c r="AR500" s="223"/>
      <c r="AS500" s="223"/>
      <c r="AT500" s="223"/>
      <c r="AU500" s="223"/>
      <c r="AV500" s="223"/>
      <c r="AW500" s="223"/>
      <c r="AX500" s="223"/>
      <c r="AY500" s="223"/>
      <c r="AZ500" s="223"/>
      <c r="BA500" s="223"/>
      <c r="BB500" s="223"/>
      <c r="BC500" s="223"/>
      <c r="BD500" s="223"/>
      <c r="BE500" s="223"/>
      <c r="BF500" s="223"/>
      <c r="BG500" s="223"/>
      <c r="BH500" s="223"/>
      <c r="BI500" s="223"/>
      <c r="BJ500" s="223"/>
      <c r="BK500" s="223"/>
      <c r="BL500" s="223"/>
      <c r="BM500" s="233" t="e">
        <v>#N/A</v>
      </c>
    </row>
    <row r="501" spans="1:65">
      <c r="A501" s="29"/>
      <c r="B501" s="19">
        <v>1</v>
      </c>
      <c r="C501" s="9">
        <v>3</v>
      </c>
      <c r="D501" s="234">
        <v>5.7</v>
      </c>
      <c r="E501" s="234">
        <v>37</v>
      </c>
      <c r="F501" s="234">
        <v>55</v>
      </c>
      <c r="G501" s="221">
        <v>10.906965</v>
      </c>
      <c r="H501" s="234" t="s">
        <v>108</v>
      </c>
      <c r="I501" s="221">
        <v>11</v>
      </c>
      <c r="J501" s="221">
        <v>13</v>
      </c>
      <c r="K501" s="221">
        <v>12</v>
      </c>
      <c r="L501" s="221">
        <v>10.7</v>
      </c>
      <c r="M501" s="221">
        <v>13.798934338759606</v>
      </c>
      <c r="N501" s="221">
        <v>11</v>
      </c>
      <c r="O501" s="221">
        <v>18</v>
      </c>
      <c r="P501" s="222"/>
      <c r="Q501" s="223"/>
      <c r="R501" s="223"/>
      <c r="S501" s="223"/>
      <c r="T501" s="223"/>
      <c r="U501" s="223"/>
      <c r="V501" s="223"/>
      <c r="W501" s="223"/>
      <c r="X501" s="223"/>
      <c r="Y501" s="223"/>
      <c r="Z501" s="223"/>
      <c r="AA501" s="223"/>
      <c r="AB501" s="223"/>
      <c r="AC501" s="223"/>
      <c r="AD501" s="223"/>
      <c r="AE501" s="223"/>
      <c r="AF501" s="223"/>
      <c r="AG501" s="223"/>
      <c r="AH501" s="223"/>
      <c r="AI501" s="223"/>
      <c r="AJ501" s="223"/>
      <c r="AK501" s="223"/>
      <c r="AL501" s="223"/>
      <c r="AM501" s="223"/>
      <c r="AN501" s="223"/>
      <c r="AO501" s="223"/>
      <c r="AP501" s="223"/>
      <c r="AQ501" s="223"/>
      <c r="AR501" s="223"/>
      <c r="AS501" s="223"/>
      <c r="AT501" s="223"/>
      <c r="AU501" s="223"/>
      <c r="AV501" s="223"/>
      <c r="AW501" s="223"/>
      <c r="AX501" s="223"/>
      <c r="AY501" s="223"/>
      <c r="AZ501" s="223"/>
      <c r="BA501" s="223"/>
      <c r="BB501" s="223"/>
      <c r="BC501" s="223"/>
      <c r="BD501" s="223"/>
      <c r="BE501" s="223"/>
      <c r="BF501" s="223"/>
      <c r="BG501" s="223"/>
      <c r="BH501" s="223"/>
      <c r="BI501" s="223"/>
      <c r="BJ501" s="223"/>
      <c r="BK501" s="223"/>
      <c r="BL501" s="223"/>
      <c r="BM501" s="233">
        <v>16</v>
      </c>
    </row>
    <row r="502" spans="1:65">
      <c r="A502" s="29"/>
      <c r="B502" s="19">
        <v>1</v>
      </c>
      <c r="C502" s="9">
        <v>4</v>
      </c>
      <c r="D502" s="234">
        <v>5</v>
      </c>
      <c r="E502" s="234">
        <v>44</v>
      </c>
      <c r="F502" s="234">
        <v>22</v>
      </c>
      <c r="G502" s="221">
        <v>10.861796999999999</v>
      </c>
      <c r="H502" s="234" t="s">
        <v>108</v>
      </c>
      <c r="I502" s="221">
        <v>14</v>
      </c>
      <c r="J502" s="221">
        <v>14</v>
      </c>
      <c r="K502" s="221">
        <v>14</v>
      </c>
      <c r="L502" s="221">
        <v>10.8</v>
      </c>
      <c r="M502" s="221">
        <v>12.75092602082859</v>
      </c>
      <c r="N502" s="221">
        <v>11</v>
      </c>
      <c r="O502" s="221">
        <v>17</v>
      </c>
      <c r="P502" s="222"/>
      <c r="Q502" s="223"/>
      <c r="R502" s="223"/>
      <c r="S502" s="223"/>
      <c r="T502" s="223"/>
      <c r="U502" s="223"/>
      <c r="V502" s="223"/>
      <c r="W502" s="223"/>
      <c r="X502" s="223"/>
      <c r="Y502" s="223"/>
      <c r="Z502" s="223"/>
      <c r="AA502" s="223"/>
      <c r="AB502" s="223"/>
      <c r="AC502" s="223"/>
      <c r="AD502" s="223"/>
      <c r="AE502" s="223"/>
      <c r="AF502" s="223"/>
      <c r="AG502" s="223"/>
      <c r="AH502" s="223"/>
      <c r="AI502" s="223"/>
      <c r="AJ502" s="223"/>
      <c r="AK502" s="223"/>
      <c r="AL502" s="223"/>
      <c r="AM502" s="223"/>
      <c r="AN502" s="223"/>
      <c r="AO502" s="223"/>
      <c r="AP502" s="223"/>
      <c r="AQ502" s="223"/>
      <c r="AR502" s="223"/>
      <c r="AS502" s="223"/>
      <c r="AT502" s="223"/>
      <c r="AU502" s="223"/>
      <c r="AV502" s="223"/>
      <c r="AW502" s="223"/>
      <c r="AX502" s="223"/>
      <c r="AY502" s="223"/>
      <c r="AZ502" s="223"/>
      <c r="BA502" s="223"/>
      <c r="BB502" s="223"/>
      <c r="BC502" s="223"/>
      <c r="BD502" s="223"/>
      <c r="BE502" s="223"/>
      <c r="BF502" s="223"/>
      <c r="BG502" s="223"/>
      <c r="BH502" s="223"/>
      <c r="BI502" s="223"/>
      <c r="BJ502" s="223"/>
      <c r="BK502" s="223"/>
      <c r="BL502" s="223"/>
      <c r="BM502" s="233">
        <v>12.846013165854485</v>
      </c>
    </row>
    <row r="503" spans="1:65">
      <c r="A503" s="29"/>
      <c r="B503" s="19">
        <v>1</v>
      </c>
      <c r="C503" s="9">
        <v>5</v>
      </c>
      <c r="D503" s="234">
        <v>5.6</v>
      </c>
      <c r="E503" s="234">
        <v>41</v>
      </c>
      <c r="F503" s="240">
        <v>213</v>
      </c>
      <c r="G503" s="221">
        <v>10.801399999999999</v>
      </c>
      <c r="H503" s="234" t="s">
        <v>108</v>
      </c>
      <c r="I503" s="221">
        <v>13</v>
      </c>
      <c r="J503" s="221">
        <v>14</v>
      </c>
      <c r="K503" s="221">
        <v>13</v>
      </c>
      <c r="L503" s="221">
        <v>11.5</v>
      </c>
      <c r="M503" s="221">
        <v>13.184116222963981</v>
      </c>
      <c r="N503" s="221">
        <v>11</v>
      </c>
      <c r="O503" s="221">
        <v>18</v>
      </c>
      <c r="P503" s="222"/>
      <c r="Q503" s="223"/>
      <c r="R503" s="223"/>
      <c r="S503" s="223"/>
      <c r="T503" s="223"/>
      <c r="U503" s="223"/>
      <c r="V503" s="223"/>
      <c r="W503" s="223"/>
      <c r="X503" s="223"/>
      <c r="Y503" s="223"/>
      <c r="Z503" s="223"/>
      <c r="AA503" s="223"/>
      <c r="AB503" s="223"/>
      <c r="AC503" s="223"/>
      <c r="AD503" s="223"/>
      <c r="AE503" s="223"/>
      <c r="AF503" s="223"/>
      <c r="AG503" s="223"/>
      <c r="AH503" s="223"/>
      <c r="AI503" s="223"/>
      <c r="AJ503" s="223"/>
      <c r="AK503" s="223"/>
      <c r="AL503" s="223"/>
      <c r="AM503" s="223"/>
      <c r="AN503" s="223"/>
      <c r="AO503" s="223"/>
      <c r="AP503" s="223"/>
      <c r="AQ503" s="223"/>
      <c r="AR503" s="223"/>
      <c r="AS503" s="223"/>
      <c r="AT503" s="223"/>
      <c r="AU503" s="223"/>
      <c r="AV503" s="223"/>
      <c r="AW503" s="223"/>
      <c r="AX503" s="223"/>
      <c r="AY503" s="223"/>
      <c r="AZ503" s="223"/>
      <c r="BA503" s="223"/>
      <c r="BB503" s="223"/>
      <c r="BC503" s="223"/>
      <c r="BD503" s="223"/>
      <c r="BE503" s="223"/>
      <c r="BF503" s="223"/>
      <c r="BG503" s="223"/>
      <c r="BH503" s="223"/>
      <c r="BI503" s="223"/>
      <c r="BJ503" s="223"/>
      <c r="BK503" s="223"/>
      <c r="BL503" s="223"/>
      <c r="BM503" s="233">
        <v>96</v>
      </c>
    </row>
    <row r="504" spans="1:65">
      <c r="A504" s="29"/>
      <c r="B504" s="19">
        <v>1</v>
      </c>
      <c r="C504" s="9">
        <v>6</v>
      </c>
      <c r="D504" s="234">
        <v>4.7</v>
      </c>
      <c r="E504" s="234">
        <v>36</v>
      </c>
      <c r="F504" s="234">
        <v>27</v>
      </c>
      <c r="G504" s="221">
        <v>10.656057000000001</v>
      </c>
      <c r="H504" s="234" t="s">
        <v>108</v>
      </c>
      <c r="I504" s="221">
        <v>14</v>
      </c>
      <c r="J504" s="221">
        <v>15</v>
      </c>
      <c r="K504" s="221">
        <v>13</v>
      </c>
      <c r="L504" s="221">
        <v>11.4</v>
      </c>
      <c r="M504" s="221">
        <v>15.551656934572289</v>
      </c>
      <c r="N504" s="221">
        <v>11</v>
      </c>
      <c r="O504" s="221">
        <v>15</v>
      </c>
      <c r="P504" s="222"/>
      <c r="Q504" s="223"/>
      <c r="R504" s="223"/>
      <c r="S504" s="223"/>
      <c r="T504" s="223"/>
      <c r="U504" s="223"/>
      <c r="V504" s="223"/>
      <c r="W504" s="223"/>
      <c r="X504" s="223"/>
      <c r="Y504" s="223"/>
      <c r="Z504" s="223"/>
      <c r="AA504" s="223"/>
      <c r="AB504" s="223"/>
      <c r="AC504" s="223"/>
      <c r="AD504" s="223"/>
      <c r="AE504" s="223"/>
      <c r="AF504" s="223"/>
      <c r="AG504" s="223"/>
      <c r="AH504" s="223"/>
      <c r="AI504" s="223"/>
      <c r="AJ504" s="223"/>
      <c r="AK504" s="223"/>
      <c r="AL504" s="223"/>
      <c r="AM504" s="223"/>
      <c r="AN504" s="223"/>
      <c r="AO504" s="223"/>
      <c r="AP504" s="223"/>
      <c r="AQ504" s="223"/>
      <c r="AR504" s="223"/>
      <c r="AS504" s="223"/>
      <c r="AT504" s="223"/>
      <c r="AU504" s="223"/>
      <c r="AV504" s="223"/>
      <c r="AW504" s="223"/>
      <c r="AX504" s="223"/>
      <c r="AY504" s="223"/>
      <c r="AZ504" s="223"/>
      <c r="BA504" s="223"/>
      <c r="BB504" s="223"/>
      <c r="BC504" s="223"/>
      <c r="BD504" s="223"/>
      <c r="BE504" s="223"/>
      <c r="BF504" s="223"/>
      <c r="BG504" s="223"/>
      <c r="BH504" s="223"/>
      <c r="BI504" s="223"/>
      <c r="BJ504" s="223"/>
      <c r="BK504" s="223"/>
      <c r="BL504" s="223"/>
      <c r="BM504" s="224"/>
    </row>
    <row r="505" spans="1:65">
      <c r="A505" s="29"/>
      <c r="B505" s="20" t="s">
        <v>266</v>
      </c>
      <c r="C505" s="12"/>
      <c r="D505" s="235">
        <v>5.05</v>
      </c>
      <c r="E505" s="235">
        <v>32.833333333333336</v>
      </c>
      <c r="F505" s="235">
        <v>62.833333333333336</v>
      </c>
      <c r="G505" s="235">
        <v>10.908580066666667</v>
      </c>
      <c r="H505" s="235" t="s">
        <v>661</v>
      </c>
      <c r="I505" s="235">
        <v>13</v>
      </c>
      <c r="J505" s="235">
        <v>14</v>
      </c>
      <c r="K505" s="235">
        <v>12.833333333333334</v>
      </c>
      <c r="L505" s="235">
        <v>10.966666666666667</v>
      </c>
      <c r="M505" s="235">
        <v>14.226191926835883</v>
      </c>
      <c r="N505" s="235">
        <v>11</v>
      </c>
      <c r="O505" s="235">
        <v>15.833333333333334</v>
      </c>
      <c r="P505" s="222"/>
      <c r="Q505" s="223"/>
      <c r="R505" s="223"/>
      <c r="S505" s="223"/>
      <c r="T505" s="223"/>
      <c r="U505" s="223"/>
      <c r="V505" s="223"/>
      <c r="W505" s="223"/>
      <c r="X505" s="223"/>
      <c r="Y505" s="223"/>
      <c r="Z505" s="223"/>
      <c r="AA505" s="223"/>
      <c r="AB505" s="223"/>
      <c r="AC505" s="223"/>
      <c r="AD505" s="223"/>
      <c r="AE505" s="223"/>
      <c r="AF505" s="223"/>
      <c r="AG505" s="223"/>
      <c r="AH505" s="223"/>
      <c r="AI505" s="223"/>
      <c r="AJ505" s="223"/>
      <c r="AK505" s="223"/>
      <c r="AL505" s="223"/>
      <c r="AM505" s="223"/>
      <c r="AN505" s="223"/>
      <c r="AO505" s="223"/>
      <c r="AP505" s="223"/>
      <c r="AQ505" s="223"/>
      <c r="AR505" s="223"/>
      <c r="AS505" s="223"/>
      <c r="AT505" s="223"/>
      <c r="AU505" s="223"/>
      <c r="AV505" s="223"/>
      <c r="AW505" s="223"/>
      <c r="AX505" s="223"/>
      <c r="AY505" s="223"/>
      <c r="AZ505" s="223"/>
      <c r="BA505" s="223"/>
      <c r="BB505" s="223"/>
      <c r="BC505" s="223"/>
      <c r="BD505" s="223"/>
      <c r="BE505" s="223"/>
      <c r="BF505" s="223"/>
      <c r="BG505" s="223"/>
      <c r="BH505" s="223"/>
      <c r="BI505" s="223"/>
      <c r="BJ505" s="223"/>
      <c r="BK505" s="223"/>
      <c r="BL505" s="223"/>
      <c r="BM505" s="224"/>
    </row>
    <row r="506" spans="1:65">
      <c r="A506" s="29"/>
      <c r="B506" s="3" t="s">
        <v>267</v>
      </c>
      <c r="C506" s="28"/>
      <c r="D506" s="221">
        <v>5</v>
      </c>
      <c r="E506" s="221">
        <v>36.5</v>
      </c>
      <c r="F506" s="221">
        <v>30</v>
      </c>
      <c r="G506" s="221">
        <v>10.884380999999999</v>
      </c>
      <c r="H506" s="221" t="s">
        <v>661</v>
      </c>
      <c r="I506" s="221">
        <v>13.5</v>
      </c>
      <c r="J506" s="221">
        <v>14</v>
      </c>
      <c r="K506" s="221">
        <v>13</v>
      </c>
      <c r="L506" s="221">
        <v>10.75</v>
      </c>
      <c r="M506" s="221">
        <v>14.347770626050201</v>
      </c>
      <c r="N506" s="221">
        <v>11</v>
      </c>
      <c r="O506" s="221">
        <v>16</v>
      </c>
      <c r="P506" s="222"/>
      <c r="Q506" s="223"/>
      <c r="R506" s="223"/>
      <c r="S506" s="223"/>
      <c r="T506" s="223"/>
      <c r="U506" s="223"/>
      <c r="V506" s="223"/>
      <c r="W506" s="223"/>
      <c r="X506" s="223"/>
      <c r="Y506" s="223"/>
      <c r="Z506" s="223"/>
      <c r="AA506" s="223"/>
      <c r="AB506" s="223"/>
      <c r="AC506" s="223"/>
      <c r="AD506" s="223"/>
      <c r="AE506" s="223"/>
      <c r="AF506" s="223"/>
      <c r="AG506" s="223"/>
      <c r="AH506" s="223"/>
      <c r="AI506" s="223"/>
      <c r="AJ506" s="223"/>
      <c r="AK506" s="223"/>
      <c r="AL506" s="223"/>
      <c r="AM506" s="223"/>
      <c r="AN506" s="223"/>
      <c r="AO506" s="223"/>
      <c r="AP506" s="223"/>
      <c r="AQ506" s="223"/>
      <c r="AR506" s="223"/>
      <c r="AS506" s="223"/>
      <c r="AT506" s="223"/>
      <c r="AU506" s="223"/>
      <c r="AV506" s="223"/>
      <c r="AW506" s="223"/>
      <c r="AX506" s="223"/>
      <c r="AY506" s="223"/>
      <c r="AZ506" s="223"/>
      <c r="BA506" s="223"/>
      <c r="BB506" s="223"/>
      <c r="BC506" s="223"/>
      <c r="BD506" s="223"/>
      <c r="BE506" s="223"/>
      <c r="BF506" s="223"/>
      <c r="BG506" s="223"/>
      <c r="BH506" s="223"/>
      <c r="BI506" s="223"/>
      <c r="BJ506" s="223"/>
      <c r="BK506" s="223"/>
      <c r="BL506" s="223"/>
      <c r="BM506" s="224"/>
    </row>
    <row r="507" spans="1:65">
      <c r="A507" s="29"/>
      <c r="B507" s="3" t="s">
        <v>268</v>
      </c>
      <c r="C507" s="28"/>
      <c r="D507" s="221">
        <v>0.53197744313081552</v>
      </c>
      <c r="E507" s="221">
        <v>11.478966271693048</v>
      </c>
      <c r="F507" s="221">
        <v>74.467218738627977</v>
      </c>
      <c r="G507" s="221">
        <v>0.17956779193972044</v>
      </c>
      <c r="H507" s="221" t="s">
        <v>661</v>
      </c>
      <c r="I507" s="221">
        <v>1.4142135623730951</v>
      </c>
      <c r="J507" s="221">
        <v>0.89442719099991586</v>
      </c>
      <c r="K507" s="221">
        <v>0.752772652709081</v>
      </c>
      <c r="L507" s="221">
        <v>0.37771241264574146</v>
      </c>
      <c r="M507" s="221">
        <v>1.1446625861760711</v>
      </c>
      <c r="N507" s="221">
        <v>0</v>
      </c>
      <c r="O507" s="221">
        <v>2.3166067138525372</v>
      </c>
      <c r="P507" s="222"/>
      <c r="Q507" s="223"/>
      <c r="R507" s="223"/>
      <c r="S507" s="223"/>
      <c r="T507" s="223"/>
      <c r="U507" s="223"/>
      <c r="V507" s="223"/>
      <c r="W507" s="223"/>
      <c r="X507" s="223"/>
      <c r="Y507" s="223"/>
      <c r="Z507" s="223"/>
      <c r="AA507" s="223"/>
      <c r="AB507" s="223"/>
      <c r="AC507" s="223"/>
      <c r="AD507" s="223"/>
      <c r="AE507" s="223"/>
      <c r="AF507" s="223"/>
      <c r="AG507" s="223"/>
      <c r="AH507" s="223"/>
      <c r="AI507" s="223"/>
      <c r="AJ507" s="223"/>
      <c r="AK507" s="223"/>
      <c r="AL507" s="223"/>
      <c r="AM507" s="223"/>
      <c r="AN507" s="223"/>
      <c r="AO507" s="223"/>
      <c r="AP507" s="223"/>
      <c r="AQ507" s="223"/>
      <c r="AR507" s="223"/>
      <c r="AS507" s="223"/>
      <c r="AT507" s="223"/>
      <c r="AU507" s="223"/>
      <c r="AV507" s="223"/>
      <c r="AW507" s="223"/>
      <c r="AX507" s="223"/>
      <c r="AY507" s="223"/>
      <c r="AZ507" s="223"/>
      <c r="BA507" s="223"/>
      <c r="BB507" s="223"/>
      <c r="BC507" s="223"/>
      <c r="BD507" s="223"/>
      <c r="BE507" s="223"/>
      <c r="BF507" s="223"/>
      <c r="BG507" s="223"/>
      <c r="BH507" s="223"/>
      <c r="BI507" s="223"/>
      <c r="BJ507" s="223"/>
      <c r="BK507" s="223"/>
      <c r="BL507" s="223"/>
      <c r="BM507" s="224"/>
    </row>
    <row r="508" spans="1:65">
      <c r="A508" s="29"/>
      <c r="B508" s="3" t="s">
        <v>86</v>
      </c>
      <c r="C508" s="28"/>
      <c r="D508" s="13">
        <v>0.10534206794669615</v>
      </c>
      <c r="E508" s="13">
        <v>0.34961318593988977</v>
      </c>
      <c r="F508" s="13">
        <v>1.1851546748853259</v>
      </c>
      <c r="G508" s="13">
        <v>1.6461151757819103E-2</v>
      </c>
      <c r="H508" s="13" t="s">
        <v>661</v>
      </c>
      <c r="I508" s="13">
        <v>0.10878565864408424</v>
      </c>
      <c r="J508" s="13">
        <v>6.3887656499993992E-2</v>
      </c>
      <c r="K508" s="13">
        <v>5.8657609302006308E-2</v>
      </c>
      <c r="L508" s="13">
        <v>3.4441861335477941E-2</v>
      </c>
      <c r="M508" s="13">
        <v>8.0461629652051309E-2</v>
      </c>
      <c r="N508" s="13">
        <v>0</v>
      </c>
      <c r="O508" s="13">
        <v>0.14631200298016026</v>
      </c>
      <c r="P508" s="148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3"/>
    </row>
    <row r="509" spans="1:65">
      <c r="A509" s="29"/>
      <c r="B509" s="3" t="s">
        <v>269</v>
      </c>
      <c r="C509" s="28"/>
      <c r="D509" s="13">
        <v>-0.60688192244553985</v>
      </c>
      <c r="E509" s="13">
        <v>1.5559162138029263</v>
      </c>
      <c r="F509" s="13">
        <v>3.891271129968036</v>
      </c>
      <c r="G509" s="13">
        <v>-0.15081979709764248</v>
      </c>
      <c r="H509" s="13" t="s">
        <v>661</v>
      </c>
      <c r="I509" s="13">
        <v>1.1987130338214413E-2</v>
      </c>
      <c r="J509" s="13">
        <v>8.9832294210384633E-2</v>
      </c>
      <c r="K509" s="13">
        <v>-9.8706364048062323E-4</v>
      </c>
      <c r="L509" s="13">
        <v>-0.14629803620186532</v>
      </c>
      <c r="M509" s="13">
        <v>0.10744024182148593</v>
      </c>
      <c r="N509" s="13">
        <v>-0.14370319740612636</v>
      </c>
      <c r="O509" s="13">
        <v>0.23254842797603037</v>
      </c>
      <c r="P509" s="148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3"/>
    </row>
    <row r="510" spans="1:65">
      <c r="A510" s="29"/>
      <c r="B510" s="45" t="s">
        <v>270</v>
      </c>
      <c r="C510" s="46"/>
      <c r="D510" s="44">
        <v>2.11</v>
      </c>
      <c r="E510" s="44">
        <v>6.42</v>
      </c>
      <c r="F510" s="44">
        <v>15.63</v>
      </c>
      <c r="G510" s="44">
        <v>0.31</v>
      </c>
      <c r="H510" s="44">
        <v>3.5</v>
      </c>
      <c r="I510" s="44">
        <v>0.49</v>
      </c>
      <c r="J510" s="44">
        <v>0.64</v>
      </c>
      <c r="K510" s="44">
        <v>0.28000000000000003</v>
      </c>
      <c r="L510" s="44">
        <v>0.28999999999999998</v>
      </c>
      <c r="M510" s="44">
        <v>0.71</v>
      </c>
      <c r="N510" s="44">
        <v>0.28000000000000003</v>
      </c>
      <c r="O510" s="44">
        <v>1.2</v>
      </c>
      <c r="P510" s="148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3"/>
    </row>
    <row r="511" spans="1:65">
      <c r="B511" s="3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BM511" s="53"/>
    </row>
    <row r="512" spans="1:65" ht="15">
      <c r="B512" s="8" t="s">
        <v>592</v>
      </c>
      <c r="BM512" s="27" t="s">
        <v>66</v>
      </c>
    </row>
    <row r="513" spans="1:65" ht="15">
      <c r="A513" s="24" t="s">
        <v>23</v>
      </c>
      <c r="B513" s="18" t="s">
        <v>118</v>
      </c>
      <c r="C513" s="15" t="s">
        <v>119</v>
      </c>
      <c r="D513" s="16" t="s">
        <v>238</v>
      </c>
      <c r="E513" s="17" t="s">
        <v>238</v>
      </c>
      <c r="F513" s="17" t="s">
        <v>238</v>
      </c>
      <c r="G513" s="17" t="s">
        <v>238</v>
      </c>
      <c r="H513" s="17" t="s">
        <v>238</v>
      </c>
      <c r="I513" s="17" t="s">
        <v>238</v>
      </c>
      <c r="J513" s="17" t="s">
        <v>238</v>
      </c>
      <c r="K513" s="17" t="s">
        <v>238</v>
      </c>
      <c r="L513" s="17" t="s">
        <v>238</v>
      </c>
      <c r="M513" s="17" t="s">
        <v>238</v>
      </c>
      <c r="N513" s="148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7">
        <v>1</v>
      </c>
    </row>
    <row r="514" spans="1:65">
      <c r="A514" s="29"/>
      <c r="B514" s="19" t="s">
        <v>239</v>
      </c>
      <c r="C514" s="9" t="s">
        <v>239</v>
      </c>
      <c r="D514" s="146" t="s">
        <v>245</v>
      </c>
      <c r="E514" s="147" t="s">
        <v>247</v>
      </c>
      <c r="F514" s="147" t="s">
        <v>249</v>
      </c>
      <c r="G514" s="147" t="s">
        <v>251</v>
      </c>
      <c r="H514" s="147" t="s">
        <v>252</v>
      </c>
      <c r="I514" s="147" t="s">
        <v>255</v>
      </c>
      <c r="J514" s="147" t="s">
        <v>256</v>
      </c>
      <c r="K514" s="147" t="s">
        <v>257</v>
      </c>
      <c r="L514" s="147" t="s">
        <v>258</v>
      </c>
      <c r="M514" s="147" t="s">
        <v>284</v>
      </c>
      <c r="N514" s="148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7" t="s">
        <v>3</v>
      </c>
    </row>
    <row r="515" spans="1:65">
      <c r="A515" s="29"/>
      <c r="B515" s="19"/>
      <c r="C515" s="9"/>
      <c r="D515" s="10" t="s">
        <v>103</v>
      </c>
      <c r="E515" s="11" t="s">
        <v>99</v>
      </c>
      <c r="F515" s="11" t="s">
        <v>103</v>
      </c>
      <c r="G515" s="11" t="s">
        <v>308</v>
      </c>
      <c r="H515" s="11" t="s">
        <v>103</v>
      </c>
      <c r="I515" s="11" t="s">
        <v>103</v>
      </c>
      <c r="J515" s="11" t="s">
        <v>308</v>
      </c>
      <c r="K515" s="11" t="s">
        <v>100</v>
      </c>
      <c r="L515" s="11" t="s">
        <v>99</v>
      </c>
      <c r="M515" s="11" t="s">
        <v>308</v>
      </c>
      <c r="N515" s="148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7">
        <v>3</v>
      </c>
    </row>
    <row r="516" spans="1:65">
      <c r="A516" s="29"/>
      <c r="B516" s="19"/>
      <c r="C516" s="9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148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7">
        <v>3</v>
      </c>
    </row>
    <row r="517" spans="1:65">
      <c r="A517" s="29"/>
      <c r="B517" s="18">
        <v>1</v>
      </c>
      <c r="C517" s="14">
        <v>1</v>
      </c>
      <c r="D517" s="236" t="s">
        <v>109</v>
      </c>
      <c r="E517" s="226">
        <v>0.09</v>
      </c>
      <c r="F517" s="226">
        <v>0.08</v>
      </c>
      <c r="G517" s="226">
        <v>0.08</v>
      </c>
      <c r="H517" s="236" t="s">
        <v>111</v>
      </c>
      <c r="I517" s="226">
        <v>7.0000000000000007E-2</v>
      </c>
      <c r="J517" s="226">
        <v>7.0000000000000007E-2</v>
      </c>
      <c r="K517" s="236" t="s">
        <v>97</v>
      </c>
      <c r="L517" s="236" t="s">
        <v>112</v>
      </c>
      <c r="M517" s="226">
        <v>0.06</v>
      </c>
      <c r="N517" s="227"/>
      <c r="O517" s="228"/>
      <c r="P517" s="228"/>
      <c r="Q517" s="228"/>
      <c r="R517" s="228"/>
      <c r="S517" s="228"/>
      <c r="T517" s="228"/>
      <c r="U517" s="228"/>
      <c r="V517" s="228"/>
      <c r="W517" s="228"/>
      <c r="X517" s="228"/>
      <c r="Y517" s="228"/>
      <c r="Z517" s="228"/>
      <c r="AA517" s="228"/>
      <c r="AB517" s="228"/>
      <c r="AC517" s="228"/>
      <c r="AD517" s="228"/>
      <c r="AE517" s="228"/>
      <c r="AF517" s="228"/>
      <c r="AG517" s="228"/>
      <c r="AH517" s="228"/>
      <c r="AI517" s="228"/>
      <c r="AJ517" s="228"/>
      <c r="AK517" s="228"/>
      <c r="AL517" s="228"/>
      <c r="AM517" s="228"/>
      <c r="AN517" s="228"/>
      <c r="AO517" s="228"/>
      <c r="AP517" s="228"/>
      <c r="AQ517" s="228"/>
      <c r="AR517" s="228"/>
      <c r="AS517" s="228"/>
      <c r="AT517" s="228"/>
      <c r="AU517" s="228"/>
      <c r="AV517" s="228"/>
      <c r="AW517" s="228"/>
      <c r="AX517" s="228"/>
      <c r="AY517" s="228"/>
      <c r="AZ517" s="228"/>
      <c r="BA517" s="228"/>
      <c r="BB517" s="228"/>
      <c r="BC517" s="228"/>
      <c r="BD517" s="228"/>
      <c r="BE517" s="228"/>
      <c r="BF517" s="228"/>
      <c r="BG517" s="228"/>
      <c r="BH517" s="228"/>
      <c r="BI517" s="228"/>
      <c r="BJ517" s="228"/>
      <c r="BK517" s="228"/>
      <c r="BL517" s="228"/>
      <c r="BM517" s="229">
        <v>1</v>
      </c>
    </row>
    <row r="518" spans="1:65">
      <c r="A518" s="29"/>
      <c r="B518" s="19">
        <v>1</v>
      </c>
      <c r="C518" s="9">
        <v>2</v>
      </c>
      <c r="D518" s="238" t="s">
        <v>109</v>
      </c>
      <c r="E518" s="23">
        <v>0.11</v>
      </c>
      <c r="F518" s="23">
        <v>7.0000000000000007E-2</v>
      </c>
      <c r="G518" s="23">
        <v>0.1</v>
      </c>
      <c r="H518" s="238" t="s">
        <v>111</v>
      </c>
      <c r="I518" s="23">
        <v>7.0000000000000007E-2</v>
      </c>
      <c r="J518" s="23">
        <v>0.06</v>
      </c>
      <c r="K518" s="238" t="s">
        <v>97</v>
      </c>
      <c r="L518" s="238" t="s">
        <v>112</v>
      </c>
      <c r="M518" s="23">
        <v>7.0000000000000007E-2</v>
      </c>
      <c r="N518" s="227"/>
      <c r="O518" s="228"/>
      <c r="P518" s="228"/>
      <c r="Q518" s="228"/>
      <c r="R518" s="228"/>
      <c r="S518" s="228"/>
      <c r="T518" s="228"/>
      <c r="U518" s="228"/>
      <c r="V518" s="228"/>
      <c r="W518" s="228"/>
      <c r="X518" s="228"/>
      <c r="Y518" s="228"/>
      <c r="Z518" s="228"/>
      <c r="AA518" s="228"/>
      <c r="AB518" s="228"/>
      <c r="AC518" s="228"/>
      <c r="AD518" s="228"/>
      <c r="AE518" s="228"/>
      <c r="AF518" s="228"/>
      <c r="AG518" s="228"/>
      <c r="AH518" s="228"/>
      <c r="AI518" s="228"/>
      <c r="AJ518" s="228"/>
      <c r="AK518" s="228"/>
      <c r="AL518" s="228"/>
      <c r="AM518" s="228"/>
      <c r="AN518" s="228"/>
      <c r="AO518" s="228"/>
      <c r="AP518" s="228"/>
      <c r="AQ518" s="228"/>
      <c r="AR518" s="228"/>
      <c r="AS518" s="228"/>
      <c r="AT518" s="228"/>
      <c r="AU518" s="228"/>
      <c r="AV518" s="228"/>
      <c r="AW518" s="228"/>
      <c r="AX518" s="228"/>
      <c r="AY518" s="228"/>
      <c r="AZ518" s="228"/>
      <c r="BA518" s="228"/>
      <c r="BB518" s="228"/>
      <c r="BC518" s="228"/>
      <c r="BD518" s="228"/>
      <c r="BE518" s="228"/>
      <c r="BF518" s="228"/>
      <c r="BG518" s="228"/>
      <c r="BH518" s="228"/>
      <c r="BI518" s="228"/>
      <c r="BJ518" s="228"/>
      <c r="BK518" s="228"/>
      <c r="BL518" s="228"/>
      <c r="BM518" s="229" t="e">
        <v>#N/A</v>
      </c>
    </row>
    <row r="519" spans="1:65">
      <c r="A519" s="29"/>
      <c r="B519" s="19">
        <v>1</v>
      </c>
      <c r="C519" s="9">
        <v>3</v>
      </c>
      <c r="D519" s="238" t="s">
        <v>109</v>
      </c>
      <c r="E519" s="23">
        <v>7.0000000000000007E-2</v>
      </c>
      <c r="F519" s="23">
        <v>7.0000000000000007E-2</v>
      </c>
      <c r="G519" s="23">
        <v>0.1</v>
      </c>
      <c r="H519" s="238" t="s">
        <v>111</v>
      </c>
      <c r="I519" s="23">
        <v>7.0000000000000007E-2</v>
      </c>
      <c r="J519" s="23">
        <v>7.0000000000000007E-2</v>
      </c>
      <c r="K519" s="238" t="s">
        <v>97</v>
      </c>
      <c r="L519" s="238" t="s">
        <v>112</v>
      </c>
      <c r="M519" s="23">
        <v>0.08</v>
      </c>
      <c r="N519" s="227"/>
      <c r="O519" s="228"/>
      <c r="P519" s="228"/>
      <c r="Q519" s="228"/>
      <c r="R519" s="228"/>
      <c r="S519" s="228"/>
      <c r="T519" s="228"/>
      <c r="U519" s="228"/>
      <c r="V519" s="228"/>
      <c r="W519" s="228"/>
      <c r="X519" s="228"/>
      <c r="Y519" s="228"/>
      <c r="Z519" s="228"/>
      <c r="AA519" s="228"/>
      <c r="AB519" s="228"/>
      <c r="AC519" s="228"/>
      <c r="AD519" s="228"/>
      <c r="AE519" s="228"/>
      <c r="AF519" s="228"/>
      <c r="AG519" s="228"/>
      <c r="AH519" s="228"/>
      <c r="AI519" s="228"/>
      <c r="AJ519" s="228"/>
      <c r="AK519" s="228"/>
      <c r="AL519" s="228"/>
      <c r="AM519" s="228"/>
      <c r="AN519" s="228"/>
      <c r="AO519" s="228"/>
      <c r="AP519" s="228"/>
      <c r="AQ519" s="228"/>
      <c r="AR519" s="228"/>
      <c r="AS519" s="228"/>
      <c r="AT519" s="228"/>
      <c r="AU519" s="228"/>
      <c r="AV519" s="228"/>
      <c r="AW519" s="228"/>
      <c r="AX519" s="228"/>
      <c r="AY519" s="228"/>
      <c r="AZ519" s="228"/>
      <c r="BA519" s="228"/>
      <c r="BB519" s="228"/>
      <c r="BC519" s="228"/>
      <c r="BD519" s="228"/>
      <c r="BE519" s="228"/>
      <c r="BF519" s="228"/>
      <c r="BG519" s="228"/>
      <c r="BH519" s="228"/>
      <c r="BI519" s="228"/>
      <c r="BJ519" s="228"/>
      <c r="BK519" s="228"/>
      <c r="BL519" s="228"/>
      <c r="BM519" s="229">
        <v>16</v>
      </c>
    </row>
    <row r="520" spans="1:65">
      <c r="A520" s="29"/>
      <c r="B520" s="19">
        <v>1</v>
      </c>
      <c r="C520" s="9">
        <v>4</v>
      </c>
      <c r="D520" s="238" t="s">
        <v>109</v>
      </c>
      <c r="E520" s="23">
        <v>0.09</v>
      </c>
      <c r="F520" s="23">
        <v>0.08</v>
      </c>
      <c r="G520" s="23">
        <v>0.1</v>
      </c>
      <c r="H520" s="238" t="s">
        <v>111</v>
      </c>
      <c r="I520" s="23">
        <v>7.0000000000000007E-2</v>
      </c>
      <c r="J520" s="23">
        <v>0.06</v>
      </c>
      <c r="K520" s="238" t="s">
        <v>97</v>
      </c>
      <c r="L520" s="238" t="s">
        <v>112</v>
      </c>
      <c r="M520" s="23">
        <v>7.0000000000000007E-2</v>
      </c>
      <c r="N520" s="227"/>
      <c r="O520" s="228"/>
      <c r="P520" s="228"/>
      <c r="Q520" s="228"/>
      <c r="R520" s="228"/>
      <c r="S520" s="228"/>
      <c r="T520" s="228"/>
      <c r="U520" s="228"/>
      <c r="V520" s="228"/>
      <c r="W520" s="228"/>
      <c r="X520" s="228"/>
      <c r="Y520" s="228"/>
      <c r="Z520" s="228"/>
      <c r="AA520" s="228"/>
      <c r="AB520" s="228"/>
      <c r="AC520" s="228"/>
      <c r="AD520" s="228"/>
      <c r="AE520" s="228"/>
      <c r="AF520" s="228"/>
      <c r="AG520" s="228"/>
      <c r="AH520" s="228"/>
      <c r="AI520" s="228"/>
      <c r="AJ520" s="228"/>
      <c r="AK520" s="228"/>
      <c r="AL520" s="228"/>
      <c r="AM520" s="228"/>
      <c r="AN520" s="228"/>
      <c r="AO520" s="228"/>
      <c r="AP520" s="228"/>
      <c r="AQ520" s="228"/>
      <c r="AR520" s="228"/>
      <c r="AS520" s="228"/>
      <c r="AT520" s="228"/>
      <c r="AU520" s="228"/>
      <c r="AV520" s="228"/>
      <c r="AW520" s="228"/>
      <c r="AX520" s="228"/>
      <c r="AY520" s="228"/>
      <c r="AZ520" s="228"/>
      <c r="BA520" s="228"/>
      <c r="BB520" s="228"/>
      <c r="BC520" s="228"/>
      <c r="BD520" s="228"/>
      <c r="BE520" s="228"/>
      <c r="BF520" s="228"/>
      <c r="BG520" s="228"/>
      <c r="BH520" s="228"/>
      <c r="BI520" s="228"/>
      <c r="BJ520" s="228"/>
      <c r="BK520" s="228"/>
      <c r="BL520" s="228"/>
      <c r="BM520" s="229">
        <v>7.5277777777777791E-2</v>
      </c>
    </row>
    <row r="521" spans="1:65">
      <c r="A521" s="29"/>
      <c r="B521" s="19">
        <v>1</v>
      </c>
      <c r="C521" s="9">
        <v>5</v>
      </c>
      <c r="D521" s="238" t="s">
        <v>109</v>
      </c>
      <c r="E521" s="23">
        <v>0.06</v>
      </c>
      <c r="F521" s="23">
        <v>0.08</v>
      </c>
      <c r="G521" s="23">
        <v>0.06</v>
      </c>
      <c r="H521" s="238">
        <v>0.1</v>
      </c>
      <c r="I521" s="23">
        <v>7.0000000000000007E-2</v>
      </c>
      <c r="J521" s="23">
        <v>0.06</v>
      </c>
      <c r="K521" s="238" t="s">
        <v>97</v>
      </c>
      <c r="L521" s="238" t="s">
        <v>112</v>
      </c>
      <c r="M521" s="23">
        <v>0.06</v>
      </c>
      <c r="N521" s="227"/>
      <c r="O521" s="228"/>
      <c r="P521" s="228"/>
      <c r="Q521" s="228"/>
      <c r="R521" s="228"/>
      <c r="S521" s="228"/>
      <c r="T521" s="228"/>
      <c r="U521" s="228"/>
      <c r="V521" s="228"/>
      <c r="W521" s="228"/>
      <c r="X521" s="228"/>
      <c r="Y521" s="228"/>
      <c r="Z521" s="228"/>
      <c r="AA521" s="228"/>
      <c r="AB521" s="228"/>
      <c r="AC521" s="228"/>
      <c r="AD521" s="228"/>
      <c r="AE521" s="228"/>
      <c r="AF521" s="228"/>
      <c r="AG521" s="228"/>
      <c r="AH521" s="228"/>
      <c r="AI521" s="228"/>
      <c r="AJ521" s="228"/>
      <c r="AK521" s="228"/>
      <c r="AL521" s="228"/>
      <c r="AM521" s="228"/>
      <c r="AN521" s="228"/>
      <c r="AO521" s="228"/>
      <c r="AP521" s="228"/>
      <c r="AQ521" s="228"/>
      <c r="AR521" s="228"/>
      <c r="AS521" s="228"/>
      <c r="AT521" s="228"/>
      <c r="AU521" s="228"/>
      <c r="AV521" s="228"/>
      <c r="AW521" s="228"/>
      <c r="AX521" s="228"/>
      <c r="AY521" s="228"/>
      <c r="AZ521" s="228"/>
      <c r="BA521" s="228"/>
      <c r="BB521" s="228"/>
      <c r="BC521" s="228"/>
      <c r="BD521" s="228"/>
      <c r="BE521" s="228"/>
      <c r="BF521" s="228"/>
      <c r="BG521" s="228"/>
      <c r="BH521" s="228"/>
      <c r="BI521" s="228"/>
      <c r="BJ521" s="228"/>
      <c r="BK521" s="228"/>
      <c r="BL521" s="228"/>
      <c r="BM521" s="229">
        <v>97</v>
      </c>
    </row>
    <row r="522" spans="1:65">
      <c r="A522" s="29"/>
      <c r="B522" s="19">
        <v>1</v>
      </c>
      <c r="C522" s="9">
        <v>6</v>
      </c>
      <c r="D522" s="238" t="s">
        <v>109</v>
      </c>
      <c r="E522" s="23">
        <v>0.09</v>
      </c>
      <c r="F522" s="23">
        <v>7.0000000000000007E-2</v>
      </c>
      <c r="G522" s="23">
        <v>0.1</v>
      </c>
      <c r="H522" s="238">
        <v>0.1</v>
      </c>
      <c r="I522" s="23">
        <v>7.0000000000000007E-2</v>
      </c>
      <c r="J522" s="23">
        <v>0.06</v>
      </c>
      <c r="K522" s="238" t="s">
        <v>97</v>
      </c>
      <c r="L522" s="238" t="s">
        <v>112</v>
      </c>
      <c r="M522" s="23">
        <v>7.0000000000000007E-2</v>
      </c>
      <c r="N522" s="227"/>
      <c r="O522" s="228"/>
      <c r="P522" s="228"/>
      <c r="Q522" s="228"/>
      <c r="R522" s="228"/>
      <c r="S522" s="228"/>
      <c r="T522" s="228"/>
      <c r="U522" s="228"/>
      <c r="V522" s="228"/>
      <c r="W522" s="228"/>
      <c r="X522" s="228"/>
      <c r="Y522" s="228"/>
      <c r="Z522" s="228"/>
      <c r="AA522" s="228"/>
      <c r="AB522" s="228"/>
      <c r="AC522" s="228"/>
      <c r="AD522" s="228"/>
      <c r="AE522" s="228"/>
      <c r="AF522" s="228"/>
      <c r="AG522" s="228"/>
      <c r="AH522" s="228"/>
      <c r="AI522" s="228"/>
      <c r="AJ522" s="228"/>
      <c r="AK522" s="228"/>
      <c r="AL522" s="228"/>
      <c r="AM522" s="228"/>
      <c r="AN522" s="228"/>
      <c r="AO522" s="228"/>
      <c r="AP522" s="228"/>
      <c r="AQ522" s="228"/>
      <c r="AR522" s="228"/>
      <c r="AS522" s="228"/>
      <c r="AT522" s="228"/>
      <c r="AU522" s="228"/>
      <c r="AV522" s="228"/>
      <c r="AW522" s="228"/>
      <c r="AX522" s="228"/>
      <c r="AY522" s="228"/>
      <c r="AZ522" s="228"/>
      <c r="BA522" s="228"/>
      <c r="BB522" s="228"/>
      <c r="BC522" s="228"/>
      <c r="BD522" s="228"/>
      <c r="BE522" s="228"/>
      <c r="BF522" s="228"/>
      <c r="BG522" s="228"/>
      <c r="BH522" s="228"/>
      <c r="BI522" s="228"/>
      <c r="BJ522" s="228"/>
      <c r="BK522" s="228"/>
      <c r="BL522" s="228"/>
      <c r="BM522" s="54"/>
    </row>
    <row r="523" spans="1:65">
      <c r="A523" s="29"/>
      <c r="B523" s="20" t="s">
        <v>266</v>
      </c>
      <c r="C523" s="12"/>
      <c r="D523" s="230" t="s">
        <v>661</v>
      </c>
      <c r="E523" s="230">
        <v>8.5000000000000006E-2</v>
      </c>
      <c r="F523" s="230">
        <v>7.5000000000000011E-2</v>
      </c>
      <c r="G523" s="230">
        <v>9.0000000000000011E-2</v>
      </c>
      <c r="H523" s="230">
        <v>0.1</v>
      </c>
      <c r="I523" s="230">
        <v>7.0000000000000007E-2</v>
      </c>
      <c r="J523" s="230">
        <v>6.3333333333333339E-2</v>
      </c>
      <c r="K523" s="230" t="s">
        <v>661</v>
      </c>
      <c r="L523" s="230" t="s">
        <v>661</v>
      </c>
      <c r="M523" s="230">
        <v>6.8333333333333343E-2</v>
      </c>
      <c r="N523" s="227"/>
      <c r="O523" s="228"/>
      <c r="P523" s="228"/>
      <c r="Q523" s="228"/>
      <c r="R523" s="228"/>
      <c r="S523" s="228"/>
      <c r="T523" s="228"/>
      <c r="U523" s="228"/>
      <c r="V523" s="228"/>
      <c r="W523" s="228"/>
      <c r="X523" s="228"/>
      <c r="Y523" s="228"/>
      <c r="Z523" s="228"/>
      <c r="AA523" s="228"/>
      <c r="AB523" s="228"/>
      <c r="AC523" s="228"/>
      <c r="AD523" s="228"/>
      <c r="AE523" s="228"/>
      <c r="AF523" s="228"/>
      <c r="AG523" s="228"/>
      <c r="AH523" s="228"/>
      <c r="AI523" s="228"/>
      <c r="AJ523" s="228"/>
      <c r="AK523" s="228"/>
      <c r="AL523" s="228"/>
      <c r="AM523" s="228"/>
      <c r="AN523" s="228"/>
      <c r="AO523" s="228"/>
      <c r="AP523" s="228"/>
      <c r="AQ523" s="228"/>
      <c r="AR523" s="228"/>
      <c r="AS523" s="228"/>
      <c r="AT523" s="228"/>
      <c r="AU523" s="228"/>
      <c r="AV523" s="228"/>
      <c r="AW523" s="228"/>
      <c r="AX523" s="228"/>
      <c r="AY523" s="228"/>
      <c r="AZ523" s="228"/>
      <c r="BA523" s="228"/>
      <c r="BB523" s="228"/>
      <c r="BC523" s="228"/>
      <c r="BD523" s="228"/>
      <c r="BE523" s="228"/>
      <c r="BF523" s="228"/>
      <c r="BG523" s="228"/>
      <c r="BH523" s="228"/>
      <c r="BI523" s="228"/>
      <c r="BJ523" s="228"/>
      <c r="BK523" s="228"/>
      <c r="BL523" s="228"/>
      <c r="BM523" s="54"/>
    </row>
    <row r="524" spans="1:65">
      <c r="A524" s="29"/>
      <c r="B524" s="3" t="s">
        <v>267</v>
      </c>
      <c r="C524" s="28"/>
      <c r="D524" s="23" t="s">
        <v>661</v>
      </c>
      <c r="E524" s="23">
        <v>0.09</v>
      </c>
      <c r="F524" s="23">
        <v>7.5000000000000011E-2</v>
      </c>
      <c r="G524" s="23">
        <v>0.1</v>
      </c>
      <c r="H524" s="23">
        <v>0.1</v>
      </c>
      <c r="I524" s="23">
        <v>7.0000000000000007E-2</v>
      </c>
      <c r="J524" s="23">
        <v>0.06</v>
      </c>
      <c r="K524" s="23" t="s">
        <v>661</v>
      </c>
      <c r="L524" s="23" t="s">
        <v>661</v>
      </c>
      <c r="M524" s="23">
        <v>7.0000000000000007E-2</v>
      </c>
      <c r="N524" s="227"/>
      <c r="O524" s="228"/>
      <c r="P524" s="228"/>
      <c r="Q524" s="228"/>
      <c r="R524" s="228"/>
      <c r="S524" s="228"/>
      <c r="T524" s="228"/>
      <c r="U524" s="228"/>
      <c r="V524" s="228"/>
      <c r="W524" s="228"/>
      <c r="X524" s="228"/>
      <c r="Y524" s="228"/>
      <c r="Z524" s="228"/>
      <c r="AA524" s="228"/>
      <c r="AB524" s="228"/>
      <c r="AC524" s="228"/>
      <c r="AD524" s="228"/>
      <c r="AE524" s="228"/>
      <c r="AF524" s="228"/>
      <c r="AG524" s="228"/>
      <c r="AH524" s="228"/>
      <c r="AI524" s="228"/>
      <c r="AJ524" s="228"/>
      <c r="AK524" s="228"/>
      <c r="AL524" s="228"/>
      <c r="AM524" s="228"/>
      <c r="AN524" s="228"/>
      <c r="AO524" s="228"/>
      <c r="AP524" s="228"/>
      <c r="AQ524" s="228"/>
      <c r="AR524" s="228"/>
      <c r="AS524" s="228"/>
      <c r="AT524" s="228"/>
      <c r="AU524" s="228"/>
      <c r="AV524" s="228"/>
      <c r="AW524" s="228"/>
      <c r="AX524" s="228"/>
      <c r="AY524" s="228"/>
      <c r="AZ524" s="228"/>
      <c r="BA524" s="228"/>
      <c r="BB524" s="228"/>
      <c r="BC524" s="228"/>
      <c r="BD524" s="228"/>
      <c r="BE524" s="228"/>
      <c r="BF524" s="228"/>
      <c r="BG524" s="228"/>
      <c r="BH524" s="228"/>
      <c r="BI524" s="228"/>
      <c r="BJ524" s="228"/>
      <c r="BK524" s="228"/>
      <c r="BL524" s="228"/>
      <c r="BM524" s="54"/>
    </row>
    <row r="525" spans="1:65">
      <c r="A525" s="29"/>
      <c r="B525" s="3" t="s">
        <v>268</v>
      </c>
      <c r="C525" s="28"/>
      <c r="D525" s="23" t="s">
        <v>661</v>
      </c>
      <c r="E525" s="23">
        <v>1.7606816861658985E-2</v>
      </c>
      <c r="F525" s="23">
        <v>5.4772255750516587E-3</v>
      </c>
      <c r="G525" s="23">
        <v>1.6733200530681502E-2</v>
      </c>
      <c r="H525" s="23">
        <v>0</v>
      </c>
      <c r="I525" s="23">
        <v>0</v>
      </c>
      <c r="J525" s="23">
        <v>5.1639777949432268E-3</v>
      </c>
      <c r="K525" s="23" t="s">
        <v>661</v>
      </c>
      <c r="L525" s="23" t="s">
        <v>661</v>
      </c>
      <c r="M525" s="23">
        <v>7.5277265270908113E-3</v>
      </c>
      <c r="N525" s="227"/>
      <c r="O525" s="228"/>
      <c r="P525" s="228"/>
      <c r="Q525" s="228"/>
      <c r="R525" s="228"/>
      <c r="S525" s="228"/>
      <c r="T525" s="228"/>
      <c r="U525" s="228"/>
      <c r="V525" s="228"/>
      <c r="W525" s="228"/>
      <c r="X525" s="228"/>
      <c r="Y525" s="228"/>
      <c r="Z525" s="228"/>
      <c r="AA525" s="228"/>
      <c r="AB525" s="228"/>
      <c r="AC525" s="228"/>
      <c r="AD525" s="228"/>
      <c r="AE525" s="228"/>
      <c r="AF525" s="228"/>
      <c r="AG525" s="228"/>
      <c r="AH525" s="228"/>
      <c r="AI525" s="228"/>
      <c r="AJ525" s="228"/>
      <c r="AK525" s="228"/>
      <c r="AL525" s="228"/>
      <c r="AM525" s="228"/>
      <c r="AN525" s="228"/>
      <c r="AO525" s="228"/>
      <c r="AP525" s="228"/>
      <c r="AQ525" s="228"/>
      <c r="AR525" s="228"/>
      <c r="AS525" s="228"/>
      <c r="AT525" s="228"/>
      <c r="AU525" s="228"/>
      <c r="AV525" s="228"/>
      <c r="AW525" s="228"/>
      <c r="AX525" s="228"/>
      <c r="AY525" s="228"/>
      <c r="AZ525" s="228"/>
      <c r="BA525" s="228"/>
      <c r="BB525" s="228"/>
      <c r="BC525" s="228"/>
      <c r="BD525" s="228"/>
      <c r="BE525" s="228"/>
      <c r="BF525" s="228"/>
      <c r="BG525" s="228"/>
      <c r="BH525" s="228"/>
      <c r="BI525" s="228"/>
      <c r="BJ525" s="228"/>
      <c r="BK525" s="228"/>
      <c r="BL525" s="228"/>
      <c r="BM525" s="54"/>
    </row>
    <row r="526" spans="1:65">
      <c r="A526" s="29"/>
      <c r="B526" s="3" t="s">
        <v>86</v>
      </c>
      <c r="C526" s="28"/>
      <c r="D526" s="13" t="s">
        <v>661</v>
      </c>
      <c r="E526" s="13">
        <v>0.20713902190187039</v>
      </c>
      <c r="F526" s="13">
        <v>7.3029674334022104E-2</v>
      </c>
      <c r="G526" s="13">
        <v>0.18592445034090557</v>
      </c>
      <c r="H526" s="13">
        <v>0</v>
      </c>
      <c r="I526" s="13">
        <v>0</v>
      </c>
      <c r="J526" s="13">
        <v>8.1536491499103581E-2</v>
      </c>
      <c r="K526" s="13" t="s">
        <v>661</v>
      </c>
      <c r="L526" s="13" t="s">
        <v>661</v>
      </c>
      <c r="M526" s="13">
        <v>0.11016185161596308</v>
      </c>
      <c r="N526" s="148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3"/>
    </row>
    <row r="527" spans="1:65">
      <c r="A527" s="29"/>
      <c r="B527" s="3" t="s">
        <v>269</v>
      </c>
      <c r="C527" s="28"/>
      <c r="D527" s="13" t="s">
        <v>661</v>
      </c>
      <c r="E527" s="13">
        <v>0.12915129151291493</v>
      </c>
      <c r="F527" s="13">
        <v>-3.6900369003690647E-3</v>
      </c>
      <c r="G527" s="13">
        <v>0.19557195571955721</v>
      </c>
      <c r="H527" s="13">
        <v>0.3284132841328411</v>
      </c>
      <c r="I527" s="13">
        <v>-7.011070110701112E-2</v>
      </c>
      <c r="J527" s="13">
        <v>-0.15867158671586723</v>
      </c>
      <c r="K527" s="13" t="s">
        <v>661</v>
      </c>
      <c r="L527" s="13" t="s">
        <v>661</v>
      </c>
      <c r="M527" s="13">
        <v>-9.2250922509225064E-2</v>
      </c>
      <c r="N527" s="148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3"/>
    </row>
    <row r="528" spans="1:65">
      <c r="A528" s="29"/>
      <c r="B528" s="45" t="s">
        <v>270</v>
      </c>
      <c r="C528" s="46"/>
      <c r="D528" s="44">
        <v>53.46</v>
      </c>
      <c r="E528" s="44">
        <v>0.57999999999999996</v>
      </c>
      <c r="F528" s="44">
        <v>0</v>
      </c>
      <c r="G528" s="44">
        <v>0.87</v>
      </c>
      <c r="H528" s="44" t="s">
        <v>271</v>
      </c>
      <c r="I528" s="44">
        <v>0.28999999999999998</v>
      </c>
      <c r="J528" s="44">
        <v>0.67</v>
      </c>
      <c r="K528" s="44">
        <v>1.44</v>
      </c>
      <c r="L528" s="44">
        <v>4.05</v>
      </c>
      <c r="M528" s="44">
        <v>0.39</v>
      </c>
      <c r="N528" s="148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3"/>
    </row>
    <row r="529" spans="1:65">
      <c r="B529" s="30" t="s">
        <v>319</v>
      </c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BM529" s="53"/>
    </row>
    <row r="530" spans="1:65">
      <c r="BM530" s="53"/>
    </row>
    <row r="531" spans="1:65" ht="15">
      <c r="B531" s="8" t="s">
        <v>593</v>
      </c>
      <c r="BM531" s="27" t="s">
        <v>66</v>
      </c>
    </row>
    <row r="532" spans="1:65" ht="15">
      <c r="A532" s="24" t="s">
        <v>115</v>
      </c>
      <c r="B532" s="18" t="s">
        <v>118</v>
      </c>
      <c r="C532" s="15" t="s">
        <v>119</v>
      </c>
      <c r="D532" s="16" t="s">
        <v>238</v>
      </c>
      <c r="E532" s="17" t="s">
        <v>238</v>
      </c>
      <c r="F532" s="17" t="s">
        <v>238</v>
      </c>
      <c r="G532" s="17" t="s">
        <v>238</v>
      </c>
      <c r="H532" s="17" t="s">
        <v>238</v>
      </c>
      <c r="I532" s="17" t="s">
        <v>238</v>
      </c>
      <c r="J532" s="17" t="s">
        <v>238</v>
      </c>
      <c r="K532" s="17" t="s">
        <v>238</v>
      </c>
      <c r="L532" s="17" t="s">
        <v>238</v>
      </c>
      <c r="M532" s="17" t="s">
        <v>238</v>
      </c>
      <c r="N532" s="17" t="s">
        <v>238</v>
      </c>
      <c r="O532" s="17" t="s">
        <v>238</v>
      </c>
      <c r="P532" s="17" t="s">
        <v>238</v>
      </c>
      <c r="Q532" s="17" t="s">
        <v>238</v>
      </c>
      <c r="R532" s="17" t="s">
        <v>238</v>
      </c>
      <c r="S532" s="17" t="s">
        <v>238</v>
      </c>
      <c r="T532" s="17" t="s">
        <v>238</v>
      </c>
      <c r="U532" s="17" t="s">
        <v>238</v>
      </c>
      <c r="V532" s="17" t="s">
        <v>238</v>
      </c>
      <c r="W532" s="17" t="s">
        <v>238</v>
      </c>
      <c r="X532" s="148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7">
        <v>1</v>
      </c>
    </row>
    <row r="533" spans="1:65">
      <c r="A533" s="29"/>
      <c r="B533" s="19" t="s">
        <v>239</v>
      </c>
      <c r="C533" s="9" t="s">
        <v>239</v>
      </c>
      <c r="D533" s="146" t="s">
        <v>241</v>
      </c>
      <c r="E533" s="147" t="s">
        <v>242</v>
      </c>
      <c r="F533" s="147" t="s">
        <v>243</v>
      </c>
      <c r="G533" s="147" t="s">
        <v>244</v>
      </c>
      <c r="H533" s="147" t="s">
        <v>245</v>
      </c>
      <c r="I533" s="147" t="s">
        <v>246</v>
      </c>
      <c r="J533" s="147" t="s">
        <v>247</v>
      </c>
      <c r="K533" s="147" t="s">
        <v>248</v>
      </c>
      <c r="L533" s="147" t="s">
        <v>249</v>
      </c>
      <c r="M533" s="147" t="s">
        <v>250</v>
      </c>
      <c r="N533" s="147" t="s">
        <v>252</v>
      </c>
      <c r="O533" s="147" t="s">
        <v>253</v>
      </c>
      <c r="P533" s="147" t="s">
        <v>255</v>
      </c>
      <c r="Q533" s="147" t="s">
        <v>256</v>
      </c>
      <c r="R533" s="147" t="s">
        <v>257</v>
      </c>
      <c r="S533" s="147" t="s">
        <v>258</v>
      </c>
      <c r="T533" s="147" t="s">
        <v>282</v>
      </c>
      <c r="U533" s="147" t="s">
        <v>284</v>
      </c>
      <c r="V533" s="147" t="s">
        <v>274</v>
      </c>
      <c r="W533" s="147" t="s">
        <v>259</v>
      </c>
      <c r="X533" s="148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7" t="s">
        <v>1</v>
      </c>
    </row>
    <row r="534" spans="1:65">
      <c r="A534" s="29"/>
      <c r="B534" s="19"/>
      <c r="C534" s="9"/>
      <c r="D534" s="10" t="s">
        <v>308</v>
      </c>
      <c r="E534" s="11" t="s">
        <v>104</v>
      </c>
      <c r="F534" s="11" t="s">
        <v>104</v>
      </c>
      <c r="G534" s="11" t="s">
        <v>104</v>
      </c>
      <c r="H534" s="11" t="s">
        <v>103</v>
      </c>
      <c r="I534" s="11" t="s">
        <v>104</v>
      </c>
      <c r="J534" s="11" t="s">
        <v>103</v>
      </c>
      <c r="K534" s="11" t="s">
        <v>104</v>
      </c>
      <c r="L534" s="11" t="s">
        <v>103</v>
      </c>
      <c r="M534" s="11" t="s">
        <v>104</v>
      </c>
      <c r="N534" s="11" t="s">
        <v>104</v>
      </c>
      <c r="O534" s="11" t="s">
        <v>104</v>
      </c>
      <c r="P534" s="11" t="s">
        <v>104</v>
      </c>
      <c r="Q534" s="11" t="s">
        <v>308</v>
      </c>
      <c r="R534" s="11" t="s">
        <v>100</v>
      </c>
      <c r="S534" s="11" t="s">
        <v>99</v>
      </c>
      <c r="T534" s="11" t="s">
        <v>104</v>
      </c>
      <c r="U534" s="11" t="s">
        <v>308</v>
      </c>
      <c r="V534" s="11" t="s">
        <v>104</v>
      </c>
      <c r="W534" s="11" t="s">
        <v>104</v>
      </c>
      <c r="X534" s="148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>
        <v>2</v>
      </c>
    </row>
    <row r="535" spans="1:65">
      <c r="A535" s="29"/>
      <c r="B535" s="19"/>
      <c r="C535" s="9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148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7">
        <v>3</v>
      </c>
    </row>
    <row r="536" spans="1:65">
      <c r="A536" s="29"/>
      <c r="B536" s="18">
        <v>1</v>
      </c>
      <c r="C536" s="14">
        <v>1</v>
      </c>
      <c r="D536" s="21">
        <v>2.57</v>
      </c>
      <c r="E536" s="143">
        <v>2.44</v>
      </c>
      <c r="F536" s="21">
        <v>2.6859999999999999</v>
      </c>
      <c r="G536" s="21">
        <v>2.66</v>
      </c>
      <c r="H536" s="21">
        <v>2.6934100000000001</v>
      </c>
      <c r="I536" s="21">
        <v>2.6373737300000002</v>
      </c>
      <c r="J536" s="21">
        <v>2.6859999999999999</v>
      </c>
      <c r="K536" s="21">
        <v>2.67</v>
      </c>
      <c r="L536" s="143">
        <v>2.4987400000000002</v>
      </c>
      <c r="M536" s="21">
        <v>2.61</v>
      </c>
      <c r="N536" s="143">
        <v>2.5539999999999998</v>
      </c>
      <c r="O536" s="21">
        <v>2.62</v>
      </c>
      <c r="P536" s="21">
        <v>2.62</v>
      </c>
      <c r="Q536" s="21">
        <v>2.56</v>
      </c>
      <c r="R536" s="21">
        <v>2.63886654</v>
      </c>
      <c r="S536" s="21">
        <v>2.58</v>
      </c>
      <c r="T536" s="21">
        <v>2.6430892899999998</v>
      </c>
      <c r="U536" s="21">
        <v>2.5870000000000002</v>
      </c>
      <c r="V536" s="150">
        <v>53.145000000000003</v>
      </c>
      <c r="W536" s="21">
        <v>2.4657</v>
      </c>
      <c r="X536" s="148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7">
        <v>1</v>
      </c>
    </row>
    <row r="537" spans="1:65">
      <c r="A537" s="29"/>
      <c r="B537" s="19">
        <v>1</v>
      </c>
      <c r="C537" s="9">
        <v>2</v>
      </c>
      <c r="D537" s="11">
        <v>2.7360000000000002</v>
      </c>
      <c r="E537" s="144">
        <v>2.42</v>
      </c>
      <c r="F537" s="11">
        <v>2.637</v>
      </c>
      <c r="G537" s="11">
        <v>2.71</v>
      </c>
      <c r="H537" s="11">
        <v>2.6833</v>
      </c>
      <c r="I537" s="11">
        <v>2.6463251900000002</v>
      </c>
      <c r="J537" s="11">
        <v>2.653</v>
      </c>
      <c r="K537" s="11">
        <v>2.72</v>
      </c>
      <c r="L537" s="144">
        <v>2.4815</v>
      </c>
      <c r="M537" s="11">
        <v>2.56</v>
      </c>
      <c r="N537" s="144">
        <v>2.5870000000000002</v>
      </c>
      <c r="O537" s="11">
        <v>2.66</v>
      </c>
      <c r="P537" s="11">
        <v>2.637</v>
      </c>
      <c r="Q537" s="11">
        <v>2.5499999999999998</v>
      </c>
      <c r="R537" s="11">
        <v>2.6526334</v>
      </c>
      <c r="S537" s="11">
        <v>2.67</v>
      </c>
      <c r="T537" s="149">
        <v>2.4121330099999998</v>
      </c>
      <c r="U537" s="11">
        <v>2.5870000000000002</v>
      </c>
      <c r="V537" s="144">
        <v>3.4319999999999999</v>
      </c>
      <c r="W537" s="11">
        <v>2.7261000000000002</v>
      </c>
      <c r="X537" s="148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7" t="e">
        <v>#N/A</v>
      </c>
    </row>
    <row r="538" spans="1:65">
      <c r="A538" s="29"/>
      <c r="B538" s="19">
        <v>1</v>
      </c>
      <c r="C538" s="9">
        <v>3</v>
      </c>
      <c r="D538" s="11">
        <v>2.7530000000000001</v>
      </c>
      <c r="E538" s="144">
        <v>2.39</v>
      </c>
      <c r="F538" s="11">
        <v>2.7189999999999999</v>
      </c>
      <c r="G538" s="11">
        <v>2.69</v>
      </c>
      <c r="H538" s="11">
        <v>2.69739</v>
      </c>
      <c r="I538" s="11">
        <v>2.6608240400000001</v>
      </c>
      <c r="J538" s="11">
        <v>2.6030000000000002</v>
      </c>
      <c r="K538" s="11">
        <v>2.65</v>
      </c>
      <c r="L538" s="144">
        <v>2.2601300000000002</v>
      </c>
      <c r="M538" s="149">
        <v>2.86</v>
      </c>
      <c r="N538" s="144">
        <v>2.4039999999999999</v>
      </c>
      <c r="O538" s="11">
        <v>2.72</v>
      </c>
      <c r="P538" s="11">
        <v>2.637</v>
      </c>
      <c r="Q538" s="11">
        <v>2.5499999999999998</v>
      </c>
      <c r="R538" s="11">
        <v>2.6274305500000001</v>
      </c>
      <c r="S538" s="11">
        <v>2.69</v>
      </c>
      <c r="T538" s="11">
        <v>2.4483458800000002</v>
      </c>
      <c r="U538" s="11">
        <v>2.62</v>
      </c>
      <c r="V538" s="144">
        <v>3.4319999999999999</v>
      </c>
      <c r="W538" s="11">
        <v>2.6116999999999999</v>
      </c>
      <c r="X538" s="148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7">
        <v>16</v>
      </c>
    </row>
    <row r="539" spans="1:65">
      <c r="A539" s="29"/>
      <c r="B539" s="19">
        <v>1</v>
      </c>
      <c r="C539" s="9">
        <v>4</v>
      </c>
      <c r="D539" s="11">
        <v>2.57</v>
      </c>
      <c r="E539" s="144">
        <v>2.4500000000000002</v>
      </c>
      <c r="F539" s="11">
        <v>2.7029999999999998</v>
      </c>
      <c r="G539" s="11">
        <v>2.71</v>
      </c>
      <c r="H539" s="11">
        <v>2.7071800000000001</v>
      </c>
      <c r="I539" s="11">
        <v>2.6324401599999998</v>
      </c>
      <c r="J539" s="11">
        <v>2.5369999999999999</v>
      </c>
      <c r="K539" s="11">
        <v>2.65</v>
      </c>
      <c r="L539" s="144">
        <v>2.4332400000000001</v>
      </c>
      <c r="M539" s="11">
        <v>2.61</v>
      </c>
      <c r="N539" s="144">
        <v>2.371</v>
      </c>
      <c r="O539" s="11">
        <v>2.72</v>
      </c>
      <c r="P539" s="11">
        <v>2.67</v>
      </c>
      <c r="Q539" s="11">
        <v>2.58</v>
      </c>
      <c r="R539" s="11">
        <v>2.6020790499999999</v>
      </c>
      <c r="S539" s="11">
        <v>2.68</v>
      </c>
      <c r="T539" s="11">
        <v>2.5694806400000001</v>
      </c>
      <c r="U539" s="11">
        <v>2.6030000000000002</v>
      </c>
      <c r="V539" s="144">
        <v>3.383</v>
      </c>
      <c r="W539" s="11">
        <v>2.4657</v>
      </c>
      <c r="X539" s="148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7">
        <v>2.6426841988160463</v>
      </c>
    </row>
    <row r="540" spans="1:65">
      <c r="A540" s="29"/>
      <c r="B540" s="19">
        <v>1</v>
      </c>
      <c r="C540" s="9">
        <v>5</v>
      </c>
      <c r="D540" s="11">
        <v>2.7029999999999998</v>
      </c>
      <c r="E540" s="144">
        <v>2.44</v>
      </c>
      <c r="F540" s="11">
        <v>2.67</v>
      </c>
      <c r="G540" s="11">
        <v>2.64</v>
      </c>
      <c r="H540" s="11">
        <v>2.6995499999999999</v>
      </c>
      <c r="I540" s="11">
        <v>2.63957365</v>
      </c>
      <c r="J540" s="11">
        <v>2.7189999999999999</v>
      </c>
      <c r="K540" s="11">
        <v>2.69</v>
      </c>
      <c r="L540" s="144">
        <v>2.383</v>
      </c>
      <c r="M540" s="11">
        <v>2.66</v>
      </c>
      <c r="N540" s="144">
        <v>2.3050000000000002</v>
      </c>
      <c r="O540" s="11">
        <v>2.79</v>
      </c>
      <c r="P540" s="11">
        <v>2.6030000000000002</v>
      </c>
      <c r="Q540" s="11">
        <v>2.58</v>
      </c>
      <c r="R540" s="11">
        <v>2.63746093</v>
      </c>
      <c r="S540" s="11">
        <v>2.64</v>
      </c>
      <c r="T540" s="11">
        <v>2.6021476200000002</v>
      </c>
      <c r="U540" s="11">
        <v>2.653</v>
      </c>
      <c r="V540" s="144">
        <v>3.4660000000000002</v>
      </c>
      <c r="W540" s="11">
        <v>2.5651999999999999</v>
      </c>
      <c r="X540" s="148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7">
        <v>98</v>
      </c>
    </row>
    <row r="541" spans="1:65">
      <c r="A541" s="29"/>
      <c r="B541" s="19">
        <v>1</v>
      </c>
      <c r="C541" s="9">
        <v>6</v>
      </c>
      <c r="D541" s="11">
        <v>2.7360000000000002</v>
      </c>
      <c r="E541" s="144">
        <v>2.4900000000000002</v>
      </c>
      <c r="F541" s="11">
        <v>2.7029999999999998</v>
      </c>
      <c r="G541" s="11">
        <v>2.66</v>
      </c>
      <c r="H541" s="11">
        <v>2.6783199999999998</v>
      </c>
      <c r="I541" s="11">
        <v>2.62879584</v>
      </c>
      <c r="J541" s="11">
        <v>2.5870000000000002</v>
      </c>
      <c r="K541" s="11">
        <v>2.67</v>
      </c>
      <c r="L541" s="144">
        <v>2.4037299999999999</v>
      </c>
      <c r="M541" s="11">
        <v>2.69</v>
      </c>
      <c r="N541" s="144">
        <v>2.3210000000000002</v>
      </c>
      <c r="O541" s="11">
        <v>2.74</v>
      </c>
      <c r="P541" s="11">
        <v>2.637</v>
      </c>
      <c r="Q541" s="11">
        <v>2.5099999999999998</v>
      </c>
      <c r="R541" s="11">
        <v>2.65467583</v>
      </c>
      <c r="S541" s="11">
        <v>2.74</v>
      </c>
      <c r="T541" s="11">
        <v>2.5986517099999999</v>
      </c>
      <c r="U541" s="11">
        <v>2.57</v>
      </c>
      <c r="V541" s="144">
        <v>3.4159999999999999</v>
      </c>
      <c r="W541" s="11">
        <v>2.7608999999999999</v>
      </c>
      <c r="X541" s="148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3"/>
    </row>
    <row r="542" spans="1:65">
      <c r="A542" s="29"/>
      <c r="B542" s="20" t="s">
        <v>266</v>
      </c>
      <c r="C542" s="12"/>
      <c r="D542" s="22">
        <v>2.6780000000000004</v>
      </c>
      <c r="E542" s="22">
        <v>2.438333333333333</v>
      </c>
      <c r="F542" s="22">
        <v>2.6863333333333332</v>
      </c>
      <c r="G542" s="22">
        <v>2.6783333333333332</v>
      </c>
      <c r="H542" s="22">
        <v>2.6931916666666669</v>
      </c>
      <c r="I542" s="22">
        <v>2.6408887683333337</v>
      </c>
      <c r="J542" s="22">
        <v>2.6308333333333329</v>
      </c>
      <c r="K542" s="22">
        <v>2.6750000000000003</v>
      </c>
      <c r="L542" s="22">
        <v>2.4100566666666663</v>
      </c>
      <c r="M542" s="22">
        <v>2.6649999999999996</v>
      </c>
      <c r="N542" s="22">
        <v>2.4236666666666666</v>
      </c>
      <c r="O542" s="22">
        <v>2.7083333333333335</v>
      </c>
      <c r="P542" s="22">
        <v>2.6339999999999999</v>
      </c>
      <c r="Q542" s="22">
        <v>2.5549999999999997</v>
      </c>
      <c r="R542" s="22">
        <v>2.6355243833333333</v>
      </c>
      <c r="S542" s="22">
        <v>2.6666666666666665</v>
      </c>
      <c r="T542" s="22">
        <v>2.5456413583333335</v>
      </c>
      <c r="U542" s="22">
        <v>2.6033333333333335</v>
      </c>
      <c r="V542" s="22">
        <v>11.712333333333333</v>
      </c>
      <c r="W542" s="22">
        <v>2.599216666666667</v>
      </c>
      <c r="X542" s="148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3"/>
    </row>
    <row r="543" spans="1:65">
      <c r="A543" s="29"/>
      <c r="B543" s="3" t="s">
        <v>267</v>
      </c>
      <c r="C543" s="28"/>
      <c r="D543" s="11">
        <v>2.7195</v>
      </c>
      <c r="E543" s="11">
        <v>2.44</v>
      </c>
      <c r="F543" s="11">
        <v>2.6944999999999997</v>
      </c>
      <c r="G543" s="11">
        <v>2.6749999999999998</v>
      </c>
      <c r="H543" s="11">
        <v>2.6954000000000002</v>
      </c>
      <c r="I543" s="11">
        <v>2.6384736900000001</v>
      </c>
      <c r="J543" s="11">
        <v>2.6280000000000001</v>
      </c>
      <c r="K543" s="11">
        <v>2.67</v>
      </c>
      <c r="L543" s="11">
        <v>2.418485</v>
      </c>
      <c r="M543" s="11">
        <v>2.6349999999999998</v>
      </c>
      <c r="N543" s="11">
        <v>2.3875000000000002</v>
      </c>
      <c r="O543" s="11">
        <v>2.72</v>
      </c>
      <c r="P543" s="11">
        <v>2.637</v>
      </c>
      <c r="Q543" s="11">
        <v>2.5549999999999997</v>
      </c>
      <c r="R543" s="11">
        <v>2.638163735</v>
      </c>
      <c r="S543" s="11">
        <v>2.6749999999999998</v>
      </c>
      <c r="T543" s="11">
        <v>2.5840661750000002</v>
      </c>
      <c r="U543" s="11">
        <v>2.5950000000000002</v>
      </c>
      <c r="V543" s="11">
        <v>3.4319999999999999</v>
      </c>
      <c r="W543" s="11">
        <v>2.5884499999999999</v>
      </c>
      <c r="X543" s="148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3"/>
    </row>
    <row r="544" spans="1:65">
      <c r="A544" s="29"/>
      <c r="B544" s="3" t="s">
        <v>268</v>
      </c>
      <c r="C544" s="28"/>
      <c r="D544" s="23">
        <v>8.5212675113506581E-2</v>
      </c>
      <c r="E544" s="23">
        <v>3.3115957885386162E-2</v>
      </c>
      <c r="F544" s="23">
        <v>2.940521495698787E-2</v>
      </c>
      <c r="G544" s="23">
        <v>2.9268868558020168E-2</v>
      </c>
      <c r="H544" s="23">
        <v>1.0703149847903101E-2</v>
      </c>
      <c r="I544" s="23">
        <v>1.1477566520149557E-2</v>
      </c>
      <c r="J544" s="23">
        <v>6.7540851835512547E-2</v>
      </c>
      <c r="K544" s="23">
        <v>2.6645825188948556E-2</v>
      </c>
      <c r="L544" s="23">
        <v>8.5739659123807252E-2</v>
      </c>
      <c r="M544" s="23">
        <v>0.10559356040971435</v>
      </c>
      <c r="N544" s="23">
        <v>0.11953855723851889</v>
      </c>
      <c r="O544" s="23">
        <v>6.013872850889572E-2</v>
      </c>
      <c r="P544" s="23">
        <v>2.2271057451319996E-2</v>
      </c>
      <c r="Q544" s="23">
        <v>2.5884358211089691E-2</v>
      </c>
      <c r="R544" s="23">
        <v>1.9279611223822612E-2</v>
      </c>
      <c r="S544" s="23">
        <v>5.3541261347363395E-2</v>
      </c>
      <c r="T544" s="23">
        <v>9.312180722759443E-2</v>
      </c>
      <c r="U544" s="23">
        <v>2.9628814803610817E-2</v>
      </c>
      <c r="V544" s="23">
        <v>20.297796241628468</v>
      </c>
      <c r="W544" s="23">
        <v>0.12586282082754491</v>
      </c>
      <c r="X544" s="227"/>
      <c r="Y544" s="228"/>
      <c r="Z544" s="228"/>
      <c r="AA544" s="228"/>
      <c r="AB544" s="228"/>
      <c r="AC544" s="228"/>
      <c r="AD544" s="228"/>
      <c r="AE544" s="228"/>
      <c r="AF544" s="228"/>
      <c r="AG544" s="228"/>
      <c r="AH544" s="228"/>
      <c r="AI544" s="228"/>
      <c r="AJ544" s="228"/>
      <c r="AK544" s="228"/>
      <c r="AL544" s="228"/>
      <c r="AM544" s="228"/>
      <c r="AN544" s="228"/>
      <c r="AO544" s="228"/>
      <c r="AP544" s="228"/>
      <c r="AQ544" s="228"/>
      <c r="AR544" s="228"/>
      <c r="AS544" s="228"/>
      <c r="AT544" s="228"/>
      <c r="AU544" s="228"/>
      <c r="AV544" s="228"/>
      <c r="AW544" s="228"/>
      <c r="AX544" s="228"/>
      <c r="AY544" s="228"/>
      <c r="AZ544" s="228"/>
      <c r="BA544" s="228"/>
      <c r="BB544" s="228"/>
      <c r="BC544" s="228"/>
      <c r="BD544" s="228"/>
      <c r="BE544" s="228"/>
      <c r="BF544" s="228"/>
      <c r="BG544" s="228"/>
      <c r="BH544" s="228"/>
      <c r="BI544" s="228"/>
      <c r="BJ544" s="228"/>
      <c r="BK544" s="228"/>
      <c r="BL544" s="228"/>
      <c r="BM544" s="54"/>
    </row>
    <row r="545" spans="1:65">
      <c r="A545" s="29"/>
      <c r="B545" s="3" t="s">
        <v>86</v>
      </c>
      <c r="C545" s="28"/>
      <c r="D545" s="13">
        <v>3.1819520206686547E-2</v>
      </c>
      <c r="E545" s="13">
        <v>1.3581390793733219E-2</v>
      </c>
      <c r="F545" s="13">
        <v>1.0946227183392929E-2</v>
      </c>
      <c r="G545" s="13">
        <v>1.0928015640828936E-2</v>
      </c>
      <c r="H545" s="13">
        <v>3.9741508116094351E-3</v>
      </c>
      <c r="I545" s="13">
        <v>4.3460999409653499E-3</v>
      </c>
      <c r="J545" s="13">
        <v>2.5672797656830875E-2</v>
      </c>
      <c r="K545" s="13">
        <v>9.9610561454013292E-3</v>
      </c>
      <c r="L545" s="13">
        <v>3.5575785544658255E-2</v>
      </c>
      <c r="M545" s="13">
        <v>3.9622349121844036E-2</v>
      </c>
      <c r="N545" s="13">
        <v>4.9321368685951959E-2</v>
      </c>
      <c r="O545" s="13">
        <v>2.2205068987899958E-2</v>
      </c>
      <c r="P545" s="13">
        <v>8.4552230263173871E-3</v>
      </c>
      <c r="Q545" s="13">
        <v>1.0130864270485204E-2</v>
      </c>
      <c r="R545" s="13">
        <v>7.3152847098452304E-3</v>
      </c>
      <c r="S545" s="13">
        <v>2.0077973005261273E-2</v>
      </c>
      <c r="T545" s="13">
        <v>3.658088242585851E-2</v>
      </c>
      <c r="U545" s="13">
        <v>1.1381106838774961E-2</v>
      </c>
      <c r="V545" s="13">
        <v>1.7330275414772291</v>
      </c>
      <c r="W545" s="13">
        <v>4.8423366332502056E-2</v>
      </c>
      <c r="X545" s="148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3"/>
    </row>
    <row r="546" spans="1:65">
      <c r="A546" s="29"/>
      <c r="B546" s="3" t="s">
        <v>269</v>
      </c>
      <c r="C546" s="28"/>
      <c r="D546" s="13">
        <v>1.3363610074853316E-2</v>
      </c>
      <c r="E546" s="13">
        <v>-7.73270092485E-2</v>
      </c>
      <c r="F546" s="13">
        <v>1.6516969578446838E-2</v>
      </c>
      <c r="G546" s="13">
        <v>1.3489744454997066E-2</v>
      </c>
      <c r="H546" s="13">
        <v>1.9112184449904479E-2</v>
      </c>
      <c r="I546" s="13">
        <v>-6.7939653308446424E-4</v>
      </c>
      <c r="J546" s="13">
        <v>-4.4844047154869449E-3</v>
      </c>
      <c r="K546" s="13">
        <v>1.2228400653559568E-2</v>
      </c>
      <c r="L546" s="13">
        <v>-8.8026988716094046E-2</v>
      </c>
      <c r="M546" s="13">
        <v>8.4443692492470745E-3</v>
      </c>
      <c r="N546" s="13">
        <v>-8.2876921974824769E-2</v>
      </c>
      <c r="O546" s="13">
        <v>2.4841838667934102E-2</v>
      </c>
      <c r="P546" s="13">
        <v>-3.2861281041212109E-3</v>
      </c>
      <c r="Q546" s="13">
        <v>-3.3179976198189021E-2</v>
      </c>
      <c r="R546" s="13">
        <v>-2.7092966635667848E-3</v>
      </c>
      <c r="S546" s="13">
        <v>9.0750411499658235E-3</v>
      </c>
      <c r="T546" s="13">
        <v>-3.6721315595026116E-2</v>
      </c>
      <c r="U546" s="13">
        <v>-1.4890491077345747E-2</v>
      </c>
      <c r="V546" s="13">
        <v>3.4319837151107944</v>
      </c>
      <c r="W546" s="13">
        <v>-1.6448250672120968E-2</v>
      </c>
      <c r="X546" s="148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3"/>
    </row>
    <row r="547" spans="1:65">
      <c r="A547" s="29"/>
      <c r="B547" s="45" t="s">
        <v>270</v>
      </c>
      <c r="C547" s="46"/>
      <c r="D547" s="44">
        <v>0.67</v>
      </c>
      <c r="E547" s="44">
        <v>3.37</v>
      </c>
      <c r="F547" s="44">
        <v>0.81</v>
      </c>
      <c r="G547" s="44">
        <v>0.68</v>
      </c>
      <c r="H547" s="44">
        <v>0.93</v>
      </c>
      <c r="I547" s="44">
        <v>0.05</v>
      </c>
      <c r="J547" s="44">
        <v>0.12</v>
      </c>
      <c r="K547" s="44">
        <v>0.62</v>
      </c>
      <c r="L547" s="44">
        <v>3.85</v>
      </c>
      <c r="M547" s="44">
        <v>0.45</v>
      </c>
      <c r="N547" s="44">
        <v>3.62</v>
      </c>
      <c r="O547" s="44">
        <v>1.18</v>
      </c>
      <c r="P547" s="44">
        <v>7.0000000000000007E-2</v>
      </c>
      <c r="Q547" s="44">
        <v>1.4</v>
      </c>
      <c r="R547" s="44">
        <v>0.05</v>
      </c>
      <c r="S547" s="44">
        <v>0.48</v>
      </c>
      <c r="T547" s="44">
        <v>1.56</v>
      </c>
      <c r="U547" s="44">
        <v>0.59</v>
      </c>
      <c r="V547" s="44">
        <v>153.13999999999999</v>
      </c>
      <c r="W547" s="44">
        <v>0.66</v>
      </c>
      <c r="X547" s="148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3"/>
    </row>
    <row r="548" spans="1:65">
      <c r="B548" s="30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BM548" s="53"/>
    </row>
    <row r="549" spans="1:65" ht="15">
      <c r="B549" s="8" t="s">
        <v>594</v>
      </c>
      <c r="BM549" s="27" t="s">
        <v>66</v>
      </c>
    </row>
    <row r="550" spans="1:65" ht="15">
      <c r="A550" s="24" t="s">
        <v>116</v>
      </c>
      <c r="B550" s="18" t="s">
        <v>118</v>
      </c>
      <c r="C550" s="15" t="s">
        <v>119</v>
      </c>
      <c r="D550" s="16" t="s">
        <v>238</v>
      </c>
      <c r="E550" s="17" t="s">
        <v>238</v>
      </c>
      <c r="F550" s="17" t="s">
        <v>238</v>
      </c>
      <c r="G550" s="17" t="s">
        <v>238</v>
      </c>
      <c r="H550" s="17" t="s">
        <v>238</v>
      </c>
      <c r="I550" s="17" t="s">
        <v>238</v>
      </c>
      <c r="J550" s="17" t="s">
        <v>238</v>
      </c>
      <c r="K550" s="17" t="s">
        <v>238</v>
      </c>
      <c r="L550" s="17" t="s">
        <v>238</v>
      </c>
      <c r="M550" s="17" t="s">
        <v>238</v>
      </c>
      <c r="N550" s="17" t="s">
        <v>238</v>
      </c>
      <c r="O550" s="17" t="s">
        <v>238</v>
      </c>
      <c r="P550" s="17" t="s">
        <v>238</v>
      </c>
      <c r="Q550" s="17" t="s">
        <v>238</v>
      </c>
      <c r="R550" s="17" t="s">
        <v>238</v>
      </c>
      <c r="S550" s="17" t="s">
        <v>238</v>
      </c>
      <c r="T550" s="17" t="s">
        <v>238</v>
      </c>
      <c r="U550" s="17" t="s">
        <v>238</v>
      </c>
      <c r="V550" s="17" t="s">
        <v>238</v>
      </c>
      <c r="W550" s="17" t="s">
        <v>238</v>
      </c>
      <c r="X550" s="148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7">
        <v>1</v>
      </c>
    </row>
    <row r="551" spans="1:65">
      <c r="A551" s="29"/>
      <c r="B551" s="19" t="s">
        <v>239</v>
      </c>
      <c r="C551" s="9" t="s">
        <v>239</v>
      </c>
      <c r="D551" s="146" t="s">
        <v>241</v>
      </c>
      <c r="E551" s="147" t="s">
        <v>242</v>
      </c>
      <c r="F551" s="147" t="s">
        <v>243</v>
      </c>
      <c r="G551" s="147" t="s">
        <v>244</v>
      </c>
      <c r="H551" s="147" t="s">
        <v>245</v>
      </c>
      <c r="I551" s="147" t="s">
        <v>246</v>
      </c>
      <c r="J551" s="147" t="s">
        <v>247</v>
      </c>
      <c r="K551" s="147" t="s">
        <v>248</v>
      </c>
      <c r="L551" s="147" t="s">
        <v>249</v>
      </c>
      <c r="M551" s="147" t="s">
        <v>250</v>
      </c>
      <c r="N551" s="147" t="s">
        <v>252</v>
      </c>
      <c r="O551" s="147" t="s">
        <v>253</v>
      </c>
      <c r="P551" s="147" t="s">
        <v>255</v>
      </c>
      <c r="Q551" s="147" t="s">
        <v>256</v>
      </c>
      <c r="R551" s="147" t="s">
        <v>257</v>
      </c>
      <c r="S551" s="147" t="s">
        <v>258</v>
      </c>
      <c r="T551" s="147" t="s">
        <v>282</v>
      </c>
      <c r="U551" s="147" t="s">
        <v>284</v>
      </c>
      <c r="V551" s="147" t="s">
        <v>274</v>
      </c>
      <c r="W551" s="147" t="s">
        <v>259</v>
      </c>
      <c r="X551" s="148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7" t="s">
        <v>1</v>
      </c>
    </row>
    <row r="552" spans="1:65">
      <c r="A552" s="29"/>
      <c r="B552" s="19"/>
      <c r="C552" s="9"/>
      <c r="D552" s="10" t="s">
        <v>308</v>
      </c>
      <c r="E552" s="11" t="s">
        <v>104</v>
      </c>
      <c r="F552" s="11" t="s">
        <v>104</v>
      </c>
      <c r="G552" s="11" t="s">
        <v>104</v>
      </c>
      <c r="H552" s="11" t="s">
        <v>103</v>
      </c>
      <c r="I552" s="11" t="s">
        <v>104</v>
      </c>
      <c r="J552" s="11" t="s">
        <v>103</v>
      </c>
      <c r="K552" s="11" t="s">
        <v>104</v>
      </c>
      <c r="L552" s="11" t="s">
        <v>103</v>
      </c>
      <c r="M552" s="11" t="s">
        <v>104</v>
      </c>
      <c r="N552" s="11" t="s">
        <v>103</v>
      </c>
      <c r="O552" s="11" t="s">
        <v>104</v>
      </c>
      <c r="P552" s="11" t="s">
        <v>104</v>
      </c>
      <c r="Q552" s="11" t="s">
        <v>308</v>
      </c>
      <c r="R552" s="11" t="s">
        <v>100</v>
      </c>
      <c r="S552" s="11" t="s">
        <v>99</v>
      </c>
      <c r="T552" s="11" t="s">
        <v>104</v>
      </c>
      <c r="U552" s="11" t="s">
        <v>308</v>
      </c>
      <c r="V552" s="11" t="s">
        <v>104</v>
      </c>
      <c r="W552" s="11" t="s">
        <v>104</v>
      </c>
      <c r="X552" s="148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7">
        <v>3</v>
      </c>
    </row>
    <row r="553" spans="1:65">
      <c r="A553" s="29"/>
      <c r="B553" s="19"/>
      <c r="C553" s="9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148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7">
        <v>3</v>
      </c>
    </row>
    <row r="554" spans="1:65">
      <c r="A554" s="29"/>
      <c r="B554" s="18">
        <v>1</v>
      </c>
      <c r="C554" s="14">
        <v>1</v>
      </c>
      <c r="D554" s="226">
        <v>7.4889999999999998E-2</v>
      </c>
      <c r="E554" s="226">
        <v>0.08</v>
      </c>
      <c r="F554" s="226">
        <v>8.5220000000000004E-2</v>
      </c>
      <c r="G554" s="226">
        <v>0.09</v>
      </c>
      <c r="H554" s="226">
        <v>8.3030000000000007E-2</v>
      </c>
      <c r="I554" s="226">
        <v>7.9088078300000003E-2</v>
      </c>
      <c r="J554" s="226">
        <v>8.1989999999999993E-2</v>
      </c>
      <c r="K554" s="226">
        <v>0.09</v>
      </c>
      <c r="L554" s="226">
        <v>8.2769999999999996E-2</v>
      </c>
      <c r="M554" s="226">
        <v>0.09</v>
      </c>
      <c r="N554" s="226">
        <v>8.7290000000000006E-2</v>
      </c>
      <c r="O554" s="226">
        <v>0.08</v>
      </c>
      <c r="P554" s="226">
        <v>8.8450000000000001E-2</v>
      </c>
      <c r="Q554" s="226">
        <v>8.6510000000000004E-2</v>
      </c>
      <c r="R554" s="226">
        <v>9.0675922399999997E-2</v>
      </c>
      <c r="S554" s="226">
        <v>0.08</v>
      </c>
      <c r="T554" s="226">
        <v>9.1033519800000004E-2</v>
      </c>
      <c r="U554" s="226">
        <v>7.8119999999999995E-2</v>
      </c>
      <c r="V554" s="236">
        <v>0.129</v>
      </c>
      <c r="W554" s="226">
        <v>8.4059999999999996E-2</v>
      </c>
      <c r="X554" s="227"/>
      <c r="Y554" s="228"/>
      <c r="Z554" s="228"/>
      <c r="AA554" s="228"/>
      <c r="AB554" s="228"/>
      <c r="AC554" s="228"/>
      <c r="AD554" s="228"/>
      <c r="AE554" s="228"/>
      <c r="AF554" s="228"/>
      <c r="AG554" s="228"/>
      <c r="AH554" s="228"/>
      <c r="AI554" s="228"/>
      <c r="AJ554" s="228"/>
      <c r="AK554" s="228"/>
      <c r="AL554" s="228"/>
      <c r="AM554" s="228"/>
      <c r="AN554" s="228"/>
      <c r="AO554" s="228"/>
      <c r="AP554" s="228"/>
      <c r="AQ554" s="228"/>
      <c r="AR554" s="228"/>
      <c r="AS554" s="228"/>
      <c r="AT554" s="228"/>
      <c r="AU554" s="228"/>
      <c r="AV554" s="228"/>
      <c r="AW554" s="228"/>
      <c r="AX554" s="228"/>
      <c r="AY554" s="228"/>
      <c r="AZ554" s="228"/>
      <c r="BA554" s="228"/>
      <c r="BB554" s="228"/>
      <c r="BC554" s="228"/>
      <c r="BD554" s="228"/>
      <c r="BE554" s="228"/>
      <c r="BF554" s="228"/>
      <c r="BG554" s="228"/>
      <c r="BH554" s="228"/>
      <c r="BI554" s="228"/>
      <c r="BJ554" s="228"/>
      <c r="BK554" s="228"/>
      <c r="BL554" s="228"/>
      <c r="BM554" s="229">
        <v>1</v>
      </c>
    </row>
    <row r="555" spans="1:65">
      <c r="A555" s="29"/>
      <c r="B555" s="19">
        <v>1</v>
      </c>
      <c r="C555" s="9">
        <v>2</v>
      </c>
      <c r="D555" s="23">
        <v>8.2119999999999999E-2</v>
      </c>
      <c r="E555" s="23">
        <v>0.08</v>
      </c>
      <c r="F555" s="23">
        <v>8.4699999999999998E-2</v>
      </c>
      <c r="G555" s="23">
        <v>0.09</v>
      </c>
      <c r="H555" s="23">
        <v>8.2769999999999996E-2</v>
      </c>
      <c r="I555" s="23">
        <v>7.90508766E-2</v>
      </c>
      <c r="J555" s="23">
        <v>8.5870000000000002E-2</v>
      </c>
      <c r="K555" s="23">
        <v>0.09</v>
      </c>
      <c r="L555" s="23">
        <v>8.3930000000000005E-2</v>
      </c>
      <c r="M555" s="23">
        <v>0.09</v>
      </c>
      <c r="N555" s="23">
        <v>8.7669999999999998E-2</v>
      </c>
      <c r="O555" s="23">
        <v>0.08</v>
      </c>
      <c r="P555" s="23">
        <v>8.9480000000000004E-2</v>
      </c>
      <c r="Q555" s="23">
        <v>8.677E-2</v>
      </c>
      <c r="R555" s="23">
        <v>8.8891220199999996E-2</v>
      </c>
      <c r="S555" s="23">
        <v>0.09</v>
      </c>
      <c r="T555" s="23">
        <v>8.7478984199999998E-2</v>
      </c>
      <c r="U555" s="23">
        <v>7.825E-2</v>
      </c>
      <c r="V555" s="238">
        <v>0.129</v>
      </c>
      <c r="W555" s="23">
        <v>8.9219999999999994E-2</v>
      </c>
      <c r="X555" s="227"/>
      <c r="Y555" s="228"/>
      <c r="Z555" s="228"/>
      <c r="AA555" s="228"/>
      <c r="AB555" s="228"/>
      <c r="AC555" s="228"/>
      <c r="AD555" s="228"/>
      <c r="AE555" s="228"/>
      <c r="AF555" s="228"/>
      <c r="AG555" s="228"/>
      <c r="AH555" s="228"/>
      <c r="AI555" s="228"/>
      <c r="AJ555" s="228"/>
      <c r="AK555" s="228"/>
      <c r="AL555" s="228"/>
      <c r="AM555" s="228"/>
      <c r="AN555" s="228"/>
      <c r="AO555" s="228"/>
      <c r="AP555" s="228"/>
      <c r="AQ555" s="228"/>
      <c r="AR555" s="228"/>
      <c r="AS555" s="228"/>
      <c r="AT555" s="228"/>
      <c r="AU555" s="228"/>
      <c r="AV555" s="228"/>
      <c r="AW555" s="228"/>
      <c r="AX555" s="228"/>
      <c r="AY555" s="228"/>
      <c r="AZ555" s="228"/>
      <c r="BA555" s="228"/>
      <c r="BB555" s="228"/>
      <c r="BC555" s="228"/>
      <c r="BD555" s="228"/>
      <c r="BE555" s="228"/>
      <c r="BF555" s="228"/>
      <c r="BG555" s="228"/>
      <c r="BH555" s="228"/>
      <c r="BI555" s="228"/>
      <c r="BJ555" s="228"/>
      <c r="BK555" s="228"/>
      <c r="BL555" s="228"/>
      <c r="BM555" s="229" t="e">
        <v>#N/A</v>
      </c>
    </row>
    <row r="556" spans="1:65">
      <c r="A556" s="29"/>
      <c r="B556" s="19">
        <v>1</v>
      </c>
      <c r="C556" s="9">
        <v>3</v>
      </c>
      <c r="D556" s="23">
        <v>8.1989999999999993E-2</v>
      </c>
      <c r="E556" s="23">
        <v>0.08</v>
      </c>
      <c r="F556" s="23">
        <v>8.677E-2</v>
      </c>
      <c r="G556" s="23">
        <v>0.09</v>
      </c>
      <c r="H556" s="23">
        <v>8.2640000000000005E-2</v>
      </c>
      <c r="I556" s="23">
        <v>7.9177476999999996E-2</v>
      </c>
      <c r="J556" s="23">
        <v>8.7929999999999994E-2</v>
      </c>
      <c r="K556" s="23">
        <v>0.09</v>
      </c>
      <c r="L556" s="23">
        <v>7.9409999999999994E-2</v>
      </c>
      <c r="M556" s="23">
        <v>0.09</v>
      </c>
      <c r="N556" s="23">
        <v>8.8709999999999997E-2</v>
      </c>
      <c r="O556" s="23">
        <v>0.09</v>
      </c>
      <c r="P556" s="23">
        <v>8.8840000000000002E-2</v>
      </c>
      <c r="Q556" s="23">
        <v>8.5610000000000006E-2</v>
      </c>
      <c r="R556" s="23">
        <v>8.9335420799999996E-2</v>
      </c>
      <c r="S556" s="23">
        <v>0.09</v>
      </c>
      <c r="T556" s="23">
        <v>8.9027375800000003E-2</v>
      </c>
      <c r="U556" s="23">
        <v>7.8640000000000002E-2</v>
      </c>
      <c r="V556" s="238">
        <v>0.129</v>
      </c>
      <c r="W556" s="23">
        <v>8.4959999999999994E-2</v>
      </c>
      <c r="X556" s="227"/>
      <c r="Y556" s="228"/>
      <c r="Z556" s="228"/>
      <c r="AA556" s="228"/>
      <c r="AB556" s="228"/>
      <c r="AC556" s="228"/>
      <c r="AD556" s="228"/>
      <c r="AE556" s="228"/>
      <c r="AF556" s="228"/>
      <c r="AG556" s="228"/>
      <c r="AH556" s="228"/>
      <c r="AI556" s="228"/>
      <c r="AJ556" s="228"/>
      <c r="AK556" s="228"/>
      <c r="AL556" s="228"/>
      <c r="AM556" s="228"/>
      <c r="AN556" s="228"/>
      <c r="AO556" s="228"/>
      <c r="AP556" s="228"/>
      <c r="AQ556" s="228"/>
      <c r="AR556" s="228"/>
      <c r="AS556" s="228"/>
      <c r="AT556" s="228"/>
      <c r="AU556" s="228"/>
      <c r="AV556" s="228"/>
      <c r="AW556" s="228"/>
      <c r="AX556" s="228"/>
      <c r="AY556" s="228"/>
      <c r="AZ556" s="228"/>
      <c r="BA556" s="228"/>
      <c r="BB556" s="228"/>
      <c r="BC556" s="228"/>
      <c r="BD556" s="228"/>
      <c r="BE556" s="228"/>
      <c r="BF556" s="228"/>
      <c r="BG556" s="228"/>
      <c r="BH556" s="228"/>
      <c r="BI556" s="228"/>
      <c r="BJ556" s="228"/>
      <c r="BK556" s="228"/>
      <c r="BL556" s="228"/>
      <c r="BM556" s="229">
        <v>16</v>
      </c>
    </row>
    <row r="557" spans="1:65">
      <c r="A557" s="29"/>
      <c r="B557" s="19">
        <v>1</v>
      </c>
      <c r="C557" s="9">
        <v>4</v>
      </c>
      <c r="D557" s="23">
        <v>7.6829999999999996E-2</v>
      </c>
      <c r="E557" s="23">
        <v>0.08</v>
      </c>
      <c r="F557" s="23">
        <v>8.5999999999999993E-2</v>
      </c>
      <c r="G557" s="23">
        <v>0.09</v>
      </c>
      <c r="H557" s="23">
        <v>8.3540000000000003E-2</v>
      </c>
      <c r="I557" s="23">
        <v>7.9266118900000002E-2</v>
      </c>
      <c r="J557" s="23">
        <v>8.5610000000000006E-2</v>
      </c>
      <c r="K557" s="23">
        <v>0.09</v>
      </c>
      <c r="L557" s="23">
        <v>8.1220000000000001E-2</v>
      </c>
      <c r="M557" s="23">
        <v>0.09</v>
      </c>
      <c r="N557" s="23">
        <v>8.5739999999999997E-2</v>
      </c>
      <c r="O557" s="23">
        <v>0.09</v>
      </c>
      <c r="P557" s="23">
        <v>9.0260000000000007E-2</v>
      </c>
      <c r="Q557" s="23">
        <v>8.5999999999999993E-2</v>
      </c>
      <c r="R557" s="23">
        <v>8.7504741699999999E-2</v>
      </c>
      <c r="S557" s="23">
        <v>0.08</v>
      </c>
      <c r="T557" s="23">
        <v>8.8538909200000002E-2</v>
      </c>
      <c r="U557" s="23">
        <v>7.8119999999999995E-2</v>
      </c>
      <c r="V557" s="239">
        <v>0.155</v>
      </c>
      <c r="W557" s="23">
        <v>8.1089999999999995E-2</v>
      </c>
      <c r="X557" s="227"/>
      <c r="Y557" s="228"/>
      <c r="Z557" s="228"/>
      <c r="AA557" s="228"/>
      <c r="AB557" s="228"/>
      <c r="AC557" s="228"/>
      <c r="AD557" s="228"/>
      <c r="AE557" s="228"/>
      <c r="AF557" s="228"/>
      <c r="AG557" s="228"/>
      <c r="AH557" s="228"/>
      <c r="AI557" s="228"/>
      <c r="AJ557" s="228"/>
      <c r="AK557" s="228"/>
      <c r="AL557" s="228"/>
      <c r="AM557" s="228"/>
      <c r="AN557" s="228"/>
      <c r="AO557" s="228"/>
      <c r="AP557" s="228"/>
      <c r="AQ557" s="228"/>
      <c r="AR557" s="228"/>
      <c r="AS557" s="228"/>
      <c r="AT557" s="228"/>
      <c r="AU557" s="228"/>
      <c r="AV557" s="228"/>
      <c r="AW557" s="228"/>
      <c r="AX557" s="228"/>
      <c r="AY557" s="228"/>
      <c r="AZ557" s="228"/>
      <c r="BA557" s="228"/>
      <c r="BB557" s="228"/>
      <c r="BC557" s="228"/>
      <c r="BD557" s="228"/>
      <c r="BE557" s="228"/>
      <c r="BF557" s="228"/>
      <c r="BG557" s="228"/>
      <c r="BH557" s="228"/>
      <c r="BI557" s="228"/>
      <c r="BJ557" s="228"/>
      <c r="BK557" s="228"/>
      <c r="BL557" s="228"/>
      <c r="BM557" s="229">
        <v>8.5184474050889455E-2</v>
      </c>
    </row>
    <row r="558" spans="1:65">
      <c r="A558" s="29"/>
      <c r="B558" s="19">
        <v>1</v>
      </c>
      <c r="C558" s="9">
        <v>5</v>
      </c>
      <c r="D558" s="23">
        <v>7.9409999999999994E-2</v>
      </c>
      <c r="E558" s="23">
        <v>0.08</v>
      </c>
      <c r="F558" s="23">
        <v>8.4959999999999994E-2</v>
      </c>
      <c r="G558" s="23">
        <v>0.09</v>
      </c>
      <c r="H558" s="23">
        <v>8.3030000000000007E-2</v>
      </c>
      <c r="I558" s="23">
        <v>7.9344403600000002E-2</v>
      </c>
      <c r="J558" s="23">
        <v>8.7290000000000006E-2</v>
      </c>
      <c r="K558" s="23">
        <v>0.09</v>
      </c>
      <c r="L558" s="23">
        <v>7.9799999999999996E-2</v>
      </c>
      <c r="M558" s="23">
        <v>0.09</v>
      </c>
      <c r="N558" s="23">
        <v>8.6900000000000005E-2</v>
      </c>
      <c r="O558" s="23">
        <v>0.09</v>
      </c>
      <c r="P558" s="23">
        <v>8.8319999999999996E-2</v>
      </c>
      <c r="Q558" s="23">
        <v>8.5739999999999997E-2</v>
      </c>
      <c r="R558" s="23">
        <v>8.7391606299999994E-2</v>
      </c>
      <c r="S558" s="23">
        <v>0.08</v>
      </c>
      <c r="T558" s="23">
        <v>8.9690531000000004E-2</v>
      </c>
      <c r="U558" s="23">
        <v>7.9670000000000005E-2</v>
      </c>
      <c r="V558" s="238">
        <v>0.129</v>
      </c>
      <c r="W558" s="23">
        <v>8.4449999999999997E-2</v>
      </c>
      <c r="X558" s="227"/>
      <c r="Y558" s="228"/>
      <c r="Z558" s="228"/>
      <c r="AA558" s="228"/>
      <c r="AB558" s="228"/>
      <c r="AC558" s="228"/>
      <c r="AD558" s="228"/>
      <c r="AE558" s="228"/>
      <c r="AF558" s="228"/>
      <c r="AG558" s="228"/>
      <c r="AH558" s="228"/>
      <c r="AI558" s="228"/>
      <c r="AJ558" s="228"/>
      <c r="AK558" s="228"/>
      <c r="AL558" s="228"/>
      <c r="AM558" s="228"/>
      <c r="AN558" s="228"/>
      <c r="AO558" s="228"/>
      <c r="AP558" s="228"/>
      <c r="AQ558" s="228"/>
      <c r="AR558" s="228"/>
      <c r="AS558" s="228"/>
      <c r="AT558" s="228"/>
      <c r="AU558" s="228"/>
      <c r="AV558" s="228"/>
      <c r="AW558" s="228"/>
      <c r="AX558" s="228"/>
      <c r="AY558" s="228"/>
      <c r="AZ558" s="228"/>
      <c r="BA558" s="228"/>
      <c r="BB558" s="228"/>
      <c r="BC558" s="228"/>
      <c r="BD558" s="228"/>
      <c r="BE558" s="228"/>
      <c r="BF558" s="228"/>
      <c r="BG558" s="228"/>
      <c r="BH558" s="228"/>
      <c r="BI558" s="228"/>
      <c r="BJ558" s="228"/>
      <c r="BK558" s="228"/>
      <c r="BL558" s="228"/>
      <c r="BM558" s="229">
        <v>99</v>
      </c>
    </row>
    <row r="559" spans="1:65">
      <c r="A559" s="29"/>
      <c r="B559" s="19">
        <v>1</v>
      </c>
      <c r="C559" s="9">
        <v>6</v>
      </c>
      <c r="D559" s="23">
        <v>8.1350000000000006E-2</v>
      </c>
      <c r="E559" s="23">
        <v>0.08</v>
      </c>
      <c r="F559" s="23">
        <v>8.6379999999999998E-2</v>
      </c>
      <c r="G559" s="23">
        <v>0.09</v>
      </c>
      <c r="H559" s="23">
        <v>8.2119999999999999E-2</v>
      </c>
      <c r="I559" s="23">
        <v>7.9193850699999999E-2</v>
      </c>
      <c r="J559" s="23">
        <v>8.5220000000000004E-2</v>
      </c>
      <c r="K559" s="23">
        <v>0.09</v>
      </c>
      <c r="L559" s="23">
        <v>8.1860000000000002E-2</v>
      </c>
      <c r="M559" s="23">
        <v>0.09</v>
      </c>
      <c r="N559" s="23">
        <v>8.5870000000000002E-2</v>
      </c>
      <c r="O559" s="23">
        <v>0.08</v>
      </c>
      <c r="P559" s="23">
        <v>8.974E-2</v>
      </c>
      <c r="Q559" s="23">
        <v>8.6120000000000002E-2</v>
      </c>
      <c r="R559" s="23">
        <v>8.7517685600000006E-2</v>
      </c>
      <c r="S559" s="23">
        <v>0.09</v>
      </c>
      <c r="T559" s="23">
        <v>9.1545032999999998E-2</v>
      </c>
      <c r="U559" s="23">
        <v>7.7340000000000006E-2</v>
      </c>
      <c r="V559" s="238">
        <v>0.129</v>
      </c>
      <c r="W559" s="23">
        <v>8.8709999999999997E-2</v>
      </c>
      <c r="X559" s="227"/>
      <c r="Y559" s="228"/>
      <c r="Z559" s="228"/>
      <c r="AA559" s="228"/>
      <c r="AB559" s="228"/>
      <c r="AC559" s="228"/>
      <c r="AD559" s="228"/>
      <c r="AE559" s="228"/>
      <c r="AF559" s="228"/>
      <c r="AG559" s="228"/>
      <c r="AH559" s="228"/>
      <c r="AI559" s="228"/>
      <c r="AJ559" s="228"/>
      <c r="AK559" s="228"/>
      <c r="AL559" s="228"/>
      <c r="AM559" s="228"/>
      <c r="AN559" s="228"/>
      <c r="AO559" s="228"/>
      <c r="AP559" s="228"/>
      <c r="AQ559" s="228"/>
      <c r="AR559" s="228"/>
      <c r="AS559" s="228"/>
      <c r="AT559" s="228"/>
      <c r="AU559" s="228"/>
      <c r="AV559" s="228"/>
      <c r="AW559" s="228"/>
      <c r="AX559" s="228"/>
      <c r="AY559" s="228"/>
      <c r="AZ559" s="228"/>
      <c r="BA559" s="228"/>
      <c r="BB559" s="228"/>
      <c r="BC559" s="228"/>
      <c r="BD559" s="228"/>
      <c r="BE559" s="228"/>
      <c r="BF559" s="228"/>
      <c r="BG559" s="228"/>
      <c r="BH559" s="228"/>
      <c r="BI559" s="228"/>
      <c r="BJ559" s="228"/>
      <c r="BK559" s="228"/>
      <c r="BL559" s="228"/>
      <c r="BM559" s="54"/>
    </row>
    <row r="560" spans="1:65">
      <c r="A560" s="29"/>
      <c r="B560" s="20" t="s">
        <v>266</v>
      </c>
      <c r="C560" s="12"/>
      <c r="D560" s="230">
        <v>7.9431666666666664E-2</v>
      </c>
      <c r="E560" s="230">
        <v>0.08</v>
      </c>
      <c r="F560" s="230">
        <v>8.567166666666666E-2</v>
      </c>
      <c r="G560" s="230">
        <v>8.9999999999999983E-2</v>
      </c>
      <c r="H560" s="230">
        <v>8.2854999999999998E-2</v>
      </c>
      <c r="I560" s="230">
        <v>7.9186800850000003E-2</v>
      </c>
      <c r="J560" s="230">
        <v>8.5651666666666668E-2</v>
      </c>
      <c r="K560" s="230">
        <v>8.9999999999999983E-2</v>
      </c>
      <c r="L560" s="230">
        <v>8.1498333333333325E-2</v>
      </c>
      <c r="M560" s="230">
        <v>8.9999999999999983E-2</v>
      </c>
      <c r="N560" s="230">
        <v>8.7029999999999996E-2</v>
      </c>
      <c r="O560" s="230">
        <v>8.4999999999999978E-2</v>
      </c>
      <c r="P560" s="230">
        <v>8.9181666666666673E-2</v>
      </c>
      <c r="Q560" s="230">
        <v>8.6125000000000007E-2</v>
      </c>
      <c r="R560" s="230">
        <v>8.8552766166666672E-2</v>
      </c>
      <c r="S560" s="230">
        <v>8.5000000000000006E-2</v>
      </c>
      <c r="T560" s="230">
        <v>8.9552392166666675E-2</v>
      </c>
      <c r="U560" s="230">
        <v>7.8356666666666672E-2</v>
      </c>
      <c r="V560" s="230">
        <v>0.13333333333333333</v>
      </c>
      <c r="W560" s="230">
        <v>8.5414999999999977E-2</v>
      </c>
      <c r="X560" s="227"/>
      <c r="Y560" s="228"/>
      <c r="Z560" s="228"/>
      <c r="AA560" s="228"/>
      <c r="AB560" s="228"/>
      <c r="AC560" s="228"/>
      <c r="AD560" s="228"/>
      <c r="AE560" s="228"/>
      <c r="AF560" s="228"/>
      <c r="AG560" s="228"/>
      <c r="AH560" s="228"/>
      <c r="AI560" s="228"/>
      <c r="AJ560" s="228"/>
      <c r="AK560" s="228"/>
      <c r="AL560" s="228"/>
      <c r="AM560" s="228"/>
      <c r="AN560" s="228"/>
      <c r="AO560" s="228"/>
      <c r="AP560" s="228"/>
      <c r="AQ560" s="228"/>
      <c r="AR560" s="228"/>
      <c r="AS560" s="228"/>
      <c r="AT560" s="228"/>
      <c r="AU560" s="228"/>
      <c r="AV560" s="228"/>
      <c r="AW560" s="228"/>
      <c r="AX560" s="228"/>
      <c r="AY560" s="228"/>
      <c r="AZ560" s="228"/>
      <c r="BA560" s="228"/>
      <c r="BB560" s="228"/>
      <c r="BC560" s="228"/>
      <c r="BD560" s="228"/>
      <c r="BE560" s="228"/>
      <c r="BF560" s="228"/>
      <c r="BG560" s="228"/>
      <c r="BH560" s="228"/>
      <c r="BI560" s="228"/>
      <c r="BJ560" s="228"/>
      <c r="BK560" s="228"/>
      <c r="BL560" s="228"/>
      <c r="BM560" s="54"/>
    </row>
    <row r="561" spans="1:65">
      <c r="A561" s="29"/>
      <c r="B561" s="3" t="s">
        <v>267</v>
      </c>
      <c r="C561" s="28"/>
      <c r="D561" s="23">
        <v>8.0380000000000007E-2</v>
      </c>
      <c r="E561" s="23">
        <v>0.08</v>
      </c>
      <c r="F561" s="23">
        <v>8.5609999999999992E-2</v>
      </c>
      <c r="G561" s="23">
        <v>0.09</v>
      </c>
      <c r="H561" s="23">
        <v>8.2900000000000001E-2</v>
      </c>
      <c r="I561" s="23">
        <v>7.9185663850000004E-2</v>
      </c>
      <c r="J561" s="23">
        <v>8.5740000000000011E-2</v>
      </c>
      <c r="K561" s="23">
        <v>0.09</v>
      </c>
      <c r="L561" s="23">
        <v>8.1540000000000001E-2</v>
      </c>
      <c r="M561" s="23">
        <v>0.09</v>
      </c>
      <c r="N561" s="23">
        <v>8.7095000000000006E-2</v>
      </c>
      <c r="O561" s="23">
        <v>8.4999999999999992E-2</v>
      </c>
      <c r="P561" s="23">
        <v>8.9160000000000003E-2</v>
      </c>
      <c r="Q561" s="23">
        <v>8.6059999999999998E-2</v>
      </c>
      <c r="R561" s="23">
        <v>8.8204452900000008E-2</v>
      </c>
      <c r="S561" s="23">
        <v>8.4999999999999992E-2</v>
      </c>
      <c r="T561" s="23">
        <v>8.9358953399999996E-2</v>
      </c>
      <c r="U561" s="23">
        <v>7.8185000000000004E-2</v>
      </c>
      <c r="V561" s="23">
        <v>0.129</v>
      </c>
      <c r="W561" s="23">
        <v>8.4705000000000003E-2</v>
      </c>
      <c r="X561" s="227"/>
      <c r="Y561" s="228"/>
      <c r="Z561" s="228"/>
      <c r="AA561" s="228"/>
      <c r="AB561" s="228"/>
      <c r="AC561" s="228"/>
      <c r="AD561" s="228"/>
      <c r="AE561" s="228"/>
      <c r="AF561" s="228"/>
      <c r="AG561" s="228"/>
      <c r="AH561" s="228"/>
      <c r="AI561" s="228"/>
      <c r="AJ561" s="228"/>
      <c r="AK561" s="228"/>
      <c r="AL561" s="228"/>
      <c r="AM561" s="228"/>
      <c r="AN561" s="228"/>
      <c r="AO561" s="228"/>
      <c r="AP561" s="228"/>
      <c r="AQ561" s="228"/>
      <c r="AR561" s="228"/>
      <c r="AS561" s="228"/>
      <c r="AT561" s="228"/>
      <c r="AU561" s="228"/>
      <c r="AV561" s="228"/>
      <c r="AW561" s="228"/>
      <c r="AX561" s="228"/>
      <c r="AY561" s="228"/>
      <c r="AZ561" s="228"/>
      <c r="BA561" s="228"/>
      <c r="BB561" s="228"/>
      <c r="BC561" s="228"/>
      <c r="BD561" s="228"/>
      <c r="BE561" s="228"/>
      <c r="BF561" s="228"/>
      <c r="BG561" s="228"/>
      <c r="BH561" s="228"/>
      <c r="BI561" s="228"/>
      <c r="BJ561" s="228"/>
      <c r="BK561" s="228"/>
      <c r="BL561" s="228"/>
      <c r="BM561" s="54"/>
    </row>
    <row r="562" spans="1:65">
      <c r="A562" s="29"/>
      <c r="B562" s="3" t="s">
        <v>268</v>
      </c>
      <c r="C562" s="28"/>
      <c r="D562" s="23">
        <v>2.9949318300533439E-3</v>
      </c>
      <c r="E562" s="23">
        <v>0</v>
      </c>
      <c r="F562" s="23">
        <v>8.3312464053505661E-4</v>
      </c>
      <c r="G562" s="23">
        <v>1.5202354861220293E-17</v>
      </c>
      <c r="H562" s="23">
        <v>4.7416241943030649E-4</v>
      </c>
      <c r="I562" s="23">
        <v>1.0907626510270256E-4</v>
      </c>
      <c r="J562" s="23">
        <v>2.0745352893278713E-3</v>
      </c>
      <c r="K562" s="23">
        <v>1.5202354861220293E-17</v>
      </c>
      <c r="L562" s="23">
        <v>1.7311200613090579E-3</v>
      </c>
      <c r="M562" s="23">
        <v>1.5202354861220293E-17</v>
      </c>
      <c r="N562" s="23">
        <v>1.1248288758740144E-3</v>
      </c>
      <c r="O562" s="23">
        <v>5.4772255750516587E-3</v>
      </c>
      <c r="P562" s="23">
        <v>7.6916621524002931E-4</v>
      </c>
      <c r="Q562" s="23">
        <v>4.4572412992791878E-4</v>
      </c>
      <c r="R562" s="23">
        <v>1.3230972070925246E-3</v>
      </c>
      <c r="S562" s="23">
        <v>5.4772255750516587E-3</v>
      </c>
      <c r="T562" s="23">
        <v>1.5352686670022154E-3</v>
      </c>
      <c r="U562" s="23">
        <v>7.696925793241532E-4</v>
      </c>
      <c r="V562" s="23">
        <v>1.0614455552060436E-2</v>
      </c>
      <c r="W562" s="23">
        <v>3.0664295198161657E-3</v>
      </c>
      <c r="X562" s="227"/>
      <c r="Y562" s="228"/>
      <c r="Z562" s="228"/>
      <c r="AA562" s="228"/>
      <c r="AB562" s="228"/>
      <c r="AC562" s="228"/>
      <c r="AD562" s="228"/>
      <c r="AE562" s="228"/>
      <c r="AF562" s="228"/>
      <c r="AG562" s="228"/>
      <c r="AH562" s="228"/>
      <c r="AI562" s="228"/>
      <c r="AJ562" s="228"/>
      <c r="AK562" s="228"/>
      <c r="AL562" s="228"/>
      <c r="AM562" s="228"/>
      <c r="AN562" s="228"/>
      <c r="AO562" s="228"/>
      <c r="AP562" s="228"/>
      <c r="AQ562" s="228"/>
      <c r="AR562" s="228"/>
      <c r="AS562" s="228"/>
      <c r="AT562" s="228"/>
      <c r="AU562" s="228"/>
      <c r="AV562" s="228"/>
      <c r="AW562" s="228"/>
      <c r="AX562" s="228"/>
      <c r="AY562" s="228"/>
      <c r="AZ562" s="228"/>
      <c r="BA562" s="228"/>
      <c r="BB562" s="228"/>
      <c r="BC562" s="228"/>
      <c r="BD562" s="228"/>
      <c r="BE562" s="228"/>
      <c r="BF562" s="228"/>
      <c r="BG562" s="228"/>
      <c r="BH562" s="228"/>
      <c r="BI562" s="228"/>
      <c r="BJ562" s="228"/>
      <c r="BK562" s="228"/>
      <c r="BL562" s="228"/>
      <c r="BM562" s="54"/>
    </row>
    <row r="563" spans="1:65">
      <c r="A563" s="29"/>
      <c r="B563" s="3" t="s">
        <v>86</v>
      </c>
      <c r="C563" s="28"/>
      <c r="D563" s="13">
        <v>3.7704506977318163E-2</v>
      </c>
      <c r="E563" s="13">
        <v>0</v>
      </c>
      <c r="F563" s="13">
        <v>9.7246227714536896E-3</v>
      </c>
      <c r="G563" s="13">
        <v>1.6891505401355884E-16</v>
      </c>
      <c r="H563" s="13">
        <v>5.7227978930698992E-3</v>
      </c>
      <c r="I563" s="13">
        <v>1.3774551305503657E-3</v>
      </c>
      <c r="J563" s="13">
        <v>2.4220606207248793E-2</v>
      </c>
      <c r="K563" s="13">
        <v>1.6891505401355884E-16</v>
      </c>
      <c r="L563" s="13">
        <v>2.1241171328359166E-2</v>
      </c>
      <c r="M563" s="13">
        <v>1.6891505401355884E-16</v>
      </c>
      <c r="N563" s="13">
        <v>1.2924610776445069E-2</v>
      </c>
      <c r="O563" s="13">
        <v>6.4437947941784243E-2</v>
      </c>
      <c r="P563" s="13">
        <v>8.624712275393253E-3</v>
      </c>
      <c r="Q563" s="13">
        <v>5.175316457798766E-3</v>
      </c>
      <c r="R563" s="13">
        <v>1.4941342482766724E-2</v>
      </c>
      <c r="S563" s="13">
        <v>6.4437947941784215E-2</v>
      </c>
      <c r="T563" s="13">
        <v>1.7143804088950686E-2</v>
      </c>
      <c r="U563" s="13">
        <v>9.8229367336217267E-3</v>
      </c>
      <c r="V563" s="13">
        <v>7.9608416640453275E-2</v>
      </c>
      <c r="W563" s="13">
        <v>3.5900363165909575E-2</v>
      </c>
      <c r="X563" s="148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3"/>
    </row>
    <row r="564" spans="1:65">
      <c r="A564" s="29"/>
      <c r="B564" s="3" t="s">
        <v>269</v>
      </c>
      <c r="C564" s="28"/>
      <c r="D564" s="13">
        <v>-6.7533520026032523E-2</v>
      </c>
      <c r="E564" s="13">
        <v>-6.0861725198798955E-2</v>
      </c>
      <c r="F564" s="13">
        <v>5.7192654084610162E-3</v>
      </c>
      <c r="G564" s="13">
        <v>5.6530559151350968E-2</v>
      </c>
      <c r="H564" s="13">
        <v>-2.7346228016831176E-2</v>
      </c>
      <c r="I564" s="13">
        <v>-7.0408055783808932E-2</v>
      </c>
      <c r="J564" s="13">
        <v>5.4844808397609413E-3</v>
      </c>
      <c r="K564" s="13">
        <v>5.6530559151350968E-2</v>
      </c>
      <c r="L564" s="13">
        <v>-4.3272447927001578E-2</v>
      </c>
      <c r="M564" s="13">
        <v>5.6530559151350968E-2</v>
      </c>
      <c r="N564" s="13">
        <v>2.1665050699356536E-2</v>
      </c>
      <c r="O564" s="13">
        <v>-2.1655830237241602E-3</v>
      </c>
      <c r="P564" s="13">
        <v>4.692395721536391E-2</v>
      </c>
      <c r="Q564" s="13">
        <v>1.1041048965668043E-2</v>
      </c>
      <c r="R564" s="13">
        <v>3.9541150582968809E-2</v>
      </c>
      <c r="S564" s="13">
        <v>-2.1655830237238272E-3</v>
      </c>
      <c r="T564" s="13">
        <v>5.1275988546549023E-2</v>
      </c>
      <c r="U564" s="13">
        <v>-8.015319059367354E-2</v>
      </c>
      <c r="V564" s="13">
        <v>0.56523045800200178</v>
      </c>
      <c r="W564" s="13">
        <v>2.7061967768071682E-3</v>
      </c>
      <c r="X564" s="148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3"/>
    </row>
    <row r="565" spans="1:65">
      <c r="A565" s="29"/>
      <c r="B565" s="45" t="s">
        <v>270</v>
      </c>
      <c r="C565" s="46"/>
      <c r="D565" s="44">
        <v>1.1299999999999999</v>
      </c>
      <c r="E565" s="44">
        <v>1.03</v>
      </c>
      <c r="F565" s="44">
        <v>0</v>
      </c>
      <c r="G565" s="44">
        <v>0.79</v>
      </c>
      <c r="H565" s="44">
        <v>0.51</v>
      </c>
      <c r="I565" s="44">
        <v>1.18</v>
      </c>
      <c r="J565" s="44">
        <v>0</v>
      </c>
      <c r="K565" s="44">
        <v>0.79</v>
      </c>
      <c r="L565" s="44">
        <v>0.76</v>
      </c>
      <c r="M565" s="44">
        <v>0.79</v>
      </c>
      <c r="N565" s="44">
        <v>0.25</v>
      </c>
      <c r="O565" s="44">
        <v>0.12</v>
      </c>
      <c r="P565" s="44">
        <v>0.64</v>
      </c>
      <c r="Q565" s="44">
        <v>0.08</v>
      </c>
      <c r="R565" s="44">
        <v>0.53</v>
      </c>
      <c r="S565" s="44">
        <v>0.12</v>
      </c>
      <c r="T565" s="44">
        <v>0.71</v>
      </c>
      <c r="U565" s="44">
        <v>1.33</v>
      </c>
      <c r="V565" s="44">
        <v>8.69</v>
      </c>
      <c r="W565" s="44">
        <v>0.05</v>
      </c>
      <c r="X565" s="148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3"/>
    </row>
    <row r="566" spans="1:65">
      <c r="B566" s="3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BM566" s="53"/>
    </row>
    <row r="567" spans="1:65" ht="15">
      <c r="B567" s="8" t="s">
        <v>595</v>
      </c>
      <c r="BM567" s="27" t="s">
        <v>66</v>
      </c>
    </row>
    <row r="568" spans="1:65" ht="15">
      <c r="A568" s="24" t="s">
        <v>26</v>
      </c>
      <c r="B568" s="18" t="s">
        <v>118</v>
      </c>
      <c r="C568" s="15" t="s">
        <v>119</v>
      </c>
      <c r="D568" s="16" t="s">
        <v>238</v>
      </c>
      <c r="E568" s="17" t="s">
        <v>238</v>
      </c>
      <c r="F568" s="17" t="s">
        <v>238</v>
      </c>
      <c r="G568" s="17" t="s">
        <v>238</v>
      </c>
      <c r="H568" s="17" t="s">
        <v>238</v>
      </c>
      <c r="I568" s="17" t="s">
        <v>238</v>
      </c>
      <c r="J568" s="17" t="s">
        <v>238</v>
      </c>
      <c r="K568" s="17" t="s">
        <v>238</v>
      </c>
      <c r="L568" s="17" t="s">
        <v>238</v>
      </c>
      <c r="M568" s="17" t="s">
        <v>238</v>
      </c>
      <c r="N568" s="17" t="s">
        <v>238</v>
      </c>
      <c r="O568" s="17" t="s">
        <v>238</v>
      </c>
      <c r="P568" s="148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7">
        <v>1</v>
      </c>
    </row>
    <row r="569" spans="1:65">
      <c r="A569" s="29"/>
      <c r="B569" s="19" t="s">
        <v>239</v>
      </c>
      <c r="C569" s="9" t="s">
        <v>239</v>
      </c>
      <c r="D569" s="146" t="s">
        <v>241</v>
      </c>
      <c r="E569" s="147" t="s">
        <v>243</v>
      </c>
      <c r="F569" s="147" t="s">
        <v>245</v>
      </c>
      <c r="G569" s="147" t="s">
        <v>247</v>
      </c>
      <c r="H569" s="147" t="s">
        <v>249</v>
      </c>
      <c r="I569" s="147" t="s">
        <v>252</v>
      </c>
      <c r="J569" s="147" t="s">
        <v>255</v>
      </c>
      <c r="K569" s="147" t="s">
        <v>256</v>
      </c>
      <c r="L569" s="147" t="s">
        <v>258</v>
      </c>
      <c r="M569" s="147" t="s">
        <v>282</v>
      </c>
      <c r="N569" s="147" t="s">
        <v>284</v>
      </c>
      <c r="O569" s="147" t="s">
        <v>259</v>
      </c>
      <c r="P569" s="148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7" t="s">
        <v>3</v>
      </c>
    </row>
    <row r="570" spans="1:65">
      <c r="A570" s="29"/>
      <c r="B570" s="19"/>
      <c r="C570" s="9"/>
      <c r="D570" s="10" t="s">
        <v>308</v>
      </c>
      <c r="E570" s="11" t="s">
        <v>103</v>
      </c>
      <c r="F570" s="11" t="s">
        <v>103</v>
      </c>
      <c r="G570" s="11" t="s">
        <v>103</v>
      </c>
      <c r="H570" s="11" t="s">
        <v>103</v>
      </c>
      <c r="I570" s="11" t="s">
        <v>104</v>
      </c>
      <c r="J570" s="11" t="s">
        <v>103</v>
      </c>
      <c r="K570" s="11" t="s">
        <v>308</v>
      </c>
      <c r="L570" s="11" t="s">
        <v>99</v>
      </c>
      <c r="M570" s="11" t="s">
        <v>103</v>
      </c>
      <c r="N570" s="11" t="s">
        <v>308</v>
      </c>
      <c r="O570" s="11" t="s">
        <v>104</v>
      </c>
      <c r="P570" s="148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7">
        <v>2</v>
      </c>
    </row>
    <row r="571" spans="1:65">
      <c r="A571" s="29"/>
      <c r="B571" s="19"/>
      <c r="C571" s="9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148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7">
        <v>2</v>
      </c>
    </row>
    <row r="572" spans="1:65">
      <c r="A572" s="29"/>
      <c r="B572" s="18">
        <v>1</v>
      </c>
      <c r="C572" s="14">
        <v>1</v>
      </c>
      <c r="D572" s="21">
        <v>5</v>
      </c>
      <c r="E572" s="21">
        <v>5</v>
      </c>
      <c r="F572" s="143">
        <v>8</v>
      </c>
      <c r="G572" s="21">
        <v>5</v>
      </c>
      <c r="H572" s="21">
        <v>5</v>
      </c>
      <c r="I572" s="143" t="s">
        <v>96</v>
      </c>
      <c r="J572" s="143">
        <v>10</v>
      </c>
      <c r="K572" s="21">
        <v>6.11</v>
      </c>
      <c r="L572" s="21">
        <v>7.5</v>
      </c>
      <c r="M572" s="21">
        <v>5.2394776229230482</v>
      </c>
      <c r="N572" s="143" t="s">
        <v>110</v>
      </c>
      <c r="O572" s="21" t="s">
        <v>320</v>
      </c>
      <c r="P572" s="148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7">
        <v>1</v>
      </c>
    </row>
    <row r="573" spans="1:65">
      <c r="A573" s="29"/>
      <c r="B573" s="19">
        <v>1</v>
      </c>
      <c r="C573" s="9">
        <v>2</v>
      </c>
      <c r="D573" s="11">
        <v>5</v>
      </c>
      <c r="E573" s="11">
        <v>5</v>
      </c>
      <c r="F573" s="144">
        <v>8</v>
      </c>
      <c r="G573" s="11">
        <v>6</v>
      </c>
      <c r="H573" s="11">
        <v>5</v>
      </c>
      <c r="I573" s="144" t="s">
        <v>96</v>
      </c>
      <c r="J573" s="144">
        <v>9</v>
      </c>
      <c r="K573" s="11">
        <v>6.01</v>
      </c>
      <c r="L573" s="11">
        <v>8.3000000000000007</v>
      </c>
      <c r="M573" s="11">
        <v>4.9281003813626088</v>
      </c>
      <c r="N573" s="144" t="s">
        <v>110</v>
      </c>
      <c r="O573" s="11" t="s">
        <v>320</v>
      </c>
      <c r="P573" s="148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7">
        <v>21</v>
      </c>
    </row>
    <row r="574" spans="1:65">
      <c r="A574" s="29"/>
      <c r="B574" s="19">
        <v>1</v>
      </c>
      <c r="C574" s="9">
        <v>3</v>
      </c>
      <c r="D574" s="11">
        <v>6</v>
      </c>
      <c r="E574" s="11">
        <v>6</v>
      </c>
      <c r="F574" s="144">
        <v>8</v>
      </c>
      <c r="G574" s="11">
        <v>7</v>
      </c>
      <c r="H574" s="11">
        <v>5</v>
      </c>
      <c r="I574" s="144" t="s">
        <v>96</v>
      </c>
      <c r="J574" s="144">
        <v>9</v>
      </c>
      <c r="K574" s="11">
        <v>6.02</v>
      </c>
      <c r="L574" s="11">
        <v>5.7</v>
      </c>
      <c r="M574" s="11">
        <v>4.7747831979665403</v>
      </c>
      <c r="N574" s="144" t="s">
        <v>110</v>
      </c>
      <c r="O574" s="11" t="s">
        <v>320</v>
      </c>
      <c r="P574" s="148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7">
        <v>16</v>
      </c>
    </row>
    <row r="575" spans="1:65">
      <c r="A575" s="29"/>
      <c r="B575" s="19">
        <v>1</v>
      </c>
      <c r="C575" s="9">
        <v>4</v>
      </c>
      <c r="D575" s="11">
        <v>5</v>
      </c>
      <c r="E575" s="11">
        <v>6</v>
      </c>
      <c r="F575" s="144">
        <v>8</v>
      </c>
      <c r="G575" s="11">
        <v>6</v>
      </c>
      <c r="H575" s="11">
        <v>5</v>
      </c>
      <c r="I575" s="144" t="s">
        <v>96</v>
      </c>
      <c r="J575" s="144">
        <v>8</v>
      </c>
      <c r="K575" s="11">
        <v>5.94</v>
      </c>
      <c r="L575" s="11">
        <v>6.4</v>
      </c>
      <c r="M575" s="11">
        <v>4.9292351062293625</v>
      </c>
      <c r="N575" s="144" t="s">
        <v>110</v>
      </c>
      <c r="O575" s="11" t="s">
        <v>320</v>
      </c>
      <c r="P575" s="148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7">
        <v>5.6239091418460472</v>
      </c>
    </row>
    <row r="576" spans="1:65">
      <c r="A576" s="29"/>
      <c r="B576" s="19">
        <v>1</v>
      </c>
      <c r="C576" s="9">
        <v>5</v>
      </c>
      <c r="D576" s="11">
        <v>5</v>
      </c>
      <c r="E576" s="11">
        <v>5</v>
      </c>
      <c r="F576" s="144">
        <v>8</v>
      </c>
      <c r="G576" s="11">
        <v>5</v>
      </c>
      <c r="H576" s="11">
        <v>5</v>
      </c>
      <c r="I576" s="144" t="s">
        <v>96</v>
      </c>
      <c r="J576" s="144">
        <v>9</v>
      </c>
      <c r="K576" s="11">
        <v>6.13</v>
      </c>
      <c r="L576" s="149">
        <v>9.6</v>
      </c>
      <c r="M576" s="11">
        <v>5.1700855915709187</v>
      </c>
      <c r="N576" s="144" t="s">
        <v>110</v>
      </c>
      <c r="O576" s="11" t="s">
        <v>320</v>
      </c>
      <c r="P576" s="148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7">
        <v>100</v>
      </c>
    </row>
    <row r="577" spans="1:65">
      <c r="A577" s="29"/>
      <c r="B577" s="19">
        <v>1</v>
      </c>
      <c r="C577" s="9">
        <v>6</v>
      </c>
      <c r="D577" s="11">
        <v>5</v>
      </c>
      <c r="E577" s="11">
        <v>6</v>
      </c>
      <c r="F577" s="144">
        <v>8</v>
      </c>
      <c r="G577" s="11">
        <v>5</v>
      </c>
      <c r="H577" s="11">
        <v>5</v>
      </c>
      <c r="I577" s="144" t="s">
        <v>96</v>
      </c>
      <c r="J577" s="144">
        <v>9</v>
      </c>
      <c r="K577" s="11">
        <v>6.18</v>
      </c>
      <c r="L577" s="11">
        <v>6.8</v>
      </c>
      <c r="M577" s="11">
        <v>5.1325020574815037</v>
      </c>
      <c r="N577" s="144" t="s">
        <v>110</v>
      </c>
      <c r="O577" s="11" t="s">
        <v>320</v>
      </c>
      <c r="P577" s="148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3"/>
    </row>
    <row r="578" spans="1:65">
      <c r="A578" s="29"/>
      <c r="B578" s="20" t="s">
        <v>266</v>
      </c>
      <c r="C578" s="12"/>
      <c r="D578" s="22">
        <v>5.166666666666667</v>
      </c>
      <c r="E578" s="22">
        <v>5.5</v>
      </c>
      <c r="F578" s="22">
        <v>8</v>
      </c>
      <c r="G578" s="22">
        <v>5.666666666666667</v>
      </c>
      <c r="H578" s="22">
        <v>5</v>
      </c>
      <c r="I578" s="22" t="s">
        <v>661</v>
      </c>
      <c r="J578" s="22">
        <v>9</v>
      </c>
      <c r="K578" s="22">
        <v>6.0650000000000004</v>
      </c>
      <c r="L578" s="22">
        <v>7.3833333333333329</v>
      </c>
      <c r="M578" s="22">
        <v>5.0290306595889973</v>
      </c>
      <c r="N578" s="22" t="s">
        <v>661</v>
      </c>
      <c r="O578" s="22" t="s">
        <v>661</v>
      </c>
      <c r="P578" s="148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3"/>
    </row>
    <row r="579" spans="1:65">
      <c r="A579" s="29"/>
      <c r="B579" s="3" t="s">
        <v>267</v>
      </c>
      <c r="C579" s="28"/>
      <c r="D579" s="11">
        <v>5</v>
      </c>
      <c r="E579" s="11">
        <v>5.5</v>
      </c>
      <c r="F579" s="11">
        <v>8</v>
      </c>
      <c r="G579" s="11">
        <v>5.5</v>
      </c>
      <c r="H579" s="11">
        <v>5</v>
      </c>
      <c r="I579" s="11" t="s">
        <v>661</v>
      </c>
      <c r="J579" s="11">
        <v>9</v>
      </c>
      <c r="K579" s="11">
        <v>6.0649999999999995</v>
      </c>
      <c r="L579" s="11">
        <v>7.15</v>
      </c>
      <c r="M579" s="11">
        <v>5.0308685818554331</v>
      </c>
      <c r="N579" s="11" t="s">
        <v>661</v>
      </c>
      <c r="O579" s="11" t="s">
        <v>661</v>
      </c>
      <c r="P579" s="148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3"/>
    </row>
    <row r="580" spans="1:65">
      <c r="A580" s="29"/>
      <c r="B580" s="3" t="s">
        <v>268</v>
      </c>
      <c r="C580" s="28"/>
      <c r="D580" s="23">
        <v>0.40824829046386302</v>
      </c>
      <c r="E580" s="23">
        <v>0.54772255750516607</v>
      </c>
      <c r="F580" s="23">
        <v>0</v>
      </c>
      <c r="G580" s="23">
        <v>0.81649658092772714</v>
      </c>
      <c r="H580" s="23">
        <v>0</v>
      </c>
      <c r="I580" s="23" t="s">
        <v>661</v>
      </c>
      <c r="J580" s="23">
        <v>0.63245553203367588</v>
      </c>
      <c r="K580" s="23">
        <v>8.9610267268879301E-2</v>
      </c>
      <c r="L580" s="23">
        <v>1.407716827585247</v>
      </c>
      <c r="M580" s="23">
        <v>0.17870567627775671</v>
      </c>
      <c r="N580" s="23" t="s">
        <v>661</v>
      </c>
      <c r="O580" s="23" t="s">
        <v>661</v>
      </c>
      <c r="P580" s="148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3"/>
    </row>
    <row r="581" spans="1:65">
      <c r="A581" s="29"/>
      <c r="B581" s="3" t="s">
        <v>86</v>
      </c>
      <c r="C581" s="28"/>
      <c r="D581" s="13">
        <v>7.901579815429606E-2</v>
      </c>
      <c r="E581" s="13">
        <v>9.9585919546393828E-2</v>
      </c>
      <c r="F581" s="13">
        <v>0</v>
      </c>
      <c r="G581" s="13">
        <v>0.14408763192842242</v>
      </c>
      <c r="H581" s="13">
        <v>0</v>
      </c>
      <c r="I581" s="13" t="s">
        <v>661</v>
      </c>
      <c r="J581" s="13">
        <v>7.0272836892630655E-2</v>
      </c>
      <c r="K581" s="13">
        <v>1.4774982237243082E-2</v>
      </c>
      <c r="L581" s="13">
        <v>0.19066142134337433</v>
      </c>
      <c r="M581" s="13">
        <v>3.553481542949305E-2</v>
      </c>
      <c r="N581" s="13" t="s">
        <v>661</v>
      </c>
      <c r="O581" s="13" t="s">
        <v>661</v>
      </c>
      <c r="P581" s="148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3"/>
    </row>
    <row r="582" spans="1:65">
      <c r="A582" s="29"/>
      <c r="B582" s="3" t="s">
        <v>269</v>
      </c>
      <c r="C582" s="28"/>
      <c r="D582" s="13">
        <v>-8.1303318323042939E-2</v>
      </c>
      <c r="E582" s="13">
        <v>-2.2032564666465082E-2</v>
      </c>
      <c r="F582" s="13">
        <v>0.42249808775786901</v>
      </c>
      <c r="G582" s="13">
        <v>7.602812161823902E-3</v>
      </c>
      <c r="H582" s="13">
        <v>-0.11093869515133192</v>
      </c>
      <c r="I582" s="13" t="s">
        <v>661</v>
      </c>
      <c r="J582" s="13">
        <v>0.60031034872760269</v>
      </c>
      <c r="K582" s="13">
        <v>7.8431362781434588E-2</v>
      </c>
      <c r="L582" s="13">
        <v>0.31284719349319978</v>
      </c>
      <c r="M582" s="13">
        <v>-0.10577668793236961</v>
      </c>
      <c r="N582" s="13" t="s">
        <v>661</v>
      </c>
      <c r="O582" s="13" t="s">
        <v>661</v>
      </c>
      <c r="P582" s="148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3"/>
    </row>
    <row r="583" spans="1:65">
      <c r="A583" s="29"/>
      <c r="B583" s="45" t="s">
        <v>270</v>
      </c>
      <c r="C583" s="46"/>
      <c r="D583" s="44">
        <v>0.45</v>
      </c>
      <c r="E583" s="44">
        <v>0</v>
      </c>
      <c r="F583" s="44">
        <v>3.37</v>
      </c>
      <c r="G583" s="44">
        <v>0.22</v>
      </c>
      <c r="H583" s="44">
        <v>0.67</v>
      </c>
      <c r="I583" s="44">
        <v>0.67</v>
      </c>
      <c r="J583" s="44">
        <v>4.72</v>
      </c>
      <c r="K583" s="44">
        <v>0.76</v>
      </c>
      <c r="L583" s="44">
        <v>2.54</v>
      </c>
      <c r="M583" s="44">
        <v>0.64</v>
      </c>
      <c r="N583" s="44">
        <v>4.05</v>
      </c>
      <c r="O583" s="44" t="s">
        <v>271</v>
      </c>
      <c r="P583" s="148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3"/>
    </row>
    <row r="584" spans="1:65">
      <c r="B584" s="3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BM584" s="53"/>
    </row>
    <row r="585" spans="1:65" ht="19.5">
      <c r="B585" s="8" t="s">
        <v>596</v>
      </c>
      <c r="BM585" s="27" t="s">
        <v>273</v>
      </c>
    </row>
    <row r="586" spans="1:65" ht="19.5">
      <c r="A586" s="24" t="s">
        <v>332</v>
      </c>
      <c r="B586" s="18" t="s">
        <v>118</v>
      </c>
      <c r="C586" s="15" t="s">
        <v>119</v>
      </c>
      <c r="D586" s="16" t="s">
        <v>238</v>
      </c>
      <c r="E586" s="17" t="s">
        <v>238</v>
      </c>
      <c r="F586" s="17" t="s">
        <v>238</v>
      </c>
      <c r="G586" s="17" t="s">
        <v>238</v>
      </c>
      <c r="H586" s="148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7">
        <v>1</v>
      </c>
    </row>
    <row r="587" spans="1:65">
      <c r="A587" s="29"/>
      <c r="B587" s="19" t="s">
        <v>239</v>
      </c>
      <c r="C587" s="9" t="s">
        <v>239</v>
      </c>
      <c r="D587" s="146" t="s">
        <v>247</v>
      </c>
      <c r="E587" s="147" t="s">
        <v>256</v>
      </c>
      <c r="F587" s="147" t="s">
        <v>257</v>
      </c>
      <c r="G587" s="147" t="s">
        <v>258</v>
      </c>
      <c r="H587" s="148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7" t="s">
        <v>1</v>
      </c>
    </row>
    <row r="588" spans="1:65">
      <c r="A588" s="29"/>
      <c r="B588" s="19"/>
      <c r="C588" s="9"/>
      <c r="D588" s="10" t="s">
        <v>103</v>
      </c>
      <c r="E588" s="11" t="s">
        <v>308</v>
      </c>
      <c r="F588" s="11" t="s">
        <v>100</v>
      </c>
      <c r="G588" s="11" t="s">
        <v>99</v>
      </c>
      <c r="H588" s="148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7">
        <v>3</v>
      </c>
    </row>
    <row r="589" spans="1:65">
      <c r="A589" s="29"/>
      <c r="B589" s="19"/>
      <c r="C589" s="9"/>
      <c r="D589" s="25"/>
      <c r="E589" s="25"/>
      <c r="F589" s="25"/>
      <c r="G589" s="25"/>
      <c r="H589" s="148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7">
        <v>3</v>
      </c>
    </row>
    <row r="590" spans="1:65">
      <c r="A590" s="29"/>
      <c r="B590" s="18">
        <v>1</v>
      </c>
      <c r="C590" s="14">
        <v>1</v>
      </c>
      <c r="D590" s="226">
        <v>0.66100000000000003</v>
      </c>
      <c r="E590" s="226">
        <v>0.63400000000000001</v>
      </c>
      <c r="F590" s="226">
        <v>0.69725767500000002</v>
      </c>
      <c r="G590" s="226">
        <v>0.57999999999999996</v>
      </c>
      <c r="H590" s="227"/>
      <c r="I590" s="228"/>
      <c r="J590" s="228"/>
      <c r="K590" s="228"/>
      <c r="L590" s="228"/>
      <c r="M590" s="228"/>
      <c r="N590" s="228"/>
      <c r="O590" s="228"/>
      <c r="P590" s="228"/>
      <c r="Q590" s="228"/>
      <c r="R590" s="228"/>
      <c r="S590" s="228"/>
      <c r="T590" s="228"/>
      <c r="U590" s="228"/>
      <c r="V590" s="228"/>
      <c r="W590" s="228"/>
      <c r="X590" s="228"/>
      <c r="Y590" s="228"/>
      <c r="Z590" s="228"/>
      <c r="AA590" s="228"/>
      <c r="AB590" s="228"/>
      <c r="AC590" s="228"/>
      <c r="AD590" s="228"/>
      <c r="AE590" s="228"/>
      <c r="AF590" s="228"/>
      <c r="AG590" s="228"/>
      <c r="AH590" s="228"/>
      <c r="AI590" s="228"/>
      <c r="AJ590" s="228"/>
      <c r="AK590" s="228"/>
      <c r="AL590" s="228"/>
      <c r="AM590" s="228"/>
      <c r="AN590" s="228"/>
      <c r="AO590" s="228"/>
      <c r="AP590" s="228"/>
      <c r="AQ590" s="228"/>
      <c r="AR590" s="228"/>
      <c r="AS590" s="228"/>
      <c r="AT590" s="228"/>
      <c r="AU590" s="228"/>
      <c r="AV590" s="228"/>
      <c r="AW590" s="228"/>
      <c r="AX590" s="228"/>
      <c r="AY590" s="228"/>
      <c r="AZ590" s="228"/>
      <c r="BA590" s="228"/>
      <c r="BB590" s="228"/>
      <c r="BC590" s="228"/>
      <c r="BD590" s="228"/>
      <c r="BE590" s="228"/>
      <c r="BF590" s="228"/>
      <c r="BG590" s="228"/>
      <c r="BH590" s="228"/>
      <c r="BI590" s="228"/>
      <c r="BJ590" s="228"/>
      <c r="BK590" s="228"/>
      <c r="BL590" s="228"/>
      <c r="BM590" s="229">
        <v>1</v>
      </c>
    </row>
    <row r="591" spans="1:65">
      <c r="A591" s="29"/>
      <c r="B591" s="19">
        <v>1</v>
      </c>
      <c r="C591" s="9">
        <v>2</v>
      </c>
      <c r="D591" s="23">
        <v>0.64700000000000002</v>
      </c>
      <c r="E591" s="23">
        <v>0.67400000000000004</v>
      </c>
      <c r="F591" s="23">
        <v>0.682122059</v>
      </c>
      <c r="G591" s="23">
        <v>0.57999999999999996</v>
      </c>
      <c r="H591" s="227"/>
      <c r="I591" s="228"/>
      <c r="J591" s="228"/>
      <c r="K591" s="228"/>
      <c r="L591" s="228"/>
      <c r="M591" s="228"/>
      <c r="N591" s="228"/>
      <c r="O591" s="228"/>
      <c r="P591" s="228"/>
      <c r="Q591" s="228"/>
      <c r="R591" s="228"/>
      <c r="S591" s="228"/>
      <c r="T591" s="228"/>
      <c r="U591" s="228"/>
      <c r="V591" s="228"/>
      <c r="W591" s="228"/>
      <c r="X591" s="228"/>
      <c r="Y591" s="228"/>
      <c r="Z591" s="228"/>
      <c r="AA591" s="228"/>
      <c r="AB591" s="228"/>
      <c r="AC591" s="228"/>
      <c r="AD591" s="228"/>
      <c r="AE591" s="228"/>
      <c r="AF591" s="228"/>
      <c r="AG591" s="228"/>
      <c r="AH591" s="228"/>
      <c r="AI591" s="228"/>
      <c r="AJ591" s="228"/>
      <c r="AK591" s="228"/>
      <c r="AL591" s="228"/>
      <c r="AM591" s="228"/>
      <c r="AN591" s="228"/>
      <c r="AO591" s="228"/>
      <c r="AP591" s="228"/>
      <c r="AQ591" s="228"/>
      <c r="AR591" s="228"/>
      <c r="AS591" s="228"/>
      <c r="AT591" s="228"/>
      <c r="AU591" s="228"/>
      <c r="AV591" s="228"/>
      <c r="AW591" s="228"/>
      <c r="AX591" s="228"/>
      <c r="AY591" s="228"/>
      <c r="AZ591" s="228"/>
      <c r="BA591" s="228"/>
      <c r="BB591" s="228"/>
      <c r="BC591" s="228"/>
      <c r="BD591" s="228"/>
      <c r="BE591" s="228"/>
      <c r="BF591" s="228"/>
      <c r="BG591" s="228"/>
      <c r="BH591" s="228"/>
      <c r="BI591" s="228"/>
      <c r="BJ591" s="228"/>
      <c r="BK591" s="228"/>
      <c r="BL591" s="228"/>
      <c r="BM591" s="229">
        <v>12</v>
      </c>
    </row>
    <row r="592" spans="1:65">
      <c r="A592" s="29"/>
      <c r="B592" s="19">
        <v>1</v>
      </c>
      <c r="C592" s="9">
        <v>3</v>
      </c>
      <c r="D592" s="23">
        <v>0.62</v>
      </c>
      <c r="E592" s="23">
        <v>0.62</v>
      </c>
      <c r="F592" s="23">
        <v>0.68796882699999995</v>
      </c>
      <c r="G592" s="23">
        <v>0.57999999999999996</v>
      </c>
      <c r="H592" s="227"/>
      <c r="I592" s="228"/>
      <c r="J592" s="228"/>
      <c r="K592" s="228"/>
      <c r="L592" s="228"/>
      <c r="M592" s="228"/>
      <c r="N592" s="228"/>
      <c r="O592" s="228"/>
      <c r="P592" s="228"/>
      <c r="Q592" s="228"/>
      <c r="R592" s="228"/>
      <c r="S592" s="228"/>
      <c r="T592" s="228"/>
      <c r="U592" s="228"/>
      <c r="V592" s="228"/>
      <c r="W592" s="228"/>
      <c r="X592" s="228"/>
      <c r="Y592" s="228"/>
      <c r="Z592" s="228"/>
      <c r="AA592" s="228"/>
      <c r="AB592" s="228"/>
      <c r="AC592" s="228"/>
      <c r="AD592" s="228"/>
      <c r="AE592" s="228"/>
      <c r="AF592" s="228"/>
      <c r="AG592" s="228"/>
      <c r="AH592" s="228"/>
      <c r="AI592" s="228"/>
      <c r="AJ592" s="228"/>
      <c r="AK592" s="228"/>
      <c r="AL592" s="228"/>
      <c r="AM592" s="228"/>
      <c r="AN592" s="228"/>
      <c r="AO592" s="228"/>
      <c r="AP592" s="228"/>
      <c r="AQ592" s="228"/>
      <c r="AR592" s="228"/>
      <c r="AS592" s="228"/>
      <c r="AT592" s="228"/>
      <c r="AU592" s="228"/>
      <c r="AV592" s="228"/>
      <c r="AW592" s="228"/>
      <c r="AX592" s="228"/>
      <c r="AY592" s="228"/>
      <c r="AZ592" s="228"/>
      <c r="BA592" s="228"/>
      <c r="BB592" s="228"/>
      <c r="BC592" s="228"/>
      <c r="BD592" s="228"/>
      <c r="BE592" s="228"/>
      <c r="BF592" s="228"/>
      <c r="BG592" s="228"/>
      <c r="BH592" s="228"/>
      <c r="BI592" s="228"/>
      <c r="BJ592" s="228"/>
      <c r="BK592" s="228"/>
      <c r="BL592" s="228"/>
      <c r="BM592" s="229">
        <v>16</v>
      </c>
    </row>
    <row r="593" spans="1:65">
      <c r="A593" s="29"/>
      <c r="B593" s="19">
        <v>1</v>
      </c>
      <c r="C593" s="9">
        <v>4</v>
      </c>
      <c r="D593" s="23">
        <v>0.60699999999999998</v>
      </c>
      <c r="E593" s="23">
        <v>0.62</v>
      </c>
      <c r="F593" s="23">
        <v>0.68856542799999998</v>
      </c>
      <c r="G593" s="23">
        <v>0.59</v>
      </c>
      <c r="H593" s="227"/>
      <c r="I593" s="228"/>
      <c r="J593" s="228"/>
      <c r="K593" s="228"/>
      <c r="L593" s="228"/>
      <c r="M593" s="228"/>
      <c r="N593" s="228"/>
      <c r="O593" s="228"/>
      <c r="P593" s="228"/>
      <c r="Q593" s="228"/>
      <c r="R593" s="228"/>
      <c r="S593" s="228"/>
      <c r="T593" s="228"/>
      <c r="U593" s="228"/>
      <c r="V593" s="228"/>
      <c r="W593" s="228"/>
      <c r="X593" s="228"/>
      <c r="Y593" s="228"/>
      <c r="Z593" s="228"/>
      <c r="AA593" s="228"/>
      <c r="AB593" s="228"/>
      <c r="AC593" s="228"/>
      <c r="AD593" s="228"/>
      <c r="AE593" s="228"/>
      <c r="AF593" s="228"/>
      <c r="AG593" s="228"/>
      <c r="AH593" s="228"/>
      <c r="AI593" s="228"/>
      <c r="AJ593" s="228"/>
      <c r="AK593" s="228"/>
      <c r="AL593" s="228"/>
      <c r="AM593" s="228"/>
      <c r="AN593" s="228"/>
      <c r="AO593" s="228"/>
      <c r="AP593" s="228"/>
      <c r="AQ593" s="228"/>
      <c r="AR593" s="228"/>
      <c r="AS593" s="228"/>
      <c r="AT593" s="228"/>
      <c r="AU593" s="228"/>
      <c r="AV593" s="228"/>
      <c r="AW593" s="228"/>
      <c r="AX593" s="228"/>
      <c r="AY593" s="228"/>
      <c r="AZ593" s="228"/>
      <c r="BA593" s="228"/>
      <c r="BB593" s="228"/>
      <c r="BC593" s="228"/>
      <c r="BD593" s="228"/>
      <c r="BE593" s="228"/>
      <c r="BF593" s="228"/>
      <c r="BG593" s="228"/>
      <c r="BH593" s="228"/>
      <c r="BI593" s="228"/>
      <c r="BJ593" s="228"/>
      <c r="BK593" s="228"/>
      <c r="BL593" s="228"/>
      <c r="BM593" s="229">
        <v>0.63596715365327405</v>
      </c>
    </row>
    <row r="594" spans="1:65">
      <c r="A594" s="29"/>
      <c r="B594" s="19">
        <v>1</v>
      </c>
      <c r="C594" s="9">
        <v>5</v>
      </c>
      <c r="D594" s="23">
        <v>0.67400000000000004</v>
      </c>
      <c r="E594" s="23">
        <v>0.63400000000000001</v>
      </c>
      <c r="F594" s="23">
        <v>0.68106719599999999</v>
      </c>
      <c r="G594" s="23">
        <v>0.57999999999999996</v>
      </c>
      <c r="H594" s="227"/>
      <c r="I594" s="228"/>
      <c r="J594" s="228"/>
      <c r="K594" s="228"/>
      <c r="L594" s="228"/>
      <c r="M594" s="228"/>
      <c r="N594" s="228"/>
      <c r="O594" s="228"/>
      <c r="P594" s="228"/>
      <c r="Q594" s="228"/>
      <c r="R594" s="228"/>
      <c r="S594" s="228"/>
      <c r="T594" s="228"/>
      <c r="U594" s="228"/>
      <c r="V594" s="228"/>
      <c r="W594" s="228"/>
      <c r="X594" s="228"/>
      <c r="Y594" s="228"/>
      <c r="Z594" s="228"/>
      <c r="AA594" s="228"/>
      <c r="AB594" s="228"/>
      <c r="AC594" s="228"/>
      <c r="AD594" s="228"/>
      <c r="AE594" s="228"/>
      <c r="AF594" s="228"/>
      <c r="AG594" s="228"/>
      <c r="AH594" s="228"/>
      <c r="AI594" s="228"/>
      <c r="AJ594" s="228"/>
      <c r="AK594" s="228"/>
      <c r="AL594" s="228"/>
      <c r="AM594" s="228"/>
      <c r="AN594" s="228"/>
      <c r="AO594" s="228"/>
      <c r="AP594" s="228"/>
      <c r="AQ594" s="228"/>
      <c r="AR594" s="228"/>
      <c r="AS594" s="228"/>
      <c r="AT594" s="228"/>
      <c r="AU594" s="228"/>
      <c r="AV594" s="228"/>
      <c r="AW594" s="228"/>
      <c r="AX594" s="228"/>
      <c r="AY594" s="228"/>
      <c r="AZ594" s="228"/>
      <c r="BA594" s="228"/>
      <c r="BB594" s="228"/>
      <c r="BC594" s="228"/>
      <c r="BD594" s="228"/>
      <c r="BE594" s="228"/>
      <c r="BF594" s="228"/>
      <c r="BG594" s="228"/>
      <c r="BH594" s="228"/>
      <c r="BI594" s="228"/>
      <c r="BJ594" s="228"/>
      <c r="BK594" s="228"/>
      <c r="BL594" s="228"/>
      <c r="BM594" s="229">
        <v>18</v>
      </c>
    </row>
    <row r="595" spans="1:65">
      <c r="A595" s="29"/>
      <c r="B595" s="19">
        <v>1</v>
      </c>
      <c r="C595" s="9">
        <v>6</v>
      </c>
      <c r="D595" s="23">
        <v>0.57999999999999996</v>
      </c>
      <c r="E595" s="23">
        <v>0.66100000000000003</v>
      </c>
      <c r="F595" s="23">
        <v>0.68655050299999998</v>
      </c>
      <c r="G595" s="23">
        <v>0.6</v>
      </c>
      <c r="H595" s="227"/>
      <c r="I595" s="228"/>
      <c r="J595" s="228"/>
      <c r="K595" s="228"/>
      <c r="L595" s="228"/>
      <c r="M595" s="228"/>
      <c r="N595" s="228"/>
      <c r="O595" s="228"/>
      <c r="P595" s="228"/>
      <c r="Q595" s="228"/>
      <c r="R595" s="228"/>
      <c r="S595" s="228"/>
      <c r="T595" s="228"/>
      <c r="U595" s="228"/>
      <c r="V595" s="228"/>
      <c r="W595" s="228"/>
      <c r="X595" s="228"/>
      <c r="Y595" s="228"/>
      <c r="Z595" s="228"/>
      <c r="AA595" s="228"/>
      <c r="AB595" s="228"/>
      <c r="AC595" s="228"/>
      <c r="AD595" s="228"/>
      <c r="AE595" s="228"/>
      <c r="AF595" s="228"/>
      <c r="AG595" s="228"/>
      <c r="AH595" s="228"/>
      <c r="AI595" s="228"/>
      <c r="AJ595" s="228"/>
      <c r="AK595" s="228"/>
      <c r="AL595" s="228"/>
      <c r="AM595" s="228"/>
      <c r="AN595" s="228"/>
      <c r="AO595" s="228"/>
      <c r="AP595" s="228"/>
      <c r="AQ595" s="228"/>
      <c r="AR595" s="228"/>
      <c r="AS595" s="228"/>
      <c r="AT595" s="228"/>
      <c r="AU595" s="228"/>
      <c r="AV595" s="228"/>
      <c r="AW595" s="228"/>
      <c r="AX595" s="228"/>
      <c r="AY595" s="228"/>
      <c r="AZ595" s="228"/>
      <c r="BA595" s="228"/>
      <c r="BB595" s="228"/>
      <c r="BC595" s="228"/>
      <c r="BD595" s="228"/>
      <c r="BE595" s="228"/>
      <c r="BF595" s="228"/>
      <c r="BG595" s="228"/>
      <c r="BH595" s="228"/>
      <c r="BI595" s="228"/>
      <c r="BJ595" s="228"/>
      <c r="BK595" s="228"/>
      <c r="BL595" s="228"/>
      <c r="BM595" s="54"/>
    </row>
    <row r="596" spans="1:65">
      <c r="A596" s="29"/>
      <c r="B596" s="20" t="s">
        <v>266</v>
      </c>
      <c r="C596" s="12"/>
      <c r="D596" s="230">
        <v>0.63150000000000006</v>
      </c>
      <c r="E596" s="230">
        <v>0.64049999999999996</v>
      </c>
      <c r="F596" s="230">
        <v>0.68725528133333336</v>
      </c>
      <c r="G596" s="230">
        <v>0.58499999999999996</v>
      </c>
      <c r="H596" s="227"/>
      <c r="I596" s="228"/>
      <c r="J596" s="228"/>
      <c r="K596" s="228"/>
      <c r="L596" s="228"/>
      <c r="M596" s="228"/>
      <c r="N596" s="228"/>
      <c r="O596" s="228"/>
      <c r="P596" s="228"/>
      <c r="Q596" s="228"/>
      <c r="R596" s="228"/>
      <c r="S596" s="228"/>
      <c r="T596" s="228"/>
      <c r="U596" s="228"/>
      <c r="V596" s="228"/>
      <c r="W596" s="228"/>
      <c r="X596" s="228"/>
      <c r="Y596" s="228"/>
      <c r="Z596" s="228"/>
      <c r="AA596" s="228"/>
      <c r="AB596" s="228"/>
      <c r="AC596" s="228"/>
      <c r="AD596" s="228"/>
      <c r="AE596" s="228"/>
      <c r="AF596" s="228"/>
      <c r="AG596" s="228"/>
      <c r="AH596" s="228"/>
      <c r="AI596" s="228"/>
      <c r="AJ596" s="228"/>
      <c r="AK596" s="228"/>
      <c r="AL596" s="228"/>
      <c r="AM596" s="228"/>
      <c r="AN596" s="228"/>
      <c r="AO596" s="228"/>
      <c r="AP596" s="228"/>
      <c r="AQ596" s="228"/>
      <c r="AR596" s="228"/>
      <c r="AS596" s="228"/>
      <c r="AT596" s="228"/>
      <c r="AU596" s="228"/>
      <c r="AV596" s="228"/>
      <c r="AW596" s="228"/>
      <c r="AX596" s="228"/>
      <c r="AY596" s="228"/>
      <c r="AZ596" s="228"/>
      <c r="BA596" s="228"/>
      <c r="BB596" s="228"/>
      <c r="BC596" s="228"/>
      <c r="BD596" s="228"/>
      <c r="BE596" s="228"/>
      <c r="BF596" s="228"/>
      <c r="BG596" s="228"/>
      <c r="BH596" s="228"/>
      <c r="BI596" s="228"/>
      <c r="BJ596" s="228"/>
      <c r="BK596" s="228"/>
      <c r="BL596" s="228"/>
      <c r="BM596" s="54"/>
    </row>
    <row r="597" spans="1:65">
      <c r="A597" s="29"/>
      <c r="B597" s="3" t="s">
        <v>267</v>
      </c>
      <c r="C597" s="28"/>
      <c r="D597" s="23">
        <v>0.63349999999999995</v>
      </c>
      <c r="E597" s="23">
        <v>0.63400000000000001</v>
      </c>
      <c r="F597" s="23">
        <v>0.68725966500000002</v>
      </c>
      <c r="G597" s="23">
        <v>0.57999999999999996</v>
      </c>
      <c r="H597" s="227"/>
      <c r="I597" s="228"/>
      <c r="J597" s="228"/>
      <c r="K597" s="228"/>
      <c r="L597" s="228"/>
      <c r="M597" s="228"/>
      <c r="N597" s="228"/>
      <c r="O597" s="228"/>
      <c r="P597" s="228"/>
      <c r="Q597" s="228"/>
      <c r="R597" s="228"/>
      <c r="S597" s="228"/>
      <c r="T597" s="228"/>
      <c r="U597" s="228"/>
      <c r="V597" s="228"/>
      <c r="W597" s="228"/>
      <c r="X597" s="228"/>
      <c r="Y597" s="228"/>
      <c r="Z597" s="228"/>
      <c r="AA597" s="228"/>
      <c r="AB597" s="228"/>
      <c r="AC597" s="228"/>
      <c r="AD597" s="228"/>
      <c r="AE597" s="228"/>
      <c r="AF597" s="228"/>
      <c r="AG597" s="228"/>
      <c r="AH597" s="228"/>
      <c r="AI597" s="228"/>
      <c r="AJ597" s="228"/>
      <c r="AK597" s="228"/>
      <c r="AL597" s="228"/>
      <c r="AM597" s="228"/>
      <c r="AN597" s="228"/>
      <c r="AO597" s="228"/>
      <c r="AP597" s="228"/>
      <c r="AQ597" s="228"/>
      <c r="AR597" s="228"/>
      <c r="AS597" s="228"/>
      <c r="AT597" s="228"/>
      <c r="AU597" s="228"/>
      <c r="AV597" s="228"/>
      <c r="AW597" s="228"/>
      <c r="AX597" s="228"/>
      <c r="AY597" s="228"/>
      <c r="AZ597" s="228"/>
      <c r="BA597" s="228"/>
      <c r="BB597" s="228"/>
      <c r="BC597" s="228"/>
      <c r="BD597" s="228"/>
      <c r="BE597" s="228"/>
      <c r="BF597" s="228"/>
      <c r="BG597" s="228"/>
      <c r="BH597" s="228"/>
      <c r="BI597" s="228"/>
      <c r="BJ597" s="228"/>
      <c r="BK597" s="228"/>
      <c r="BL597" s="228"/>
      <c r="BM597" s="54"/>
    </row>
    <row r="598" spans="1:65">
      <c r="A598" s="29"/>
      <c r="B598" s="3" t="s">
        <v>268</v>
      </c>
      <c r="C598" s="28"/>
      <c r="D598" s="23">
        <v>3.5500704218367304E-2</v>
      </c>
      <c r="E598" s="23">
        <v>2.2214859891523081E-2</v>
      </c>
      <c r="F598" s="23">
        <v>5.786408123953128E-3</v>
      </c>
      <c r="G598" s="23">
        <v>8.3666002653407616E-3</v>
      </c>
      <c r="H598" s="227"/>
      <c r="I598" s="228"/>
      <c r="J598" s="228"/>
      <c r="K598" s="228"/>
      <c r="L598" s="228"/>
      <c r="M598" s="228"/>
      <c r="N598" s="228"/>
      <c r="O598" s="228"/>
      <c r="P598" s="228"/>
      <c r="Q598" s="228"/>
      <c r="R598" s="228"/>
      <c r="S598" s="228"/>
      <c r="T598" s="228"/>
      <c r="U598" s="228"/>
      <c r="V598" s="228"/>
      <c r="W598" s="228"/>
      <c r="X598" s="228"/>
      <c r="Y598" s="228"/>
      <c r="Z598" s="228"/>
      <c r="AA598" s="228"/>
      <c r="AB598" s="228"/>
      <c r="AC598" s="228"/>
      <c r="AD598" s="228"/>
      <c r="AE598" s="228"/>
      <c r="AF598" s="228"/>
      <c r="AG598" s="228"/>
      <c r="AH598" s="228"/>
      <c r="AI598" s="228"/>
      <c r="AJ598" s="228"/>
      <c r="AK598" s="228"/>
      <c r="AL598" s="228"/>
      <c r="AM598" s="228"/>
      <c r="AN598" s="228"/>
      <c r="AO598" s="228"/>
      <c r="AP598" s="228"/>
      <c r="AQ598" s="228"/>
      <c r="AR598" s="228"/>
      <c r="AS598" s="228"/>
      <c r="AT598" s="228"/>
      <c r="AU598" s="228"/>
      <c r="AV598" s="228"/>
      <c r="AW598" s="228"/>
      <c r="AX598" s="228"/>
      <c r="AY598" s="228"/>
      <c r="AZ598" s="228"/>
      <c r="BA598" s="228"/>
      <c r="BB598" s="228"/>
      <c r="BC598" s="228"/>
      <c r="BD598" s="228"/>
      <c r="BE598" s="228"/>
      <c r="BF598" s="228"/>
      <c r="BG598" s="228"/>
      <c r="BH598" s="228"/>
      <c r="BI598" s="228"/>
      <c r="BJ598" s="228"/>
      <c r="BK598" s="228"/>
      <c r="BL598" s="228"/>
      <c r="BM598" s="54"/>
    </row>
    <row r="599" spans="1:65">
      <c r="A599" s="29"/>
      <c r="B599" s="3" t="s">
        <v>86</v>
      </c>
      <c r="C599" s="28"/>
      <c r="D599" s="13">
        <v>5.6216475405173875E-2</v>
      </c>
      <c r="E599" s="13">
        <v>3.4683622000816677E-2</v>
      </c>
      <c r="F599" s="13">
        <v>8.4195906253743246E-3</v>
      </c>
      <c r="G599" s="13">
        <v>1.4301880795454294E-2</v>
      </c>
      <c r="H599" s="148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3"/>
    </row>
    <row r="600" spans="1:65">
      <c r="A600" s="29"/>
      <c r="B600" s="3" t="s">
        <v>269</v>
      </c>
      <c r="C600" s="28"/>
      <c r="D600" s="13">
        <v>-7.024189264512648E-3</v>
      </c>
      <c r="E600" s="13">
        <v>7.1274849977507326E-3</v>
      </c>
      <c r="F600" s="13">
        <v>8.064587516106414E-2</v>
      </c>
      <c r="G600" s="13">
        <v>-8.014117295287404E-2</v>
      </c>
      <c r="H600" s="148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3"/>
    </row>
    <row r="601" spans="1:65">
      <c r="A601" s="29"/>
      <c r="B601" s="45" t="s">
        <v>270</v>
      </c>
      <c r="C601" s="46"/>
      <c r="D601" s="44">
        <v>0.11</v>
      </c>
      <c r="E601" s="44">
        <v>0.11</v>
      </c>
      <c r="F601" s="44">
        <v>1.25</v>
      </c>
      <c r="G601" s="44">
        <v>1.24</v>
      </c>
      <c r="H601" s="148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3"/>
    </row>
    <row r="602" spans="1:65">
      <c r="B602" s="30"/>
      <c r="C602" s="20"/>
      <c r="D602" s="20"/>
      <c r="E602" s="20"/>
      <c r="F602" s="20"/>
      <c r="G602" s="20"/>
      <c r="BM602" s="53"/>
    </row>
    <row r="603" spans="1:65" ht="15">
      <c r="B603" s="8" t="s">
        <v>597</v>
      </c>
      <c r="BM603" s="27" t="s">
        <v>273</v>
      </c>
    </row>
    <row r="604" spans="1:65" ht="15">
      <c r="A604" s="24" t="s">
        <v>29</v>
      </c>
      <c r="B604" s="18" t="s">
        <v>118</v>
      </c>
      <c r="C604" s="15" t="s">
        <v>119</v>
      </c>
      <c r="D604" s="16" t="s">
        <v>238</v>
      </c>
      <c r="E604" s="17" t="s">
        <v>238</v>
      </c>
      <c r="F604" s="17" t="s">
        <v>238</v>
      </c>
      <c r="G604" s="17" t="s">
        <v>238</v>
      </c>
      <c r="H604" s="17" t="s">
        <v>238</v>
      </c>
      <c r="I604" s="17" t="s">
        <v>238</v>
      </c>
      <c r="J604" s="17" t="s">
        <v>238</v>
      </c>
      <c r="K604" s="17" t="s">
        <v>238</v>
      </c>
      <c r="L604" s="17" t="s">
        <v>238</v>
      </c>
      <c r="M604" s="17" t="s">
        <v>238</v>
      </c>
      <c r="N604" s="17" t="s">
        <v>238</v>
      </c>
      <c r="O604" s="148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7">
        <v>1</v>
      </c>
    </row>
    <row r="605" spans="1:65">
      <c r="A605" s="29"/>
      <c r="B605" s="19" t="s">
        <v>239</v>
      </c>
      <c r="C605" s="9" t="s">
        <v>239</v>
      </c>
      <c r="D605" s="146" t="s">
        <v>241</v>
      </c>
      <c r="E605" s="147" t="s">
        <v>245</v>
      </c>
      <c r="F605" s="147" t="s">
        <v>247</v>
      </c>
      <c r="G605" s="147" t="s">
        <v>249</v>
      </c>
      <c r="H605" s="147" t="s">
        <v>252</v>
      </c>
      <c r="I605" s="147" t="s">
        <v>255</v>
      </c>
      <c r="J605" s="147" t="s">
        <v>256</v>
      </c>
      <c r="K605" s="147" t="s">
        <v>257</v>
      </c>
      <c r="L605" s="147" t="s">
        <v>258</v>
      </c>
      <c r="M605" s="147" t="s">
        <v>282</v>
      </c>
      <c r="N605" s="147" t="s">
        <v>284</v>
      </c>
      <c r="O605" s="148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7" t="s">
        <v>3</v>
      </c>
    </row>
    <row r="606" spans="1:65">
      <c r="A606" s="29"/>
      <c r="B606" s="19"/>
      <c r="C606" s="9"/>
      <c r="D606" s="10" t="s">
        <v>308</v>
      </c>
      <c r="E606" s="11" t="s">
        <v>103</v>
      </c>
      <c r="F606" s="11" t="s">
        <v>103</v>
      </c>
      <c r="G606" s="11" t="s">
        <v>103</v>
      </c>
      <c r="H606" s="11" t="s">
        <v>103</v>
      </c>
      <c r="I606" s="11" t="s">
        <v>103</v>
      </c>
      <c r="J606" s="11" t="s">
        <v>308</v>
      </c>
      <c r="K606" s="11" t="s">
        <v>100</v>
      </c>
      <c r="L606" s="11" t="s">
        <v>99</v>
      </c>
      <c r="M606" s="11" t="s">
        <v>103</v>
      </c>
      <c r="N606" s="11" t="s">
        <v>308</v>
      </c>
      <c r="O606" s="148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7">
        <v>2</v>
      </c>
    </row>
    <row r="607" spans="1:65">
      <c r="A607" s="29"/>
      <c r="B607" s="19"/>
      <c r="C607" s="9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148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>
        <v>2</v>
      </c>
    </row>
    <row r="608" spans="1:65">
      <c r="A608" s="29"/>
      <c r="B608" s="18">
        <v>1</v>
      </c>
      <c r="C608" s="14">
        <v>1</v>
      </c>
      <c r="D608" s="143" t="s">
        <v>321</v>
      </c>
      <c r="E608" s="143" t="s">
        <v>110</v>
      </c>
      <c r="F608" s="143">
        <v>24</v>
      </c>
      <c r="G608" s="143" t="s">
        <v>96</v>
      </c>
      <c r="H608" s="143" t="s">
        <v>96</v>
      </c>
      <c r="I608" s="21">
        <v>2</v>
      </c>
      <c r="J608" s="21">
        <v>2.2000000000000002</v>
      </c>
      <c r="K608" s="21">
        <v>2.4975396777352543</v>
      </c>
      <c r="L608" s="21" t="s">
        <v>108</v>
      </c>
      <c r="M608" s="21">
        <v>2.2208475873677869</v>
      </c>
      <c r="N608" s="143">
        <v>8</v>
      </c>
      <c r="O608" s="148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>
        <v>1</v>
      </c>
    </row>
    <row r="609" spans="1:65">
      <c r="A609" s="29"/>
      <c r="B609" s="19">
        <v>1</v>
      </c>
      <c r="C609" s="9">
        <v>2</v>
      </c>
      <c r="D609" s="144" t="s">
        <v>321</v>
      </c>
      <c r="E609" s="144" t="s">
        <v>110</v>
      </c>
      <c r="F609" s="144">
        <v>23</v>
      </c>
      <c r="G609" s="144" t="s">
        <v>96</v>
      </c>
      <c r="H609" s="144" t="s">
        <v>96</v>
      </c>
      <c r="I609" s="11">
        <v>2</v>
      </c>
      <c r="J609" s="11">
        <v>2.2999999999999998</v>
      </c>
      <c r="K609" s="11">
        <v>2.0191077353699907</v>
      </c>
      <c r="L609" s="11" t="s">
        <v>108</v>
      </c>
      <c r="M609" s="11">
        <v>2.1022359318967299</v>
      </c>
      <c r="N609" s="144">
        <v>7</v>
      </c>
      <c r="O609" s="148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7">
        <v>13</v>
      </c>
    </row>
    <row r="610" spans="1:65">
      <c r="A610" s="29"/>
      <c r="B610" s="19">
        <v>1</v>
      </c>
      <c r="C610" s="9">
        <v>3</v>
      </c>
      <c r="D610" s="144" t="s">
        <v>321</v>
      </c>
      <c r="E610" s="144" t="s">
        <v>110</v>
      </c>
      <c r="F610" s="144">
        <v>24</v>
      </c>
      <c r="G610" s="144" t="s">
        <v>96</v>
      </c>
      <c r="H610" s="144" t="s">
        <v>96</v>
      </c>
      <c r="I610" s="11">
        <v>2</v>
      </c>
      <c r="J610" s="11">
        <v>2.2000000000000002</v>
      </c>
      <c r="K610" s="11">
        <v>3.2512415583048968</v>
      </c>
      <c r="L610" s="11" t="s">
        <v>108</v>
      </c>
      <c r="M610" s="11">
        <v>2.1407852320678455</v>
      </c>
      <c r="N610" s="144">
        <v>6</v>
      </c>
      <c r="O610" s="148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7">
        <v>16</v>
      </c>
    </row>
    <row r="611" spans="1:65">
      <c r="A611" s="29"/>
      <c r="B611" s="19">
        <v>1</v>
      </c>
      <c r="C611" s="9">
        <v>4</v>
      </c>
      <c r="D611" s="144" t="s">
        <v>321</v>
      </c>
      <c r="E611" s="144" t="s">
        <v>110</v>
      </c>
      <c r="F611" s="144">
        <v>23</v>
      </c>
      <c r="G611" s="144" t="s">
        <v>96</v>
      </c>
      <c r="H611" s="144" t="s">
        <v>96</v>
      </c>
      <c r="I611" s="11">
        <v>2</v>
      </c>
      <c r="J611" s="11">
        <v>2.1</v>
      </c>
      <c r="K611" s="11">
        <v>3.3900262062968958</v>
      </c>
      <c r="L611" s="11" t="s">
        <v>108</v>
      </c>
      <c r="M611" s="11">
        <v>2.1498147485027919</v>
      </c>
      <c r="N611" s="144" t="s">
        <v>110</v>
      </c>
      <c r="O611" s="148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7">
        <v>1.9885710161738499</v>
      </c>
    </row>
    <row r="612" spans="1:65">
      <c r="A612" s="29"/>
      <c r="B612" s="19">
        <v>1</v>
      </c>
      <c r="C612" s="9">
        <v>5</v>
      </c>
      <c r="D612" s="144" t="s">
        <v>321</v>
      </c>
      <c r="E612" s="144" t="s">
        <v>110</v>
      </c>
      <c r="F612" s="144">
        <v>23</v>
      </c>
      <c r="G612" s="144" t="s">
        <v>96</v>
      </c>
      <c r="H612" s="144" t="s">
        <v>96</v>
      </c>
      <c r="I612" s="11">
        <v>2</v>
      </c>
      <c r="J612" s="11">
        <v>2</v>
      </c>
      <c r="K612" s="11">
        <v>3.0793096541153639</v>
      </c>
      <c r="L612" s="11">
        <v>2</v>
      </c>
      <c r="M612" s="11">
        <v>2.2297683127904899</v>
      </c>
      <c r="N612" s="144">
        <v>6</v>
      </c>
      <c r="O612" s="148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7">
        <v>19</v>
      </c>
    </row>
    <row r="613" spans="1:65">
      <c r="A613" s="29"/>
      <c r="B613" s="19">
        <v>1</v>
      </c>
      <c r="C613" s="9">
        <v>6</v>
      </c>
      <c r="D613" s="144" t="s">
        <v>321</v>
      </c>
      <c r="E613" s="144" t="s">
        <v>110</v>
      </c>
      <c r="F613" s="144">
        <v>22</v>
      </c>
      <c r="G613" s="144" t="s">
        <v>96</v>
      </c>
      <c r="H613" s="144" t="s">
        <v>96</v>
      </c>
      <c r="I613" s="11">
        <v>2</v>
      </c>
      <c r="J613" s="11">
        <v>2.2000000000000002</v>
      </c>
      <c r="K613" s="11">
        <v>2.4083218099279184</v>
      </c>
      <c r="L613" s="11">
        <v>1</v>
      </c>
      <c r="M613" s="11">
        <v>2.1681320308395238</v>
      </c>
      <c r="N613" s="144">
        <v>5</v>
      </c>
      <c r="O613" s="148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3"/>
    </row>
    <row r="614" spans="1:65">
      <c r="A614" s="29"/>
      <c r="B614" s="20" t="s">
        <v>266</v>
      </c>
      <c r="C614" s="12"/>
      <c r="D614" s="22" t="s">
        <v>661</v>
      </c>
      <c r="E614" s="22" t="s">
        <v>661</v>
      </c>
      <c r="F614" s="22">
        <v>23.166666666666668</v>
      </c>
      <c r="G614" s="22" t="s">
        <v>661</v>
      </c>
      <c r="H614" s="22" t="s">
        <v>661</v>
      </c>
      <c r="I614" s="22">
        <v>2</v>
      </c>
      <c r="J614" s="22">
        <v>2.1666666666666665</v>
      </c>
      <c r="K614" s="22">
        <v>2.7742577736250538</v>
      </c>
      <c r="L614" s="22">
        <v>1.5</v>
      </c>
      <c r="M614" s="22">
        <v>2.1685973072441946</v>
      </c>
      <c r="N614" s="22">
        <v>6.4</v>
      </c>
      <c r="O614" s="148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3"/>
    </row>
    <row r="615" spans="1:65">
      <c r="A615" s="29"/>
      <c r="B615" s="3" t="s">
        <v>267</v>
      </c>
      <c r="C615" s="28"/>
      <c r="D615" s="11" t="s">
        <v>661</v>
      </c>
      <c r="E615" s="11" t="s">
        <v>661</v>
      </c>
      <c r="F615" s="11">
        <v>23</v>
      </c>
      <c r="G615" s="11" t="s">
        <v>661</v>
      </c>
      <c r="H615" s="11" t="s">
        <v>661</v>
      </c>
      <c r="I615" s="11">
        <v>2</v>
      </c>
      <c r="J615" s="11">
        <v>2.2000000000000002</v>
      </c>
      <c r="K615" s="11">
        <v>2.7884246659253091</v>
      </c>
      <c r="L615" s="11">
        <v>1.5</v>
      </c>
      <c r="M615" s="11">
        <v>2.158973389671158</v>
      </c>
      <c r="N615" s="11">
        <v>6</v>
      </c>
      <c r="O615" s="148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3"/>
    </row>
    <row r="616" spans="1:65">
      <c r="A616" s="29"/>
      <c r="B616" s="3" t="s">
        <v>268</v>
      </c>
      <c r="C616" s="28"/>
      <c r="D616" s="23" t="s">
        <v>661</v>
      </c>
      <c r="E616" s="23" t="s">
        <v>661</v>
      </c>
      <c r="F616" s="23">
        <v>0.752772652709081</v>
      </c>
      <c r="G616" s="23" t="s">
        <v>661</v>
      </c>
      <c r="H616" s="23" t="s">
        <v>661</v>
      </c>
      <c r="I616" s="23">
        <v>0</v>
      </c>
      <c r="J616" s="23">
        <v>0.10327955589886442</v>
      </c>
      <c r="K616" s="23">
        <v>0.54414603880020329</v>
      </c>
      <c r="L616" s="23">
        <v>0.70710678118654757</v>
      </c>
      <c r="M616" s="23">
        <v>4.8994547352063038E-2</v>
      </c>
      <c r="N616" s="23">
        <v>1.1401754250991367</v>
      </c>
      <c r="O616" s="148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3"/>
    </row>
    <row r="617" spans="1:65">
      <c r="A617" s="29"/>
      <c r="B617" s="3" t="s">
        <v>86</v>
      </c>
      <c r="C617" s="28"/>
      <c r="D617" s="13" t="s">
        <v>661</v>
      </c>
      <c r="E617" s="13" t="s">
        <v>661</v>
      </c>
      <c r="F617" s="13">
        <v>3.2493783570176155E-2</v>
      </c>
      <c r="G617" s="13" t="s">
        <v>661</v>
      </c>
      <c r="H617" s="13" t="s">
        <v>661</v>
      </c>
      <c r="I617" s="13">
        <v>0</v>
      </c>
      <c r="J617" s="13">
        <v>4.7667487337937429E-2</v>
      </c>
      <c r="K617" s="13">
        <v>0.19614112429400574</v>
      </c>
      <c r="L617" s="13">
        <v>0.47140452079103173</v>
      </c>
      <c r="M617" s="13">
        <v>2.2592736414638558E-2</v>
      </c>
      <c r="N617" s="13">
        <v>0.17815241017174011</v>
      </c>
      <c r="O617" s="148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3"/>
    </row>
    <row r="618" spans="1:65">
      <c r="A618" s="29"/>
      <c r="B618" s="3" t="s">
        <v>269</v>
      </c>
      <c r="C618" s="28"/>
      <c r="D618" s="13" t="s">
        <v>661</v>
      </c>
      <c r="E618" s="13" t="s">
        <v>661</v>
      </c>
      <c r="F618" s="13">
        <v>10.649906630561759</v>
      </c>
      <c r="G618" s="13" t="s">
        <v>661</v>
      </c>
      <c r="H618" s="13" t="s">
        <v>661</v>
      </c>
      <c r="I618" s="13">
        <v>5.7473350125258893E-3</v>
      </c>
      <c r="J618" s="13">
        <v>8.9559612930236288E-2</v>
      </c>
      <c r="K618" s="13">
        <v>0.39510118123059046</v>
      </c>
      <c r="L618" s="13">
        <v>-0.24568949874060564</v>
      </c>
      <c r="M618" s="13">
        <v>9.0530481238094263E-2</v>
      </c>
      <c r="N618" s="13">
        <v>2.218391472040083</v>
      </c>
      <c r="O618" s="148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3"/>
    </row>
    <row r="619" spans="1:65">
      <c r="A619" s="29"/>
      <c r="B619" s="45" t="s">
        <v>270</v>
      </c>
      <c r="C619" s="46"/>
      <c r="D619" s="44">
        <v>0.67</v>
      </c>
      <c r="E619" s="44">
        <v>0</v>
      </c>
      <c r="F619" s="44">
        <v>10.72</v>
      </c>
      <c r="G619" s="44">
        <v>1.3</v>
      </c>
      <c r="H619" s="44">
        <v>1.3</v>
      </c>
      <c r="I619" s="44">
        <v>0.26</v>
      </c>
      <c r="J619" s="44">
        <v>0.17</v>
      </c>
      <c r="K619" s="44">
        <v>0.14000000000000001</v>
      </c>
      <c r="L619" s="44">
        <v>0.86</v>
      </c>
      <c r="M619" s="44">
        <v>0.17</v>
      </c>
      <c r="N619" s="44">
        <v>1.69</v>
      </c>
      <c r="O619" s="148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3"/>
    </row>
    <row r="620" spans="1:65">
      <c r="B620" s="30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BM620" s="53"/>
    </row>
    <row r="621" spans="1:65" ht="15">
      <c r="B621" s="8" t="s">
        <v>598</v>
      </c>
      <c r="BM621" s="27" t="s">
        <v>66</v>
      </c>
    </row>
    <row r="622" spans="1:65" ht="15">
      <c r="A622" s="24" t="s">
        <v>31</v>
      </c>
      <c r="B622" s="18" t="s">
        <v>118</v>
      </c>
      <c r="C622" s="15" t="s">
        <v>119</v>
      </c>
      <c r="D622" s="16" t="s">
        <v>238</v>
      </c>
      <c r="E622" s="17" t="s">
        <v>238</v>
      </c>
      <c r="F622" s="17" t="s">
        <v>238</v>
      </c>
      <c r="G622" s="17" t="s">
        <v>238</v>
      </c>
      <c r="H622" s="17" t="s">
        <v>238</v>
      </c>
      <c r="I622" s="17" t="s">
        <v>238</v>
      </c>
      <c r="J622" s="17" t="s">
        <v>238</v>
      </c>
      <c r="K622" s="17" t="s">
        <v>238</v>
      </c>
      <c r="L622" s="17" t="s">
        <v>238</v>
      </c>
      <c r="M622" s="17" t="s">
        <v>238</v>
      </c>
      <c r="N622" s="17" t="s">
        <v>238</v>
      </c>
      <c r="O622" s="148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7">
        <v>1</v>
      </c>
    </row>
    <row r="623" spans="1:65">
      <c r="A623" s="29"/>
      <c r="B623" s="19" t="s">
        <v>239</v>
      </c>
      <c r="C623" s="9" t="s">
        <v>239</v>
      </c>
      <c r="D623" s="146" t="s">
        <v>241</v>
      </c>
      <c r="E623" s="147" t="s">
        <v>245</v>
      </c>
      <c r="F623" s="147" t="s">
        <v>247</v>
      </c>
      <c r="G623" s="147" t="s">
        <v>249</v>
      </c>
      <c r="H623" s="147" t="s">
        <v>251</v>
      </c>
      <c r="I623" s="147" t="s">
        <v>252</v>
      </c>
      <c r="J623" s="147" t="s">
        <v>255</v>
      </c>
      <c r="K623" s="147" t="s">
        <v>256</v>
      </c>
      <c r="L623" s="147" t="s">
        <v>257</v>
      </c>
      <c r="M623" s="147" t="s">
        <v>258</v>
      </c>
      <c r="N623" s="147" t="s">
        <v>284</v>
      </c>
      <c r="O623" s="148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7" t="s">
        <v>3</v>
      </c>
    </row>
    <row r="624" spans="1:65">
      <c r="A624" s="29"/>
      <c r="B624" s="19"/>
      <c r="C624" s="9"/>
      <c r="D624" s="10" t="s">
        <v>308</v>
      </c>
      <c r="E624" s="11" t="s">
        <v>103</v>
      </c>
      <c r="F624" s="11" t="s">
        <v>99</v>
      </c>
      <c r="G624" s="11" t="s">
        <v>103</v>
      </c>
      <c r="H624" s="11" t="s">
        <v>308</v>
      </c>
      <c r="I624" s="11" t="s">
        <v>103</v>
      </c>
      <c r="J624" s="11" t="s">
        <v>103</v>
      </c>
      <c r="K624" s="11" t="s">
        <v>308</v>
      </c>
      <c r="L624" s="11" t="s">
        <v>100</v>
      </c>
      <c r="M624" s="11" t="s">
        <v>99</v>
      </c>
      <c r="N624" s="11" t="s">
        <v>308</v>
      </c>
      <c r="O624" s="148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7">
        <v>2</v>
      </c>
    </row>
    <row r="625" spans="1:65">
      <c r="A625" s="29"/>
      <c r="B625" s="19"/>
      <c r="C625" s="9"/>
      <c r="D625" s="25"/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O625" s="148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7">
        <v>3</v>
      </c>
    </row>
    <row r="626" spans="1:65">
      <c r="A626" s="29"/>
      <c r="B626" s="18">
        <v>1</v>
      </c>
      <c r="C626" s="14">
        <v>1</v>
      </c>
      <c r="D626" s="21">
        <v>6.2</v>
      </c>
      <c r="E626" s="143">
        <v>6</v>
      </c>
      <c r="F626" s="21">
        <v>5.7</v>
      </c>
      <c r="G626" s="21">
        <v>6.2</v>
      </c>
      <c r="H626" s="21">
        <v>6.8</v>
      </c>
      <c r="I626" s="21">
        <v>7</v>
      </c>
      <c r="J626" s="21">
        <v>6.8</v>
      </c>
      <c r="K626" s="21">
        <v>6.7</v>
      </c>
      <c r="L626" s="21">
        <v>8.1065610029308353</v>
      </c>
      <c r="M626" s="143">
        <v>7.8</v>
      </c>
      <c r="N626" s="21">
        <v>6.59</v>
      </c>
      <c r="O626" s="148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7">
        <v>1</v>
      </c>
    </row>
    <row r="627" spans="1:65">
      <c r="A627" s="29"/>
      <c r="B627" s="19">
        <v>1</v>
      </c>
      <c r="C627" s="9">
        <v>2</v>
      </c>
      <c r="D627" s="11">
        <v>6.8</v>
      </c>
      <c r="E627" s="144">
        <v>8</v>
      </c>
      <c r="F627" s="11">
        <v>5.6</v>
      </c>
      <c r="G627" s="11">
        <v>6.1</v>
      </c>
      <c r="H627" s="11">
        <v>6.8</v>
      </c>
      <c r="I627" s="149">
        <v>8.4</v>
      </c>
      <c r="J627" s="11">
        <v>6.8</v>
      </c>
      <c r="K627" s="11">
        <v>6.7</v>
      </c>
      <c r="L627" s="11">
        <v>6.7381043204385538</v>
      </c>
      <c r="M627" s="144">
        <v>9.8000000000000007</v>
      </c>
      <c r="N627" s="11">
        <v>6.65</v>
      </c>
      <c r="O627" s="148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7" t="e">
        <v>#N/A</v>
      </c>
    </row>
    <row r="628" spans="1:65">
      <c r="A628" s="29"/>
      <c r="B628" s="19">
        <v>1</v>
      </c>
      <c r="C628" s="9">
        <v>3</v>
      </c>
      <c r="D628" s="11">
        <v>6.9</v>
      </c>
      <c r="E628" s="144">
        <v>8</v>
      </c>
      <c r="F628" s="149">
        <v>4.9000000000000004</v>
      </c>
      <c r="G628" s="11">
        <v>6.2</v>
      </c>
      <c r="H628" s="11">
        <v>7.2</v>
      </c>
      <c r="I628" s="11">
        <v>6.9</v>
      </c>
      <c r="J628" s="11">
        <v>6.8</v>
      </c>
      <c r="K628" s="11">
        <v>6.6</v>
      </c>
      <c r="L628" s="11">
        <v>7.6641538171247658</v>
      </c>
      <c r="M628" s="144">
        <v>12.2</v>
      </c>
      <c r="N628" s="11">
        <v>6.44</v>
      </c>
      <c r="O628" s="148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7">
        <v>16</v>
      </c>
    </row>
    <row r="629" spans="1:65">
      <c r="A629" s="29"/>
      <c r="B629" s="19">
        <v>1</v>
      </c>
      <c r="C629" s="9">
        <v>4</v>
      </c>
      <c r="D629" s="11">
        <v>6.4</v>
      </c>
      <c r="E629" s="144">
        <v>8</v>
      </c>
      <c r="F629" s="11">
        <v>7.6</v>
      </c>
      <c r="G629" s="11">
        <v>6</v>
      </c>
      <c r="H629" s="11">
        <v>7.2</v>
      </c>
      <c r="I629" s="11">
        <v>7.1</v>
      </c>
      <c r="J629" s="11">
        <v>6.9</v>
      </c>
      <c r="K629" s="11">
        <v>6.6</v>
      </c>
      <c r="L629" s="11">
        <v>6.638491744375667</v>
      </c>
      <c r="M629" s="144">
        <v>7.8</v>
      </c>
      <c r="N629" s="11">
        <v>6.55</v>
      </c>
      <c r="O629" s="148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7">
        <v>6.6726310249726204</v>
      </c>
    </row>
    <row r="630" spans="1:65">
      <c r="A630" s="29"/>
      <c r="B630" s="19">
        <v>1</v>
      </c>
      <c r="C630" s="9">
        <v>5</v>
      </c>
      <c r="D630" s="11">
        <v>6.5</v>
      </c>
      <c r="E630" s="144">
        <v>9</v>
      </c>
      <c r="F630" s="11">
        <v>7.3</v>
      </c>
      <c r="G630" s="11">
        <v>6.2</v>
      </c>
      <c r="H630" s="11">
        <v>6.6</v>
      </c>
      <c r="I630" s="11">
        <v>7.5</v>
      </c>
      <c r="J630" s="11">
        <v>6.7</v>
      </c>
      <c r="K630" s="11">
        <v>6.4</v>
      </c>
      <c r="L630" s="11">
        <v>7.2121876999183661</v>
      </c>
      <c r="M630" s="144">
        <v>11.4</v>
      </c>
      <c r="N630" s="11">
        <v>7.05</v>
      </c>
      <c r="O630" s="148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27">
        <v>101</v>
      </c>
    </row>
    <row r="631" spans="1:65">
      <c r="A631" s="29"/>
      <c r="B631" s="19">
        <v>1</v>
      </c>
      <c r="C631" s="9">
        <v>6</v>
      </c>
      <c r="D631" s="11">
        <v>6.6</v>
      </c>
      <c r="E631" s="144">
        <v>7</v>
      </c>
      <c r="F631" s="11">
        <v>5.3</v>
      </c>
      <c r="G631" s="11">
        <v>6</v>
      </c>
      <c r="H631" s="11">
        <v>7</v>
      </c>
      <c r="I631" s="11">
        <v>6.7</v>
      </c>
      <c r="J631" s="11">
        <v>6.5</v>
      </c>
      <c r="K631" s="11">
        <v>6.5</v>
      </c>
      <c r="L631" s="11">
        <v>6.3325767637332628</v>
      </c>
      <c r="M631" s="144">
        <v>7.4</v>
      </c>
      <c r="N631" s="11">
        <v>6.61</v>
      </c>
      <c r="O631" s="148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53"/>
    </row>
    <row r="632" spans="1:65">
      <c r="A632" s="29"/>
      <c r="B632" s="20" t="s">
        <v>266</v>
      </c>
      <c r="C632" s="12"/>
      <c r="D632" s="22">
        <v>6.5666666666666664</v>
      </c>
      <c r="E632" s="22">
        <v>7.666666666666667</v>
      </c>
      <c r="F632" s="22">
        <v>6.0666666666666673</v>
      </c>
      <c r="G632" s="22">
        <v>6.1166666666666671</v>
      </c>
      <c r="H632" s="22">
        <v>6.9333333333333336</v>
      </c>
      <c r="I632" s="22">
        <v>7.2666666666666666</v>
      </c>
      <c r="J632" s="22">
        <v>6.75</v>
      </c>
      <c r="K632" s="22">
        <v>6.583333333333333</v>
      </c>
      <c r="L632" s="22">
        <v>7.1153458914202412</v>
      </c>
      <c r="M632" s="22">
        <v>9.4</v>
      </c>
      <c r="N632" s="22">
        <v>6.6483333333333334</v>
      </c>
      <c r="O632" s="148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53"/>
    </row>
    <row r="633" spans="1:65">
      <c r="A633" s="29"/>
      <c r="B633" s="3" t="s">
        <v>267</v>
      </c>
      <c r="C633" s="28"/>
      <c r="D633" s="11">
        <v>6.55</v>
      </c>
      <c r="E633" s="11">
        <v>8</v>
      </c>
      <c r="F633" s="11">
        <v>5.65</v>
      </c>
      <c r="G633" s="11">
        <v>6.15</v>
      </c>
      <c r="H633" s="11">
        <v>6.9</v>
      </c>
      <c r="I633" s="11">
        <v>7.05</v>
      </c>
      <c r="J633" s="11">
        <v>6.8</v>
      </c>
      <c r="K633" s="11">
        <v>6.6</v>
      </c>
      <c r="L633" s="11">
        <v>6.9751460101784595</v>
      </c>
      <c r="M633" s="11">
        <v>8.8000000000000007</v>
      </c>
      <c r="N633" s="11">
        <v>6.6</v>
      </c>
      <c r="O633" s="148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3"/>
    </row>
    <row r="634" spans="1:65">
      <c r="A634" s="29"/>
      <c r="B634" s="3" t="s">
        <v>268</v>
      </c>
      <c r="C634" s="28"/>
      <c r="D634" s="23">
        <v>0.2581988897471611</v>
      </c>
      <c r="E634" s="23">
        <v>1.0327955589886426</v>
      </c>
      <c r="F634" s="23">
        <v>1.1111555546666956</v>
      </c>
      <c r="G634" s="23">
        <v>9.8319208025017604E-2</v>
      </c>
      <c r="H634" s="23">
        <v>0.24221202832779953</v>
      </c>
      <c r="I634" s="23">
        <v>0.61535897382476423</v>
      </c>
      <c r="J634" s="23">
        <v>0.13784048752090225</v>
      </c>
      <c r="K634" s="23">
        <v>0.11690451944500115</v>
      </c>
      <c r="L634" s="23">
        <v>0.67461166016700647</v>
      </c>
      <c r="M634" s="23">
        <v>2.0552372125864209</v>
      </c>
      <c r="N634" s="23">
        <v>0.20941983350835378</v>
      </c>
      <c r="O634" s="227"/>
      <c r="P634" s="228"/>
      <c r="Q634" s="228"/>
      <c r="R634" s="228"/>
      <c r="S634" s="228"/>
      <c r="T634" s="228"/>
      <c r="U634" s="228"/>
      <c r="V634" s="228"/>
      <c r="W634" s="228"/>
      <c r="X634" s="228"/>
      <c r="Y634" s="228"/>
      <c r="Z634" s="228"/>
      <c r="AA634" s="228"/>
      <c r="AB634" s="228"/>
      <c r="AC634" s="228"/>
      <c r="AD634" s="228"/>
      <c r="AE634" s="228"/>
      <c r="AF634" s="228"/>
      <c r="AG634" s="228"/>
      <c r="AH634" s="228"/>
      <c r="AI634" s="228"/>
      <c r="AJ634" s="228"/>
      <c r="AK634" s="228"/>
      <c r="AL634" s="228"/>
      <c r="AM634" s="228"/>
      <c r="AN634" s="228"/>
      <c r="AO634" s="228"/>
      <c r="AP634" s="228"/>
      <c r="AQ634" s="228"/>
      <c r="AR634" s="228"/>
      <c r="AS634" s="228"/>
      <c r="AT634" s="228"/>
      <c r="AU634" s="228"/>
      <c r="AV634" s="228"/>
      <c r="AW634" s="228"/>
      <c r="AX634" s="228"/>
      <c r="AY634" s="228"/>
      <c r="AZ634" s="228"/>
      <c r="BA634" s="228"/>
      <c r="BB634" s="228"/>
      <c r="BC634" s="228"/>
      <c r="BD634" s="228"/>
      <c r="BE634" s="228"/>
      <c r="BF634" s="228"/>
      <c r="BG634" s="228"/>
      <c r="BH634" s="228"/>
      <c r="BI634" s="228"/>
      <c r="BJ634" s="228"/>
      <c r="BK634" s="228"/>
      <c r="BL634" s="228"/>
      <c r="BM634" s="54"/>
    </row>
    <row r="635" spans="1:65">
      <c r="A635" s="29"/>
      <c r="B635" s="3" t="s">
        <v>86</v>
      </c>
      <c r="C635" s="28"/>
      <c r="D635" s="13">
        <v>3.9319627880278339E-2</v>
      </c>
      <c r="E635" s="13">
        <v>0.13471246421590991</v>
      </c>
      <c r="F635" s="13">
        <v>0.18315750901099376</v>
      </c>
      <c r="G635" s="13">
        <v>1.6073984963218137E-2</v>
      </c>
      <c r="H635" s="13">
        <v>3.4934427162663394E-2</v>
      </c>
      <c r="I635" s="13">
        <v>8.468242759056388E-2</v>
      </c>
      <c r="J635" s="13">
        <v>2.0420812966059593E-2</v>
      </c>
      <c r="K635" s="13">
        <v>1.7757648523291314E-2</v>
      </c>
      <c r="L635" s="13">
        <v>9.4810803362414223E-2</v>
      </c>
      <c r="M635" s="13">
        <v>0.21864225665812986</v>
      </c>
      <c r="N635" s="13">
        <v>3.149959892329212E-2</v>
      </c>
      <c r="O635" s="148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3"/>
    </row>
    <row r="636" spans="1:65">
      <c r="A636" s="29"/>
      <c r="B636" s="3" t="s">
        <v>269</v>
      </c>
      <c r="C636" s="28"/>
      <c r="D636" s="13">
        <v>-1.5880446245173374E-2</v>
      </c>
      <c r="E636" s="13">
        <v>0.14897206783558437</v>
      </c>
      <c r="F636" s="13">
        <v>-9.0813407190972195E-2</v>
      </c>
      <c r="G636" s="13">
        <v>-8.3320111096392369E-2</v>
      </c>
      <c r="H636" s="13">
        <v>3.9070391781745872E-2</v>
      </c>
      <c r="I636" s="13">
        <v>8.9025699078945308E-2</v>
      </c>
      <c r="J636" s="13">
        <v>1.1594972768286249E-2</v>
      </c>
      <c r="K636" s="13">
        <v>-1.3382680880313469E-2</v>
      </c>
      <c r="L636" s="13">
        <v>6.6347871595288321E-2</v>
      </c>
      <c r="M636" s="13">
        <v>0.40873966578102094</v>
      </c>
      <c r="N636" s="13">
        <v>-3.6413959573594612E-3</v>
      </c>
      <c r="O636" s="148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3"/>
    </row>
    <row r="637" spans="1:65">
      <c r="A637" s="29"/>
      <c r="B637" s="45" t="s">
        <v>270</v>
      </c>
      <c r="C637" s="46"/>
      <c r="D637" s="44">
        <v>0.27</v>
      </c>
      <c r="E637" s="44" t="s">
        <v>271</v>
      </c>
      <c r="F637" s="44">
        <v>1.31</v>
      </c>
      <c r="G637" s="44">
        <v>1.21</v>
      </c>
      <c r="H637" s="44">
        <v>0.49</v>
      </c>
      <c r="I637" s="44">
        <v>1.18</v>
      </c>
      <c r="J637" s="44">
        <v>0.11</v>
      </c>
      <c r="K637" s="44">
        <v>0.24</v>
      </c>
      <c r="L637" s="44">
        <v>0.86</v>
      </c>
      <c r="M637" s="44">
        <v>5.6</v>
      </c>
      <c r="N637" s="44">
        <v>0.11</v>
      </c>
      <c r="O637" s="148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3"/>
    </row>
    <row r="638" spans="1:65">
      <c r="B638" s="30" t="s">
        <v>322</v>
      </c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BM638" s="53"/>
    </row>
    <row r="639" spans="1:65">
      <c r="BM639" s="53"/>
    </row>
    <row r="640" spans="1:65" ht="15">
      <c r="B640" s="8" t="s">
        <v>599</v>
      </c>
      <c r="BM640" s="27" t="s">
        <v>66</v>
      </c>
    </row>
    <row r="641" spans="1:65" ht="15">
      <c r="A641" s="24" t="s">
        <v>34</v>
      </c>
      <c r="B641" s="18" t="s">
        <v>118</v>
      </c>
      <c r="C641" s="15" t="s">
        <v>119</v>
      </c>
      <c r="D641" s="16" t="s">
        <v>238</v>
      </c>
      <c r="E641" s="17" t="s">
        <v>238</v>
      </c>
      <c r="F641" s="17" t="s">
        <v>238</v>
      </c>
      <c r="G641" s="17" t="s">
        <v>238</v>
      </c>
      <c r="H641" s="17" t="s">
        <v>238</v>
      </c>
      <c r="I641" s="17" t="s">
        <v>238</v>
      </c>
      <c r="J641" s="17" t="s">
        <v>238</v>
      </c>
      <c r="K641" s="17" t="s">
        <v>238</v>
      </c>
      <c r="L641" s="17" t="s">
        <v>238</v>
      </c>
      <c r="M641" s="17" t="s">
        <v>238</v>
      </c>
      <c r="N641" s="17" t="s">
        <v>238</v>
      </c>
      <c r="O641" s="17" t="s">
        <v>238</v>
      </c>
      <c r="P641" s="17" t="s">
        <v>238</v>
      </c>
      <c r="Q641" s="17" t="s">
        <v>238</v>
      </c>
      <c r="R641" s="17" t="s">
        <v>238</v>
      </c>
      <c r="S641" s="17" t="s">
        <v>238</v>
      </c>
      <c r="T641" s="17" t="s">
        <v>238</v>
      </c>
      <c r="U641" s="17" t="s">
        <v>238</v>
      </c>
      <c r="V641" s="17" t="s">
        <v>238</v>
      </c>
      <c r="W641" s="17" t="s">
        <v>238</v>
      </c>
      <c r="X641" s="148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7">
        <v>1</v>
      </c>
    </row>
    <row r="642" spans="1:65">
      <c r="A642" s="29"/>
      <c r="B642" s="19" t="s">
        <v>239</v>
      </c>
      <c r="C642" s="9" t="s">
        <v>239</v>
      </c>
      <c r="D642" s="146" t="s">
        <v>241</v>
      </c>
      <c r="E642" s="147" t="s">
        <v>242</v>
      </c>
      <c r="F642" s="147" t="s">
        <v>243</v>
      </c>
      <c r="G642" s="147" t="s">
        <v>244</v>
      </c>
      <c r="H642" s="147" t="s">
        <v>245</v>
      </c>
      <c r="I642" s="147" t="s">
        <v>246</v>
      </c>
      <c r="J642" s="147" t="s">
        <v>247</v>
      </c>
      <c r="K642" s="147" t="s">
        <v>248</v>
      </c>
      <c r="L642" s="147" t="s">
        <v>249</v>
      </c>
      <c r="M642" s="147" t="s">
        <v>250</v>
      </c>
      <c r="N642" s="147" t="s">
        <v>251</v>
      </c>
      <c r="O642" s="147" t="s">
        <v>252</v>
      </c>
      <c r="P642" s="147" t="s">
        <v>253</v>
      </c>
      <c r="Q642" s="147" t="s">
        <v>255</v>
      </c>
      <c r="R642" s="147" t="s">
        <v>256</v>
      </c>
      <c r="S642" s="147" t="s">
        <v>258</v>
      </c>
      <c r="T642" s="147" t="s">
        <v>282</v>
      </c>
      <c r="U642" s="147" t="s">
        <v>284</v>
      </c>
      <c r="V642" s="147" t="s">
        <v>274</v>
      </c>
      <c r="W642" s="147" t="s">
        <v>259</v>
      </c>
      <c r="X642" s="148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7" t="s">
        <v>1</v>
      </c>
    </row>
    <row r="643" spans="1:65">
      <c r="A643" s="29"/>
      <c r="B643" s="19"/>
      <c r="C643" s="9"/>
      <c r="D643" s="10" t="s">
        <v>104</v>
      </c>
      <c r="E643" s="11" t="s">
        <v>104</v>
      </c>
      <c r="F643" s="11" t="s">
        <v>104</v>
      </c>
      <c r="G643" s="11" t="s">
        <v>104</v>
      </c>
      <c r="H643" s="11" t="s">
        <v>103</v>
      </c>
      <c r="I643" s="11" t="s">
        <v>104</v>
      </c>
      <c r="J643" s="11" t="s">
        <v>104</v>
      </c>
      <c r="K643" s="11" t="s">
        <v>104</v>
      </c>
      <c r="L643" s="11" t="s">
        <v>103</v>
      </c>
      <c r="M643" s="11" t="s">
        <v>104</v>
      </c>
      <c r="N643" s="11" t="s">
        <v>308</v>
      </c>
      <c r="O643" s="11" t="s">
        <v>104</v>
      </c>
      <c r="P643" s="11" t="s">
        <v>104</v>
      </c>
      <c r="Q643" s="11" t="s">
        <v>104</v>
      </c>
      <c r="R643" s="11" t="s">
        <v>308</v>
      </c>
      <c r="S643" s="11" t="s">
        <v>99</v>
      </c>
      <c r="T643" s="11" t="s">
        <v>104</v>
      </c>
      <c r="U643" s="11" t="s">
        <v>308</v>
      </c>
      <c r="V643" s="11" t="s">
        <v>104</v>
      </c>
      <c r="W643" s="11" t="s">
        <v>104</v>
      </c>
      <c r="X643" s="148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7">
        <v>2</v>
      </c>
    </row>
    <row r="644" spans="1:65">
      <c r="A644" s="29"/>
      <c r="B644" s="19"/>
      <c r="C644" s="9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148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7">
        <v>3</v>
      </c>
    </row>
    <row r="645" spans="1:65">
      <c r="A645" s="29"/>
      <c r="B645" s="18">
        <v>1</v>
      </c>
      <c r="C645" s="14">
        <v>1</v>
      </c>
      <c r="D645" s="21">
        <v>9.9600000000000009</v>
      </c>
      <c r="E645" s="143">
        <v>9.9499999999999993</v>
      </c>
      <c r="F645" s="21">
        <v>10.489600000000001</v>
      </c>
      <c r="G645" s="21">
        <v>10.7</v>
      </c>
      <c r="H645" s="21">
        <v>10.2057</v>
      </c>
      <c r="I645" s="143">
        <v>12.037845895</v>
      </c>
      <c r="J645" s="21">
        <v>10.49</v>
      </c>
      <c r="K645" s="21">
        <v>10.65</v>
      </c>
      <c r="L645" s="143">
        <v>9.6135999999999999</v>
      </c>
      <c r="M645" s="21">
        <v>10.65</v>
      </c>
      <c r="N645" s="21">
        <v>10.299999999999999</v>
      </c>
      <c r="O645" s="21">
        <v>10.949</v>
      </c>
      <c r="P645" s="21">
        <v>10.25</v>
      </c>
      <c r="Q645" s="21">
        <v>10.64</v>
      </c>
      <c r="R645" s="21" t="s">
        <v>299</v>
      </c>
      <c r="S645" s="21">
        <v>10.8</v>
      </c>
      <c r="T645" s="21">
        <v>10.255699999999999</v>
      </c>
      <c r="U645" s="21">
        <v>10.4</v>
      </c>
      <c r="V645" s="21">
        <v>10.1</v>
      </c>
      <c r="W645" s="21">
        <v>10.718</v>
      </c>
      <c r="X645" s="148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7">
        <v>1</v>
      </c>
    </row>
    <row r="646" spans="1:65">
      <c r="A646" s="29"/>
      <c r="B646" s="19">
        <v>1</v>
      </c>
      <c r="C646" s="9">
        <v>2</v>
      </c>
      <c r="D646" s="11">
        <v>10.6</v>
      </c>
      <c r="E646" s="144">
        <v>10.050000000000001</v>
      </c>
      <c r="F646" s="11">
        <v>10.2584</v>
      </c>
      <c r="G646" s="11">
        <v>10.7</v>
      </c>
      <c r="H646" s="11">
        <v>9.9427000000000003</v>
      </c>
      <c r="I646" s="144">
        <v>12.130681754999999</v>
      </c>
      <c r="J646" s="11">
        <v>10.34</v>
      </c>
      <c r="K646" s="11">
        <v>10.75</v>
      </c>
      <c r="L646" s="144">
        <v>9.6613000000000007</v>
      </c>
      <c r="M646" s="11">
        <v>10.6</v>
      </c>
      <c r="N646" s="11">
        <v>10.4</v>
      </c>
      <c r="O646" s="11">
        <v>11.168100000000001</v>
      </c>
      <c r="P646" s="11">
        <v>10.4</v>
      </c>
      <c r="Q646" s="11">
        <v>10.66</v>
      </c>
      <c r="R646" s="11" t="s">
        <v>299</v>
      </c>
      <c r="S646" s="11">
        <v>10.7</v>
      </c>
      <c r="T646" s="11">
        <v>10.5471</v>
      </c>
      <c r="U646" s="11">
        <v>9.98</v>
      </c>
      <c r="V646" s="11">
        <v>10.3</v>
      </c>
      <c r="W646" s="11">
        <v>10.605</v>
      </c>
      <c r="X646" s="148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7" t="e">
        <v>#N/A</v>
      </c>
    </row>
    <row r="647" spans="1:65">
      <c r="A647" s="29"/>
      <c r="B647" s="19">
        <v>1</v>
      </c>
      <c r="C647" s="9">
        <v>3</v>
      </c>
      <c r="D647" s="11">
        <v>10.8</v>
      </c>
      <c r="E647" s="144">
        <v>9.82</v>
      </c>
      <c r="F647" s="11">
        <v>10.7218</v>
      </c>
      <c r="G647" s="11">
        <v>10.75</v>
      </c>
      <c r="H647" s="11">
        <v>10.1266</v>
      </c>
      <c r="I647" s="144">
        <v>12.112150885</v>
      </c>
      <c r="J647" s="11">
        <v>10.220000000000001</v>
      </c>
      <c r="K647" s="11">
        <v>10.6</v>
      </c>
      <c r="L647" s="144">
        <v>8.6437000000000008</v>
      </c>
      <c r="M647" s="149">
        <v>11.5</v>
      </c>
      <c r="N647" s="11">
        <v>10.5</v>
      </c>
      <c r="O647" s="11">
        <v>10.9511</v>
      </c>
      <c r="P647" s="11">
        <v>10.65</v>
      </c>
      <c r="Q647" s="11">
        <v>10.52</v>
      </c>
      <c r="R647" s="11" t="s">
        <v>299</v>
      </c>
      <c r="S647" s="11">
        <v>10.6</v>
      </c>
      <c r="T647" s="11">
        <v>10.498100000000001</v>
      </c>
      <c r="U647" s="11">
        <v>10.9</v>
      </c>
      <c r="V647" s="11">
        <v>10.3</v>
      </c>
      <c r="W647" s="11">
        <v>10.763999999999999</v>
      </c>
      <c r="X647" s="148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7">
        <v>16</v>
      </c>
    </row>
    <row r="648" spans="1:65">
      <c r="A648" s="29"/>
      <c r="B648" s="19">
        <v>1</v>
      </c>
      <c r="C648" s="9">
        <v>4</v>
      </c>
      <c r="D648" s="11">
        <v>10.1</v>
      </c>
      <c r="E648" s="144">
        <v>10</v>
      </c>
      <c r="F648" s="11">
        <v>10.588899999999999</v>
      </c>
      <c r="G648" s="11">
        <v>10.8</v>
      </c>
      <c r="H648" s="11">
        <v>10.1629</v>
      </c>
      <c r="I648" s="144">
        <v>12.124196045</v>
      </c>
      <c r="J648" s="11">
        <v>10.5</v>
      </c>
      <c r="K648" s="11">
        <v>10.55</v>
      </c>
      <c r="L648" s="144">
        <v>9.5494000000000003</v>
      </c>
      <c r="M648" s="11">
        <v>10.3</v>
      </c>
      <c r="N648" s="11">
        <v>10.299999999999999</v>
      </c>
      <c r="O648" s="11">
        <v>10.754800000000001</v>
      </c>
      <c r="P648" s="11">
        <v>10.7</v>
      </c>
      <c r="Q648" s="11">
        <v>10.61</v>
      </c>
      <c r="R648" s="11" t="s">
        <v>299</v>
      </c>
      <c r="S648" s="11">
        <v>10.6</v>
      </c>
      <c r="T648" s="11">
        <v>10.571400000000001</v>
      </c>
      <c r="U648" s="11">
        <v>10.7</v>
      </c>
      <c r="V648" s="11">
        <v>10.1</v>
      </c>
      <c r="W648" s="11">
        <v>10.731999999999999</v>
      </c>
      <c r="X648" s="148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7">
        <v>10.528823958333334</v>
      </c>
    </row>
    <row r="649" spans="1:65">
      <c r="A649" s="29"/>
      <c r="B649" s="19">
        <v>1</v>
      </c>
      <c r="C649" s="9">
        <v>5</v>
      </c>
      <c r="D649" s="11">
        <v>10.5</v>
      </c>
      <c r="E649" s="144">
        <v>10</v>
      </c>
      <c r="F649" s="11">
        <v>10.6272</v>
      </c>
      <c r="G649" s="11">
        <v>10.75</v>
      </c>
      <c r="H649" s="11">
        <v>10.0243</v>
      </c>
      <c r="I649" s="144">
        <v>12.052758645000001</v>
      </c>
      <c r="J649" s="11">
        <v>10.72</v>
      </c>
      <c r="K649" s="11">
        <v>10.8</v>
      </c>
      <c r="L649" s="144">
        <v>9.1404999999999994</v>
      </c>
      <c r="M649" s="11">
        <v>10.7</v>
      </c>
      <c r="N649" s="11">
        <v>10.4</v>
      </c>
      <c r="O649" s="11">
        <v>10.9579</v>
      </c>
      <c r="P649" s="11">
        <v>10.95</v>
      </c>
      <c r="Q649" s="11">
        <v>10.4</v>
      </c>
      <c r="R649" s="11" t="s">
        <v>299</v>
      </c>
      <c r="S649" s="11">
        <v>10.6</v>
      </c>
      <c r="T649" s="11">
        <v>10.486700000000001</v>
      </c>
      <c r="U649" s="11">
        <v>10.6</v>
      </c>
      <c r="V649" s="11">
        <v>10.4</v>
      </c>
      <c r="W649" s="11">
        <v>10.786999999999999</v>
      </c>
      <c r="X649" s="148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7">
        <v>102</v>
      </c>
    </row>
    <row r="650" spans="1:65">
      <c r="A650" s="29"/>
      <c r="B650" s="19">
        <v>1</v>
      </c>
      <c r="C650" s="9">
        <v>6</v>
      </c>
      <c r="D650" s="11">
        <v>10.7</v>
      </c>
      <c r="E650" s="144">
        <v>10.050000000000001</v>
      </c>
      <c r="F650" s="11">
        <v>10.7338</v>
      </c>
      <c r="G650" s="11">
        <v>10.75</v>
      </c>
      <c r="H650" s="11">
        <v>9.9913000000000007</v>
      </c>
      <c r="I650" s="144">
        <v>12.067681694999999</v>
      </c>
      <c r="J650" s="11">
        <v>10.45</v>
      </c>
      <c r="K650" s="11">
        <v>10.7</v>
      </c>
      <c r="L650" s="144">
        <v>9.3042999999999996</v>
      </c>
      <c r="M650" s="11">
        <v>10.7</v>
      </c>
      <c r="N650" s="11">
        <v>10.4</v>
      </c>
      <c r="O650" s="11">
        <v>10.198500000000001</v>
      </c>
      <c r="P650" s="11">
        <v>10.9</v>
      </c>
      <c r="Q650" s="11">
        <v>10.4</v>
      </c>
      <c r="R650" s="11" t="s">
        <v>299</v>
      </c>
      <c r="S650" s="11">
        <v>10.7</v>
      </c>
      <c r="T650" s="11">
        <v>10.538500000000001</v>
      </c>
      <c r="U650" s="11">
        <v>10</v>
      </c>
      <c r="V650" s="11">
        <v>10.199999999999999</v>
      </c>
      <c r="W650" s="11">
        <v>10.631</v>
      </c>
      <c r="X650" s="148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53"/>
    </row>
    <row r="651" spans="1:65">
      <c r="A651" s="29"/>
      <c r="B651" s="20" t="s">
        <v>266</v>
      </c>
      <c r="C651" s="12"/>
      <c r="D651" s="22">
        <v>10.443333333333333</v>
      </c>
      <c r="E651" s="22">
        <v>9.9783333333333335</v>
      </c>
      <c r="F651" s="22">
        <v>10.56995</v>
      </c>
      <c r="G651" s="22">
        <v>10.741666666666667</v>
      </c>
      <c r="H651" s="22">
        <v>10.075583333333332</v>
      </c>
      <c r="I651" s="22">
        <v>12.087552486666667</v>
      </c>
      <c r="J651" s="22">
        <v>10.453333333333333</v>
      </c>
      <c r="K651" s="22">
        <v>10.674999999999999</v>
      </c>
      <c r="L651" s="22">
        <v>9.3188000000000013</v>
      </c>
      <c r="M651" s="22">
        <v>10.741666666666667</v>
      </c>
      <c r="N651" s="22">
        <v>10.383333333333333</v>
      </c>
      <c r="O651" s="22">
        <v>10.829900000000002</v>
      </c>
      <c r="P651" s="22">
        <v>10.641666666666667</v>
      </c>
      <c r="Q651" s="22">
        <v>10.538333333333332</v>
      </c>
      <c r="R651" s="22" t="s">
        <v>661</v>
      </c>
      <c r="S651" s="22">
        <v>10.666666666666666</v>
      </c>
      <c r="T651" s="22">
        <v>10.482916666666666</v>
      </c>
      <c r="U651" s="22">
        <v>10.430000000000001</v>
      </c>
      <c r="V651" s="22">
        <v>10.233333333333333</v>
      </c>
      <c r="W651" s="22">
        <v>10.706166666666666</v>
      </c>
      <c r="X651" s="148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3"/>
    </row>
    <row r="652" spans="1:65">
      <c r="A652" s="29"/>
      <c r="B652" s="3" t="s">
        <v>267</v>
      </c>
      <c r="C652" s="28"/>
      <c r="D652" s="11">
        <v>10.55</v>
      </c>
      <c r="E652" s="11">
        <v>10</v>
      </c>
      <c r="F652" s="11">
        <v>10.608049999999999</v>
      </c>
      <c r="G652" s="11">
        <v>10.75</v>
      </c>
      <c r="H652" s="11">
        <v>10.07545</v>
      </c>
      <c r="I652" s="11">
        <v>12.08991629</v>
      </c>
      <c r="J652" s="11">
        <v>10.469999999999999</v>
      </c>
      <c r="K652" s="11">
        <v>10.675000000000001</v>
      </c>
      <c r="L652" s="11">
        <v>9.42685</v>
      </c>
      <c r="M652" s="11">
        <v>10.675000000000001</v>
      </c>
      <c r="N652" s="11">
        <v>10.4</v>
      </c>
      <c r="O652" s="11">
        <v>10.950050000000001</v>
      </c>
      <c r="P652" s="11">
        <v>10.675000000000001</v>
      </c>
      <c r="Q652" s="11">
        <v>10.565</v>
      </c>
      <c r="R652" s="11" t="s">
        <v>661</v>
      </c>
      <c r="S652" s="11">
        <v>10.649999999999999</v>
      </c>
      <c r="T652" s="11">
        <v>10.5183</v>
      </c>
      <c r="U652" s="11">
        <v>10.5</v>
      </c>
      <c r="V652" s="11">
        <v>10.25</v>
      </c>
      <c r="W652" s="11">
        <v>10.725</v>
      </c>
      <c r="X652" s="148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3"/>
    </row>
    <row r="653" spans="1:65">
      <c r="A653" s="29"/>
      <c r="B653" s="3" t="s">
        <v>268</v>
      </c>
      <c r="C653" s="28"/>
      <c r="D653" s="23">
        <v>0.33832922821811678</v>
      </c>
      <c r="E653" s="23">
        <v>8.6120071218425603E-2</v>
      </c>
      <c r="F653" s="23">
        <v>0.17723511785196519</v>
      </c>
      <c r="G653" s="23">
        <v>3.7638632635454583E-2</v>
      </c>
      <c r="H653" s="23">
        <v>0.10444988112327674</v>
      </c>
      <c r="I653" s="23">
        <v>3.970937015205396E-2</v>
      </c>
      <c r="J653" s="23">
        <v>0.16848343143070979</v>
      </c>
      <c r="K653" s="23">
        <v>9.3541434669348528E-2</v>
      </c>
      <c r="L653" s="23">
        <v>0.38604424616875199</v>
      </c>
      <c r="M653" s="23">
        <v>0.4005204946899304</v>
      </c>
      <c r="N653" s="23">
        <v>7.5277265270908625E-2</v>
      </c>
      <c r="O653" s="23">
        <v>0.33584027751298656</v>
      </c>
      <c r="P653" s="23">
        <v>0.27462095088806782</v>
      </c>
      <c r="Q653" s="23">
        <v>0.11737404596701369</v>
      </c>
      <c r="R653" s="23" t="s">
        <v>661</v>
      </c>
      <c r="S653" s="23">
        <v>8.16496580927729E-2</v>
      </c>
      <c r="T653" s="23">
        <v>0.11568108603685738</v>
      </c>
      <c r="U653" s="23">
        <v>0.37709415269929586</v>
      </c>
      <c r="V653" s="23">
        <v>0.12110601416390011</v>
      </c>
      <c r="W653" s="23">
        <v>7.2898331027991231E-2</v>
      </c>
      <c r="X653" s="227"/>
      <c r="Y653" s="228"/>
      <c r="Z653" s="228"/>
      <c r="AA653" s="228"/>
      <c r="AB653" s="228"/>
      <c r="AC653" s="228"/>
      <c r="AD653" s="228"/>
      <c r="AE653" s="228"/>
      <c r="AF653" s="228"/>
      <c r="AG653" s="228"/>
      <c r="AH653" s="228"/>
      <c r="AI653" s="228"/>
      <c r="AJ653" s="228"/>
      <c r="AK653" s="228"/>
      <c r="AL653" s="228"/>
      <c r="AM653" s="228"/>
      <c r="AN653" s="228"/>
      <c r="AO653" s="228"/>
      <c r="AP653" s="228"/>
      <c r="AQ653" s="228"/>
      <c r="AR653" s="228"/>
      <c r="AS653" s="228"/>
      <c r="AT653" s="228"/>
      <c r="AU653" s="228"/>
      <c r="AV653" s="228"/>
      <c r="AW653" s="228"/>
      <c r="AX653" s="228"/>
      <c r="AY653" s="228"/>
      <c r="AZ653" s="228"/>
      <c r="BA653" s="228"/>
      <c r="BB653" s="228"/>
      <c r="BC653" s="228"/>
      <c r="BD653" s="228"/>
      <c r="BE653" s="228"/>
      <c r="BF653" s="228"/>
      <c r="BG653" s="228"/>
      <c r="BH653" s="228"/>
      <c r="BI653" s="228"/>
      <c r="BJ653" s="228"/>
      <c r="BK653" s="228"/>
      <c r="BL653" s="228"/>
      <c r="BM653" s="54"/>
    </row>
    <row r="654" spans="1:65">
      <c r="A654" s="29"/>
      <c r="B654" s="3" t="s">
        <v>86</v>
      </c>
      <c r="C654" s="28"/>
      <c r="D654" s="13">
        <v>3.2396670432631676E-2</v>
      </c>
      <c r="E654" s="13">
        <v>8.6307069869810196E-3</v>
      </c>
      <c r="F654" s="13">
        <v>1.6767829351318139E-2</v>
      </c>
      <c r="G654" s="13">
        <v>3.5039844191268811E-3</v>
      </c>
      <c r="H654" s="13">
        <v>1.0366633639734019E-2</v>
      </c>
      <c r="I654" s="13">
        <v>3.2851456236368697E-3</v>
      </c>
      <c r="J654" s="13">
        <v>1.611767520064188E-2</v>
      </c>
      <c r="K654" s="13">
        <v>8.7626636692598164E-3</v>
      </c>
      <c r="L654" s="13">
        <v>4.142639032587371E-2</v>
      </c>
      <c r="M654" s="13">
        <v>3.7286624796580022E-2</v>
      </c>
      <c r="N654" s="13">
        <v>7.2498168800233026E-3</v>
      </c>
      <c r="O654" s="13">
        <v>3.1010468934430283E-2</v>
      </c>
      <c r="P654" s="13">
        <v>2.5806197420961734E-2</v>
      </c>
      <c r="Q654" s="13">
        <v>1.1137818690527948E-2</v>
      </c>
      <c r="R654" s="13" t="s">
        <v>661</v>
      </c>
      <c r="S654" s="13">
        <v>7.6546554461974598E-3</v>
      </c>
      <c r="T654" s="13">
        <v>1.1035200385089141E-2</v>
      </c>
      <c r="U654" s="13">
        <v>3.6154760565608415E-2</v>
      </c>
      <c r="V654" s="13">
        <v>1.1834463924811087E-2</v>
      </c>
      <c r="W654" s="13">
        <v>6.8090039411545901E-3</v>
      </c>
      <c r="X654" s="148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3"/>
    </row>
    <row r="655" spans="1:65">
      <c r="A655" s="29"/>
      <c r="B655" s="3" t="s">
        <v>269</v>
      </c>
      <c r="C655" s="28"/>
      <c r="D655" s="13">
        <v>-8.1196746510645568E-3</v>
      </c>
      <c r="E655" s="13">
        <v>-5.228415131438291E-2</v>
      </c>
      <c r="F655" s="13">
        <v>3.9060432418112079E-3</v>
      </c>
      <c r="G655" s="13">
        <v>2.0215240484182884E-2</v>
      </c>
      <c r="H655" s="13">
        <v>-4.3047602162753495E-2</v>
      </c>
      <c r="I655" s="13">
        <v>0.14804393486887335</v>
      </c>
      <c r="J655" s="13">
        <v>-7.1699009593803043E-3</v>
      </c>
      <c r="K655" s="13">
        <v>1.3883415872954163E-2</v>
      </c>
      <c r="L655" s="13">
        <v>-0.11492489219326574</v>
      </c>
      <c r="M655" s="13">
        <v>2.0215240484182884E-2</v>
      </c>
      <c r="N655" s="13">
        <v>-1.3818316801170183E-2</v>
      </c>
      <c r="O655" s="13">
        <v>2.8595410357143747E-2</v>
      </c>
      <c r="P655" s="13">
        <v>1.0717503567340136E-2</v>
      </c>
      <c r="Q655" s="13">
        <v>9.0317541993578665E-4</v>
      </c>
      <c r="R655" s="13" t="s">
        <v>661</v>
      </c>
      <c r="S655" s="13">
        <v>1.3091937796550601E-2</v>
      </c>
      <c r="T655" s="13">
        <v>-4.3601537881476915E-3</v>
      </c>
      <c r="U655" s="13">
        <v>-9.3860395733100788E-3</v>
      </c>
      <c r="V655" s="13">
        <v>-2.8064922176434193E-2</v>
      </c>
      <c r="W655" s="13">
        <v>1.6843543878703571E-2</v>
      </c>
      <c r="X655" s="148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3"/>
    </row>
    <row r="656" spans="1:65">
      <c r="A656" s="29"/>
      <c r="B656" s="45" t="s">
        <v>270</v>
      </c>
      <c r="C656" s="46"/>
      <c r="D656" s="44">
        <v>0.41</v>
      </c>
      <c r="E656" s="44">
        <v>2.44</v>
      </c>
      <c r="F656" s="44">
        <v>0.14000000000000001</v>
      </c>
      <c r="G656" s="44">
        <v>0.88</v>
      </c>
      <c r="H656" s="44">
        <v>2.0099999999999998</v>
      </c>
      <c r="I656" s="44">
        <v>6.74</v>
      </c>
      <c r="J656" s="44">
        <v>0.37</v>
      </c>
      <c r="K656" s="44">
        <v>0.59</v>
      </c>
      <c r="L656" s="44">
        <v>5.31</v>
      </c>
      <c r="M656" s="44">
        <v>0.88</v>
      </c>
      <c r="N656" s="44">
        <v>0.67</v>
      </c>
      <c r="O656" s="44">
        <v>1.27</v>
      </c>
      <c r="P656" s="44">
        <v>0.45</v>
      </c>
      <c r="Q656" s="44">
        <v>0</v>
      </c>
      <c r="R656" s="44" t="s">
        <v>271</v>
      </c>
      <c r="S656" s="44">
        <v>0.56000000000000005</v>
      </c>
      <c r="T656" s="44">
        <v>0.24</v>
      </c>
      <c r="U656" s="44">
        <v>0.47</v>
      </c>
      <c r="V656" s="44">
        <v>1.33</v>
      </c>
      <c r="W656" s="44">
        <v>0.73</v>
      </c>
      <c r="X656" s="148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3"/>
    </row>
    <row r="657" spans="1:65">
      <c r="B657" s="30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BM657" s="53"/>
    </row>
    <row r="658" spans="1:65" ht="19.5">
      <c r="B658" s="8" t="s">
        <v>600</v>
      </c>
      <c r="BM658" s="27" t="s">
        <v>66</v>
      </c>
    </row>
    <row r="659" spans="1:65" ht="19.5">
      <c r="A659" s="24" t="s">
        <v>333</v>
      </c>
      <c r="B659" s="18" t="s">
        <v>118</v>
      </c>
      <c r="C659" s="15" t="s">
        <v>119</v>
      </c>
      <c r="D659" s="16" t="s">
        <v>238</v>
      </c>
      <c r="E659" s="17" t="s">
        <v>238</v>
      </c>
      <c r="F659" s="17" t="s">
        <v>238</v>
      </c>
      <c r="G659" s="17" t="s">
        <v>238</v>
      </c>
      <c r="H659" s="17" t="s">
        <v>238</v>
      </c>
      <c r="I659" s="17" t="s">
        <v>238</v>
      </c>
      <c r="J659" s="17" t="s">
        <v>238</v>
      </c>
      <c r="K659" s="17" t="s">
        <v>238</v>
      </c>
      <c r="L659" s="17" t="s">
        <v>238</v>
      </c>
      <c r="M659" s="17" t="s">
        <v>238</v>
      </c>
      <c r="N659" s="17" t="s">
        <v>238</v>
      </c>
      <c r="O659" s="17" t="s">
        <v>238</v>
      </c>
      <c r="P659" s="148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7">
        <v>1</v>
      </c>
    </row>
    <row r="660" spans="1:65">
      <c r="A660" s="29"/>
      <c r="B660" s="19" t="s">
        <v>239</v>
      </c>
      <c r="C660" s="9" t="s">
        <v>239</v>
      </c>
      <c r="D660" s="146" t="s">
        <v>241</v>
      </c>
      <c r="E660" s="147" t="s">
        <v>245</v>
      </c>
      <c r="F660" s="147" t="s">
        <v>246</v>
      </c>
      <c r="G660" s="147" t="s">
        <v>247</v>
      </c>
      <c r="H660" s="147" t="s">
        <v>249</v>
      </c>
      <c r="I660" s="147" t="s">
        <v>252</v>
      </c>
      <c r="J660" s="147" t="s">
        <v>255</v>
      </c>
      <c r="K660" s="147" t="s">
        <v>256</v>
      </c>
      <c r="L660" s="147" t="s">
        <v>257</v>
      </c>
      <c r="M660" s="147" t="s">
        <v>258</v>
      </c>
      <c r="N660" s="147" t="s">
        <v>284</v>
      </c>
      <c r="O660" s="147" t="s">
        <v>259</v>
      </c>
      <c r="P660" s="148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7" t="s">
        <v>1</v>
      </c>
    </row>
    <row r="661" spans="1:65">
      <c r="A661" s="29"/>
      <c r="B661" s="19"/>
      <c r="C661" s="9"/>
      <c r="D661" s="10" t="s">
        <v>308</v>
      </c>
      <c r="E661" s="11" t="s">
        <v>103</v>
      </c>
      <c r="F661" s="11" t="s">
        <v>104</v>
      </c>
      <c r="G661" s="11" t="s">
        <v>103</v>
      </c>
      <c r="H661" s="11" t="s">
        <v>103</v>
      </c>
      <c r="I661" s="11" t="s">
        <v>104</v>
      </c>
      <c r="J661" s="11" t="s">
        <v>104</v>
      </c>
      <c r="K661" s="11" t="s">
        <v>308</v>
      </c>
      <c r="L661" s="11" t="s">
        <v>100</v>
      </c>
      <c r="M661" s="11" t="s">
        <v>99</v>
      </c>
      <c r="N661" s="11" t="s">
        <v>308</v>
      </c>
      <c r="O661" s="11" t="s">
        <v>104</v>
      </c>
      <c r="P661" s="148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7">
        <v>3</v>
      </c>
    </row>
    <row r="662" spans="1:65">
      <c r="A662" s="29"/>
      <c r="B662" s="19"/>
      <c r="C662" s="9"/>
      <c r="D662" s="25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148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7">
        <v>3</v>
      </c>
    </row>
    <row r="663" spans="1:65">
      <c r="A663" s="29"/>
      <c r="B663" s="18">
        <v>1</v>
      </c>
      <c r="C663" s="14">
        <v>1</v>
      </c>
      <c r="D663" s="226">
        <v>6.9000000000000006E-2</v>
      </c>
      <c r="E663" s="226">
        <v>5.9810000000000002E-2</v>
      </c>
      <c r="F663" s="236">
        <v>0.19933619999999999</v>
      </c>
      <c r="G663" s="226">
        <v>6.6460000000000005E-2</v>
      </c>
      <c r="H663" s="226">
        <v>4.6980000000000001E-2</v>
      </c>
      <c r="I663" s="226">
        <v>4.5999999999999999E-2</v>
      </c>
      <c r="J663" s="226">
        <v>4.5999999999999999E-2</v>
      </c>
      <c r="K663" s="226">
        <v>5.4539999999999998E-2</v>
      </c>
      <c r="L663" s="226">
        <v>6.1975683500000003E-2</v>
      </c>
      <c r="M663" s="236">
        <v>0.34</v>
      </c>
      <c r="N663" s="236">
        <v>9.1999999999999998E-2</v>
      </c>
      <c r="O663" s="226">
        <v>3.9E-2</v>
      </c>
      <c r="P663" s="227"/>
      <c r="Q663" s="228"/>
      <c r="R663" s="228"/>
      <c r="S663" s="228"/>
      <c r="T663" s="228"/>
      <c r="U663" s="228"/>
      <c r="V663" s="228"/>
      <c r="W663" s="228"/>
      <c r="X663" s="228"/>
      <c r="Y663" s="228"/>
      <c r="Z663" s="228"/>
      <c r="AA663" s="228"/>
      <c r="AB663" s="228"/>
      <c r="AC663" s="228"/>
      <c r="AD663" s="228"/>
      <c r="AE663" s="228"/>
      <c r="AF663" s="228"/>
      <c r="AG663" s="228"/>
      <c r="AH663" s="228"/>
      <c r="AI663" s="228"/>
      <c r="AJ663" s="228"/>
      <c r="AK663" s="228"/>
      <c r="AL663" s="228"/>
      <c r="AM663" s="228"/>
      <c r="AN663" s="228"/>
      <c r="AO663" s="228"/>
      <c r="AP663" s="228"/>
      <c r="AQ663" s="228"/>
      <c r="AR663" s="228"/>
      <c r="AS663" s="228"/>
      <c r="AT663" s="228"/>
      <c r="AU663" s="228"/>
      <c r="AV663" s="228"/>
      <c r="AW663" s="228"/>
      <c r="AX663" s="228"/>
      <c r="AY663" s="228"/>
      <c r="AZ663" s="228"/>
      <c r="BA663" s="228"/>
      <c r="BB663" s="228"/>
      <c r="BC663" s="228"/>
      <c r="BD663" s="228"/>
      <c r="BE663" s="228"/>
      <c r="BF663" s="228"/>
      <c r="BG663" s="228"/>
      <c r="BH663" s="228"/>
      <c r="BI663" s="228"/>
      <c r="BJ663" s="228"/>
      <c r="BK663" s="228"/>
      <c r="BL663" s="228"/>
      <c r="BM663" s="229">
        <v>1</v>
      </c>
    </row>
    <row r="664" spans="1:65">
      <c r="A664" s="29"/>
      <c r="B664" s="19">
        <v>1</v>
      </c>
      <c r="C664" s="9">
        <v>2</v>
      </c>
      <c r="D664" s="23">
        <v>6.9000000000000006E-2</v>
      </c>
      <c r="E664" s="23">
        <v>6.2100000000000002E-2</v>
      </c>
      <c r="F664" s="238">
        <v>0.19781457999999999</v>
      </c>
      <c r="G664" s="23">
        <v>6.9440000000000002E-2</v>
      </c>
      <c r="H664" s="23">
        <v>5.2479999999999999E-2</v>
      </c>
      <c r="I664" s="23">
        <v>6.9000000000000006E-2</v>
      </c>
      <c r="J664" s="23">
        <v>4.5999999999999999E-2</v>
      </c>
      <c r="K664" s="23">
        <v>5.339E-2</v>
      </c>
      <c r="L664" s="23">
        <v>5.65212119E-2</v>
      </c>
      <c r="M664" s="238">
        <v>0.35</v>
      </c>
      <c r="N664" s="238">
        <v>9.1999999999999998E-2</v>
      </c>
      <c r="O664" s="23">
        <v>4.58E-2</v>
      </c>
      <c r="P664" s="227"/>
      <c r="Q664" s="228"/>
      <c r="R664" s="228"/>
      <c r="S664" s="228"/>
      <c r="T664" s="228"/>
      <c r="U664" s="228"/>
      <c r="V664" s="228"/>
      <c r="W664" s="228"/>
      <c r="X664" s="228"/>
      <c r="Y664" s="228"/>
      <c r="Z664" s="228"/>
      <c r="AA664" s="228"/>
      <c r="AB664" s="228"/>
      <c r="AC664" s="228"/>
      <c r="AD664" s="228"/>
      <c r="AE664" s="228"/>
      <c r="AF664" s="228"/>
      <c r="AG664" s="228"/>
      <c r="AH664" s="228"/>
      <c r="AI664" s="228"/>
      <c r="AJ664" s="228"/>
      <c r="AK664" s="228"/>
      <c r="AL664" s="228"/>
      <c r="AM664" s="228"/>
      <c r="AN664" s="228"/>
      <c r="AO664" s="228"/>
      <c r="AP664" s="228"/>
      <c r="AQ664" s="228"/>
      <c r="AR664" s="228"/>
      <c r="AS664" s="228"/>
      <c r="AT664" s="228"/>
      <c r="AU664" s="228"/>
      <c r="AV664" s="228"/>
      <c r="AW664" s="228"/>
      <c r="AX664" s="228"/>
      <c r="AY664" s="228"/>
      <c r="AZ664" s="228"/>
      <c r="BA664" s="228"/>
      <c r="BB664" s="228"/>
      <c r="BC664" s="228"/>
      <c r="BD664" s="228"/>
      <c r="BE664" s="228"/>
      <c r="BF664" s="228"/>
      <c r="BG664" s="228"/>
      <c r="BH664" s="228"/>
      <c r="BI664" s="228"/>
      <c r="BJ664" s="228"/>
      <c r="BK664" s="228"/>
      <c r="BL664" s="228"/>
      <c r="BM664" s="229" t="e">
        <v>#N/A</v>
      </c>
    </row>
    <row r="665" spans="1:65">
      <c r="A665" s="29"/>
      <c r="B665" s="19">
        <v>1</v>
      </c>
      <c r="C665" s="9">
        <v>3</v>
      </c>
      <c r="D665" s="23">
        <v>6.9000000000000006E-2</v>
      </c>
      <c r="E665" s="23">
        <v>5.9580000000000001E-2</v>
      </c>
      <c r="F665" s="238">
        <v>0.19845623000000001</v>
      </c>
      <c r="G665" s="23">
        <v>6.6460000000000005E-2</v>
      </c>
      <c r="H665" s="23">
        <v>4.9500000000000002E-2</v>
      </c>
      <c r="I665" s="23">
        <v>4.5999999999999999E-2</v>
      </c>
      <c r="J665" s="23">
        <v>4.5999999999999999E-2</v>
      </c>
      <c r="K665" s="23">
        <v>5.339E-2</v>
      </c>
      <c r="L665" s="23">
        <v>6.1950619200000001E-2</v>
      </c>
      <c r="M665" s="238">
        <v>0.35</v>
      </c>
      <c r="N665" s="238">
        <v>9.1999999999999998E-2</v>
      </c>
      <c r="O665" s="23">
        <v>7.5600000000000001E-2</v>
      </c>
      <c r="P665" s="227"/>
      <c r="Q665" s="228"/>
      <c r="R665" s="228"/>
      <c r="S665" s="228"/>
      <c r="T665" s="228"/>
      <c r="U665" s="228"/>
      <c r="V665" s="228"/>
      <c r="W665" s="228"/>
      <c r="X665" s="228"/>
      <c r="Y665" s="228"/>
      <c r="Z665" s="228"/>
      <c r="AA665" s="228"/>
      <c r="AB665" s="228"/>
      <c r="AC665" s="228"/>
      <c r="AD665" s="228"/>
      <c r="AE665" s="228"/>
      <c r="AF665" s="228"/>
      <c r="AG665" s="228"/>
      <c r="AH665" s="228"/>
      <c r="AI665" s="228"/>
      <c r="AJ665" s="228"/>
      <c r="AK665" s="228"/>
      <c r="AL665" s="228"/>
      <c r="AM665" s="228"/>
      <c r="AN665" s="228"/>
      <c r="AO665" s="228"/>
      <c r="AP665" s="228"/>
      <c r="AQ665" s="228"/>
      <c r="AR665" s="228"/>
      <c r="AS665" s="228"/>
      <c r="AT665" s="228"/>
      <c r="AU665" s="228"/>
      <c r="AV665" s="228"/>
      <c r="AW665" s="228"/>
      <c r="AX665" s="228"/>
      <c r="AY665" s="228"/>
      <c r="AZ665" s="228"/>
      <c r="BA665" s="228"/>
      <c r="BB665" s="228"/>
      <c r="BC665" s="228"/>
      <c r="BD665" s="228"/>
      <c r="BE665" s="228"/>
      <c r="BF665" s="228"/>
      <c r="BG665" s="228"/>
      <c r="BH665" s="228"/>
      <c r="BI665" s="228"/>
      <c r="BJ665" s="228"/>
      <c r="BK665" s="228"/>
      <c r="BL665" s="228"/>
      <c r="BM665" s="229">
        <v>16</v>
      </c>
    </row>
    <row r="666" spans="1:65">
      <c r="A666" s="29"/>
      <c r="B666" s="19">
        <v>1</v>
      </c>
      <c r="C666" s="9">
        <v>4</v>
      </c>
      <c r="D666" s="23">
        <v>6.9000000000000006E-2</v>
      </c>
      <c r="E666" s="23">
        <v>6.0040000000000003E-2</v>
      </c>
      <c r="F666" s="238">
        <v>0.19823623000000001</v>
      </c>
      <c r="G666" s="23">
        <v>6.2100000000000002E-2</v>
      </c>
      <c r="H666" s="23">
        <v>5.6599999999999998E-2</v>
      </c>
      <c r="I666" s="23">
        <v>4.5999999999999999E-2</v>
      </c>
      <c r="J666" s="23">
        <v>6.9000000000000006E-2</v>
      </c>
      <c r="K666" s="23">
        <v>5.3850000000000002E-2</v>
      </c>
      <c r="L666" s="23">
        <v>5.93411966E-2</v>
      </c>
      <c r="M666" s="238">
        <v>0.35</v>
      </c>
      <c r="N666" s="238">
        <v>9.1999999999999998E-2</v>
      </c>
      <c r="O666" s="23">
        <v>7.5600000000000001E-2</v>
      </c>
      <c r="P666" s="227"/>
      <c r="Q666" s="228"/>
      <c r="R666" s="228"/>
      <c r="S666" s="228"/>
      <c r="T666" s="228"/>
      <c r="U666" s="228"/>
      <c r="V666" s="228"/>
      <c r="W666" s="228"/>
      <c r="X666" s="228"/>
      <c r="Y666" s="228"/>
      <c r="Z666" s="228"/>
      <c r="AA666" s="228"/>
      <c r="AB666" s="228"/>
      <c r="AC666" s="228"/>
      <c r="AD666" s="228"/>
      <c r="AE666" s="228"/>
      <c r="AF666" s="228"/>
      <c r="AG666" s="228"/>
      <c r="AH666" s="228"/>
      <c r="AI666" s="228"/>
      <c r="AJ666" s="228"/>
      <c r="AK666" s="228"/>
      <c r="AL666" s="228"/>
      <c r="AM666" s="228"/>
      <c r="AN666" s="228"/>
      <c r="AO666" s="228"/>
      <c r="AP666" s="228"/>
      <c r="AQ666" s="228"/>
      <c r="AR666" s="228"/>
      <c r="AS666" s="228"/>
      <c r="AT666" s="228"/>
      <c r="AU666" s="228"/>
      <c r="AV666" s="228"/>
      <c r="AW666" s="228"/>
      <c r="AX666" s="228"/>
      <c r="AY666" s="228"/>
      <c r="AZ666" s="228"/>
      <c r="BA666" s="228"/>
      <c r="BB666" s="228"/>
      <c r="BC666" s="228"/>
      <c r="BD666" s="228"/>
      <c r="BE666" s="228"/>
      <c r="BF666" s="228"/>
      <c r="BG666" s="228"/>
      <c r="BH666" s="228"/>
      <c r="BI666" s="228"/>
      <c r="BJ666" s="228"/>
      <c r="BK666" s="228"/>
      <c r="BL666" s="228"/>
      <c r="BM666" s="229">
        <v>5.7340832512289573E-2</v>
      </c>
    </row>
    <row r="667" spans="1:65">
      <c r="A667" s="29"/>
      <c r="B667" s="19">
        <v>1</v>
      </c>
      <c r="C667" s="9">
        <v>5</v>
      </c>
      <c r="D667" s="23">
        <v>6.9000000000000006E-2</v>
      </c>
      <c r="E667" s="23">
        <v>5.9119999999999999E-2</v>
      </c>
      <c r="F667" s="238">
        <v>0.19737458999999999</v>
      </c>
      <c r="G667" s="23">
        <v>6.8290000000000003E-2</v>
      </c>
      <c r="H667" s="23">
        <v>4.446E-2</v>
      </c>
      <c r="I667" s="23">
        <v>4.5999999999999999E-2</v>
      </c>
      <c r="J667" s="23">
        <v>4.5999999999999999E-2</v>
      </c>
      <c r="K667" s="23">
        <v>5.3850000000000002E-2</v>
      </c>
      <c r="L667" s="23">
        <v>5.9510980499999998E-2</v>
      </c>
      <c r="M667" s="238">
        <v>0.36</v>
      </c>
      <c r="N667" s="238">
        <v>9.1999999999999998E-2</v>
      </c>
      <c r="O667" s="23">
        <v>5.96E-2</v>
      </c>
      <c r="P667" s="227"/>
      <c r="Q667" s="228"/>
      <c r="R667" s="228"/>
      <c r="S667" s="228"/>
      <c r="T667" s="228"/>
      <c r="U667" s="228"/>
      <c r="V667" s="228"/>
      <c r="W667" s="228"/>
      <c r="X667" s="228"/>
      <c r="Y667" s="228"/>
      <c r="Z667" s="228"/>
      <c r="AA667" s="228"/>
      <c r="AB667" s="228"/>
      <c r="AC667" s="228"/>
      <c r="AD667" s="228"/>
      <c r="AE667" s="228"/>
      <c r="AF667" s="228"/>
      <c r="AG667" s="228"/>
      <c r="AH667" s="228"/>
      <c r="AI667" s="228"/>
      <c r="AJ667" s="228"/>
      <c r="AK667" s="228"/>
      <c r="AL667" s="228"/>
      <c r="AM667" s="228"/>
      <c r="AN667" s="228"/>
      <c r="AO667" s="228"/>
      <c r="AP667" s="228"/>
      <c r="AQ667" s="228"/>
      <c r="AR667" s="228"/>
      <c r="AS667" s="228"/>
      <c r="AT667" s="228"/>
      <c r="AU667" s="228"/>
      <c r="AV667" s="228"/>
      <c r="AW667" s="228"/>
      <c r="AX667" s="228"/>
      <c r="AY667" s="228"/>
      <c r="AZ667" s="228"/>
      <c r="BA667" s="228"/>
      <c r="BB667" s="228"/>
      <c r="BC667" s="228"/>
      <c r="BD667" s="228"/>
      <c r="BE667" s="228"/>
      <c r="BF667" s="228"/>
      <c r="BG667" s="228"/>
      <c r="BH667" s="228"/>
      <c r="BI667" s="228"/>
      <c r="BJ667" s="228"/>
      <c r="BK667" s="228"/>
      <c r="BL667" s="228"/>
      <c r="BM667" s="229">
        <v>103</v>
      </c>
    </row>
    <row r="668" spans="1:65">
      <c r="A668" s="29"/>
      <c r="B668" s="19">
        <v>1</v>
      </c>
      <c r="C668" s="9">
        <v>6</v>
      </c>
      <c r="D668" s="23">
        <v>6.9000000000000006E-2</v>
      </c>
      <c r="E668" s="23">
        <v>6.3710000000000003E-2</v>
      </c>
      <c r="F668" s="238">
        <v>0.19706293</v>
      </c>
      <c r="G668" s="23">
        <v>6.6909999999999997E-2</v>
      </c>
      <c r="H668" s="23">
        <v>5.4539999999999998E-2</v>
      </c>
      <c r="I668" s="23">
        <v>4.5999999999999999E-2</v>
      </c>
      <c r="J668" s="23">
        <v>4.5999999999999999E-2</v>
      </c>
      <c r="K668" s="23">
        <v>5.4769999999999999E-2</v>
      </c>
      <c r="L668" s="23">
        <v>5.4976704000000001E-2</v>
      </c>
      <c r="M668" s="238">
        <v>0.35</v>
      </c>
      <c r="N668" s="238">
        <v>9.1999999999999998E-2</v>
      </c>
      <c r="O668" s="23">
        <v>4.58E-2</v>
      </c>
      <c r="P668" s="227"/>
      <c r="Q668" s="228"/>
      <c r="R668" s="228"/>
      <c r="S668" s="228"/>
      <c r="T668" s="228"/>
      <c r="U668" s="228"/>
      <c r="V668" s="228"/>
      <c r="W668" s="228"/>
      <c r="X668" s="228"/>
      <c r="Y668" s="228"/>
      <c r="Z668" s="228"/>
      <c r="AA668" s="228"/>
      <c r="AB668" s="228"/>
      <c r="AC668" s="228"/>
      <c r="AD668" s="228"/>
      <c r="AE668" s="228"/>
      <c r="AF668" s="228"/>
      <c r="AG668" s="228"/>
      <c r="AH668" s="228"/>
      <c r="AI668" s="228"/>
      <c r="AJ668" s="228"/>
      <c r="AK668" s="228"/>
      <c r="AL668" s="228"/>
      <c r="AM668" s="228"/>
      <c r="AN668" s="228"/>
      <c r="AO668" s="228"/>
      <c r="AP668" s="228"/>
      <c r="AQ668" s="228"/>
      <c r="AR668" s="228"/>
      <c r="AS668" s="228"/>
      <c r="AT668" s="228"/>
      <c r="AU668" s="228"/>
      <c r="AV668" s="228"/>
      <c r="AW668" s="228"/>
      <c r="AX668" s="228"/>
      <c r="AY668" s="228"/>
      <c r="AZ668" s="228"/>
      <c r="BA668" s="228"/>
      <c r="BB668" s="228"/>
      <c r="BC668" s="228"/>
      <c r="BD668" s="228"/>
      <c r="BE668" s="228"/>
      <c r="BF668" s="228"/>
      <c r="BG668" s="228"/>
      <c r="BH668" s="228"/>
      <c r="BI668" s="228"/>
      <c r="BJ668" s="228"/>
      <c r="BK668" s="228"/>
      <c r="BL668" s="228"/>
      <c r="BM668" s="54"/>
    </row>
    <row r="669" spans="1:65">
      <c r="A669" s="29"/>
      <c r="B669" s="20" t="s">
        <v>266</v>
      </c>
      <c r="C669" s="12"/>
      <c r="D669" s="230">
        <v>6.9000000000000006E-2</v>
      </c>
      <c r="E669" s="230">
        <v>6.0726666666666672E-2</v>
      </c>
      <c r="F669" s="230">
        <v>0.19804679333333333</v>
      </c>
      <c r="G669" s="230">
        <v>6.6610000000000003E-2</v>
      </c>
      <c r="H669" s="230">
        <v>5.0759999999999993E-2</v>
      </c>
      <c r="I669" s="230">
        <v>4.9833333333333334E-2</v>
      </c>
      <c r="J669" s="230">
        <v>4.9833333333333334E-2</v>
      </c>
      <c r="K669" s="230">
        <v>5.3964999999999992E-2</v>
      </c>
      <c r="L669" s="230">
        <v>5.9046065949999997E-2</v>
      </c>
      <c r="M669" s="230">
        <v>0.35000000000000003</v>
      </c>
      <c r="N669" s="230">
        <v>9.1999999999999985E-2</v>
      </c>
      <c r="O669" s="230">
        <v>5.6899999999999999E-2</v>
      </c>
      <c r="P669" s="227"/>
      <c r="Q669" s="228"/>
      <c r="R669" s="228"/>
      <c r="S669" s="228"/>
      <c r="T669" s="228"/>
      <c r="U669" s="228"/>
      <c r="V669" s="228"/>
      <c r="W669" s="228"/>
      <c r="X669" s="228"/>
      <c r="Y669" s="228"/>
      <c r="Z669" s="228"/>
      <c r="AA669" s="228"/>
      <c r="AB669" s="228"/>
      <c r="AC669" s="228"/>
      <c r="AD669" s="228"/>
      <c r="AE669" s="228"/>
      <c r="AF669" s="228"/>
      <c r="AG669" s="228"/>
      <c r="AH669" s="228"/>
      <c r="AI669" s="228"/>
      <c r="AJ669" s="228"/>
      <c r="AK669" s="228"/>
      <c r="AL669" s="228"/>
      <c r="AM669" s="228"/>
      <c r="AN669" s="228"/>
      <c r="AO669" s="228"/>
      <c r="AP669" s="228"/>
      <c r="AQ669" s="228"/>
      <c r="AR669" s="228"/>
      <c r="AS669" s="228"/>
      <c r="AT669" s="228"/>
      <c r="AU669" s="228"/>
      <c r="AV669" s="228"/>
      <c r="AW669" s="228"/>
      <c r="AX669" s="228"/>
      <c r="AY669" s="228"/>
      <c r="AZ669" s="228"/>
      <c r="BA669" s="228"/>
      <c r="BB669" s="228"/>
      <c r="BC669" s="228"/>
      <c r="BD669" s="228"/>
      <c r="BE669" s="228"/>
      <c r="BF669" s="228"/>
      <c r="BG669" s="228"/>
      <c r="BH669" s="228"/>
      <c r="BI669" s="228"/>
      <c r="BJ669" s="228"/>
      <c r="BK669" s="228"/>
      <c r="BL669" s="228"/>
      <c r="BM669" s="54"/>
    </row>
    <row r="670" spans="1:65">
      <c r="A670" s="29"/>
      <c r="B670" s="3" t="s">
        <v>267</v>
      </c>
      <c r="C670" s="28"/>
      <c r="D670" s="23">
        <v>6.9000000000000006E-2</v>
      </c>
      <c r="E670" s="23">
        <v>5.9925000000000006E-2</v>
      </c>
      <c r="F670" s="23">
        <v>0.19802540499999999</v>
      </c>
      <c r="G670" s="23">
        <v>6.6684999999999994E-2</v>
      </c>
      <c r="H670" s="23">
        <v>5.0990000000000001E-2</v>
      </c>
      <c r="I670" s="23">
        <v>4.5999999999999999E-2</v>
      </c>
      <c r="J670" s="23">
        <v>4.5999999999999999E-2</v>
      </c>
      <c r="K670" s="23">
        <v>5.3850000000000002E-2</v>
      </c>
      <c r="L670" s="23">
        <v>5.9426088549999999E-2</v>
      </c>
      <c r="M670" s="23">
        <v>0.35</v>
      </c>
      <c r="N670" s="23">
        <v>9.1999999999999998E-2</v>
      </c>
      <c r="O670" s="23">
        <v>5.2699999999999997E-2</v>
      </c>
      <c r="P670" s="227"/>
      <c r="Q670" s="228"/>
      <c r="R670" s="228"/>
      <c r="S670" s="228"/>
      <c r="T670" s="228"/>
      <c r="U670" s="228"/>
      <c r="V670" s="228"/>
      <c r="W670" s="228"/>
      <c r="X670" s="228"/>
      <c r="Y670" s="228"/>
      <c r="Z670" s="228"/>
      <c r="AA670" s="228"/>
      <c r="AB670" s="228"/>
      <c r="AC670" s="228"/>
      <c r="AD670" s="228"/>
      <c r="AE670" s="228"/>
      <c r="AF670" s="228"/>
      <c r="AG670" s="228"/>
      <c r="AH670" s="228"/>
      <c r="AI670" s="228"/>
      <c r="AJ670" s="228"/>
      <c r="AK670" s="228"/>
      <c r="AL670" s="228"/>
      <c r="AM670" s="228"/>
      <c r="AN670" s="228"/>
      <c r="AO670" s="228"/>
      <c r="AP670" s="228"/>
      <c r="AQ670" s="228"/>
      <c r="AR670" s="228"/>
      <c r="AS670" s="228"/>
      <c r="AT670" s="228"/>
      <c r="AU670" s="228"/>
      <c r="AV670" s="228"/>
      <c r="AW670" s="228"/>
      <c r="AX670" s="228"/>
      <c r="AY670" s="228"/>
      <c r="AZ670" s="228"/>
      <c r="BA670" s="228"/>
      <c r="BB670" s="228"/>
      <c r="BC670" s="228"/>
      <c r="BD670" s="228"/>
      <c r="BE670" s="228"/>
      <c r="BF670" s="228"/>
      <c r="BG670" s="228"/>
      <c r="BH670" s="228"/>
      <c r="BI670" s="228"/>
      <c r="BJ670" s="228"/>
      <c r="BK670" s="228"/>
      <c r="BL670" s="228"/>
      <c r="BM670" s="54"/>
    </row>
    <row r="671" spans="1:65">
      <c r="A671" s="29"/>
      <c r="B671" s="3" t="s">
        <v>268</v>
      </c>
      <c r="C671" s="28"/>
      <c r="D671" s="23">
        <v>0</v>
      </c>
      <c r="E671" s="23">
        <v>1.788537577650151E-3</v>
      </c>
      <c r="F671" s="23">
        <v>8.172957358182349E-4</v>
      </c>
      <c r="G671" s="23">
        <v>2.5022549830103239E-3</v>
      </c>
      <c r="H671" s="23">
        <v>4.6242491282369276E-3</v>
      </c>
      <c r="I671" s="23">
        <v>9.3897106806688641E-3</v>
      </c>
      <c r="J671" s="23">
        <v>9.3897106806688641E-3</v>
      </c>
      <c r="K671" s="23">
        <v>5.7729541830851133E-4</v>
      </c>
      <c r="L671" s="23">
        <v>2.8374964621875358E-3</v>
      </c>
      <c r="M671" s="23">
        <v>6.3245553203367466E-3</v>
      </c>
      <c r="N671" s="23">
        <v>1.5202354861220293E-17</v>
      </c>
      <c r="O671" s="23">
        <v>1.5959323293924486E-2</v>
      </c>
      <c r="P671" s="227"/>
      <c r="Q671" s="228"/>
      <c r="R671" s="228"/>
      <c r="S671" s="228"/>
      <c r="T671" s="228"/>
      <c r="U671" s="228"/>
      <c r="V671" s="228"/>
      <c r="W671" s="228"/>
      <c r="X671" s="228"/>
      <c r="Y671" s="228"/>
      <c r="Z671" s="228"/>
      <c r="AA671" s="228"/>
      <c r="AB671" s="228"/>
      <c r="AC671" s="228"/>
      <c r="AD671" s="228"/>
      <c r="AE671" s="228"/>
      <c r="AF671" s="228"/>
      <c r="AG671" s="228"/>
      <c r="AH671" s="228"/>
      <c r="AI671" s="228"/>
      <c r="AJ671" s="228"/>
      <c r="AK671" s="228"/>
      <c r="AL671" s="228"/>
      <c r="AM671" s="228"/>
      <c r="AN671" s="228"/>
      <c r="AO671" s="228"/>
      <c r="AP671" s="228"/>
      <c r="AQ671" s="228"/>
      <c r="AR671" s="228"/>
      <c r="AS671" s="228"/>
      <c r="AT671" s="228"/>
      <c r="AU671" s="228"/>
      <c r="AV671" s="228"/>
      <c r="AW671" s="228"/>
      <c r="AX671" s="228"/>
      <c r="AY671" s="228"/>
      <c r="AZ671" s="228"/>
      <c r="BA671" s="228"/>
      <c r="BB671" s="228"/>
      <c r="BC671" s="228"/>
      <c r="BD671" s="228"/>
      <c r="BE671" s="228"/>
      <c r="BF671" s="228"/>
      <c r="BG671" s="228"/>
      <c r="BH671" s="228"/>
      <c r="BI671" s="228"/>
      <c r="BJ671" s="228"/>
      <c r="BK671" s="228"/>
      <c r="BL671" s="228"/>
      <c r="BM671" s="54"/>
    </row>
    <row r="672" spans="1:65">
      <c r="A672" s="29"/>
      <c r="B672" s="3" t="s">
        <v>86</v>
      </c>
      <c r="C672" s="28"/>
      <c r="D672" s="13">
        <v>0</v>
      </c>
      <c r="E672" s="13">
        <v>2.9452260033760305E-2</v>
      </c>
      <c r="F672" s="13">
        <v>4.1267809595010273E-3</v>
      </c>
      <c r="G672" s="13">
        <v>3.7565755637446685E-2</v>
      </c>
      <c r="H672" s="13">
        <v>9.1100258633509221E-2</v>
      </c>
      <c r="I672" s="13">
        <v>0.18842228790639862</v>
      </c>
      <c r="J672" s="13">
        <v>0.18842228790639862</v>
      </c>
      <c r="K672" s="13">
        <v>1.0697589517437439E-2</v>
      </c>
      <c r="L672" s="13">
        <v>4.8055639550826604E-2</v>
      </c>
      <c r="M672" s="13">
        <v>1.8070158058104989E-2</v>
      </c>
      <c r="N672" s="13">
        <v>1.6524298762195972E-16</v>
      </c>
      <c r="O672" s="13">
        <v>0.28048019848724931</v>
      </c>
      <c r="P672" s="148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3"/>
    </row>
    <row r="673" spans="1:65">
      <c r="A673" s="29"/>
      <c r="B673" s="3" t="s">
        <v>269</v>
      </c>
      <c r="C673" s="28"/>
      <c r="D673" s="13">
        <v>0.20333097684292567</v>
      </c>
      <c r="E673" s="13">
        <v>5.9047523484271558E-2</v>
      </c>
      <c r="F673" s="13">
        <v>2.4538527722088261</v>
      </c>
      <c r="G673" s="13">
        <v>0.1616503821377866</v>
      </c>
      <c r="H673" s="13">
        <v>-0.11476695094859568</v>
      </c>
      <c r="I673" s="13">
        <v>-0.13092762783566481</v>
      </c>
      <c r="J673" s="13">
        <v>-0.13092762783566481</v>
      </c>
      <c r="K673" s="13">
        <v>-5.8873099053210587E-2</v>
      </c>
      <c r="L673" s="13">
        <v>2.9738553889062436E-2</v>
      </c>
      <c r="M673" s="13">
        <v>5.103852781087304</v>
      </c>
      <c r="N673" s="13">
        <v>0.60444130245723393</v>
      </c>
      <c r="O673" s="13">
        <v>-7.6879335889498135E-3</v>
      </c>
      <c r="P673" s="148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3"/>
    </row>
    <row r="674" spans="1:65">
      <c r="A674" s="29"/>
      <c r="B674" s="45" t="s">
        <v>270</v>
      </c>
      <c r="C674" s="46"/>
      <c r="D674" s="44">
        <v>0.66</v>
      </c>
      <c r="E674" s="44">
        <v>0.06</v>
      </c>
      <c r="F674" s="44">
        <v>10.36</v>
      </c>
      <c r="G674" s="44">
        <v>0.5</v>
      </c>
      <c r="H674" s="44">
        <v>0.68</v>
      </c>
      <c r="I674" s="44">
        <v>0.77</v>
      </c>
      <c r="J674" s="44">
        <v>0.77</v>
      </c>
      <c r="K674" s="44">
        <v>0.44</v>
      </c>
      <c r="L674" s="44">
        <v>0.06</v>
      </c>
      <c r="M674" s="44">
        <v>21.75</v>
      </c>
      <c r="N674" s="44">
        <v>2.38</v>
      </c>
      <c r="O674" s="44">
        <v>0.22</v>
      </c>
      <c r="P674" s="148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3"/>
    </row>
    <row r="675" spans="1:65">
      <c r="B675" s="30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BM675" s="53"/>
    </row>
    <row r="676" spans="1:65" ht="15">
      <c r="B676" s="8" t="s">
        <v>541</v>
      </c>
      <c r="BM676" s="27" t="s">
        <v>66</v>
      </c>
    </row>
    <row r="677" spans="1:65" ht="15">
      <c r="A677" s="24" t="s">
        <v>37</v>
      </c>
      <c r="B677" s="18" t="s">
        <v>118</v>
      </c>
      <c r="C677" s="15" t="s">
        <v>119</v>
      </c>
      <c r="D677" s="16" t="s">
        <v>238</v>
      </c>
      <c r="E677" s="17" t="s">
        <v>238</v>
      </c>
      <c r="F677" s="17" t="s">
        <v>238</v>
      </c>
      <c r="G677" s="17" t="s">
        <v>238</v>
      </c>
      <c r="H677" s="17" t="s">
        <v>238</v>
      </c>
      <c r="I677" s="17" t="s">
        <v>238</v>
      </c>
      <c r="J677" s="17" t="s">
        <v>238</v>
      </c>
      <c r="K677" s="17" t="s">
        <v>238</v>
      </c>
      <c r="L677" s="17" t="s">
        <v>238</v>
      </c>
      <c r="M677" s="17" t="s">
        <v>238</v>
      </c>
      <c r="N677" s="17" t="s">
        <v>238</v>
      </c>
      <c r="O677" s="17" t="s">
        <v>238</v>
      </c>
      <c r="P677" s="17" t="s">
        <v>238</v>
      </c>
      <c r="Q677" s="17" t="s">
        <v>238</v>
      </c>
      <c r="R677" s="17" t="s">
        <v>238</v>
      </c>
      <c r="S677" s="17" t="s">
        <v>238</v>
      </c>
      <c r="T677" s="148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7">
        <v>1</v>
      </c>
    </row>
    <row r="678" spans="1:65">
      <c r="A678" s="29"/>
      <c r="B678" s="19" t="s">
        <v>239</v>
      </c>
      <c r="C678" s="9" t="s">
        <v>239</v>
      </c>
      <c r="D678" s="146" t="s">
        <v>241</v>
      </c>
      <c r="E678" s="147" t="s">
        <v>242</v>
      </c>
      <c r="F678" s="147" t="s">
        <v>243</v>
      </c>
      <c r="G678" s="147" t="s">
        <v>244</v>
      </c>
      <c r="H678" s="147" t="s">
        <v>247</v>
      </c>
      <c r="I678" s="147" t="s">
        <v>248</v>
      </c>
      <c r="J678" s="147" t="s">
        <v>249</v>
      </c>
      <c r="K678" s="147" t="s">
        <v>250</v>
      </c>
      <c r="L678" s="147" t="s">
        <v>252</v>
      </c>
      <c r="M678" s="147" t="s">
        <v>253</v>
      </c>
      <c r="N678" s="147" t="s">
        <v>255</v>
      </c>
      <c r="O678" s="147" t="s">
        <v>256</v>
      </c>
      <c r="P678" s="147" t="s">
        <v>258</v>
      </c>
      <c r="Q678" s="147" t="s">
        <v>282</v>
      </c>
      <c r="R678" s="147" t="s">
        <v>284</v>
      </c>
      <c r="S678" s="147" t="s">
        <v>259</v>
      </c>
      <c r="T678" s="148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7" t="s">
        <v>3</v>
      </c>
    </row>
    <row r="679" spans="1:65">
      <c r="A679" s="29"/>
      <c r="B679" s="19"/>
      <c r="C679" s="9"/>
      <c r="D679" s="10" t="s">
        <v>308</v>
      </c>
      <c r="E679" s="11" t="s">
        <v>104</v>
      </c>
      <c r="F679" s="11" t="s">
        <v>103</v>
      </c>
      <c r="G679" s="11" t="s">
        <v>104</v>
      </c>
      <c r="H679" s="11" t="s">
        <v>103</v>
      </c>
      <c r="I679" s="11" t="s">
        <v>104</v>
      </c>
      <c r="J679" s="11" t="s">
        <v>103</v>
      </c>
      <c r="K679" s="11" t="s">
        <v>104</v>
      </c>
      <c r="L679" s="11" t="s">
        <v>104</v>
      </c>
      <c r="M679" s="11" t="s">
        <v>104</v>
      </c>
      <c r="N679" s="11" t="s">
        <v>103</v>
      </c>
      <c r="O679" s="11" t="s">
        <v>308</v>
      </c>
      <c r="P679" s="11" t="s">
        <v>99</v>
      </c>
      <c r="Q679" s="11" t="s">
        <v>103</v>
      </c>
      <c r="R679" s="11" t="s">
        <v>308</v>
      </c>
      <c r="S679" s="11" t="s">
        <v>104</v>
      </c>
      <c r="T679" s="148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7">
        <v>0</v>
      </c>
    </row>
    <row r="680" spans="1:65">
      <c r="A680" s="29"/>
      <c r="B680" s="19"/>
      <c r="C680" s="9"/>
      <c r="D680" s="25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148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7">
        <v>1</v>
      </c>
    </row>
    <row r="681" spans="1:65">
      <c r="A681" s="29"/>
      <c r="B681" s="18">
        <v>1</v>
      </c>
      <c r="C681" s="14">
        <v>1</v>
      </c>
      <c r="D681" s="211">
        <v>67.400000000000006</v>
      </c>
      <c r="E681" s="212" t="s">
        <v>95</v>
      </c>
      <c r="F681" s="211">
        <v>71</v>
      </c>
      <c r="G681" s="212" t="s">
        <v>95</v>
      </c>
      <c r="H681" s="211">
        <v>86</v>
      </c>
      <c r="I681" s="212">
        <v>100</v>
      </c>
      <c r="J681" s="211">
        <v>67</v>
      </c>
      <c r="K681" s="212" t="s">
        <v>95</v>
      </c>
      <c r="L681" s="212">
        <v>70</v>
      </c>
      <c r="M681" s="212" t="s">
        <v>95</v>
      </c>
      <c r="N681" s="211">
        <v>74</v>
      </c>
      <c r="O681" s="212">
        <v>90.7</v>
      </c>
      <c r="P681" s="211">
        <v>82.9</v>
      </c>
      <c r="Q681" s="211">
        <v>75.423241056902697</v>
      </c>
      <c r="R681" s="211">
        <v>72</v>
      </c>
      <c r="S681" s="212">
        <v>174</v>
      </c>
      <c r="T681" s="213"/>
      <c r="U681" s="214"/>
      <c r="V681" s="214"/>
      <c r="W681" s="214"/>
      <c r="X681" s="214"/>
      <c r="Y681" s="214"/>
      <c r="Z681" s="214"/>
      <c r="AA681" s="214"/>
      <c r="AB681" s="214"/>
      <c r="AC681" s="214"/>
      <c r="AD681" s="214"/>
      <c r="AE681" s="214"/>
      <c r="AF681" s="214"/>
      <c r="AG681" s="214"/>
      <c r="AH681" s="214"/>
      <c r="AI681" s="214"/>
      <c r="AJ681" s="214"/>
      <c r="AK681" s="214"/>
      <c r="AL681" s="214"/>
      <c r="AM681" s="214"/>
      <c r="AN681" s="214"/>
      <c r="AO681" s="214"/>
      <c r="AP681" s="214"/>
      <c r="AQ681" s="214"/>
      <c r="AR681" s="214"/>
      <c r="AS681" s="214"/>
      <c r="AT681" s="214"/>
      <c r="AU681" s="214"/>
      <c r="AV681" s="214"/>
      <c r="AW681" s="214"/>
      <c r="AX681" s="214"/>
      <c r="AY681" s="214"/>
      <c r="AZ681" s="214"/>
      <c r="BA681" s="214"/>
      <c r="BB681" s="214"/>
      <c r="BC681" s="214"/>
      <c r="BD681" s="214"/>
      <c r="BE681" s="214"/>
      <c r="BF681" s="214"/>
      <c r="BG681" s="214"/>
      <c r="BH681" s="214"/>
      <c r="BI681" s="214"/>
      <c r="BJ681" s="214"/>
      <c r="BK681" s="214"/>
      <c r="BL681" s="214"/>
      <c r="BM681" s="215">
        <v>1</v>
      </c>
    </row>
    <row r="682" spans="1:65">
      <c r="A682" s="29"/>
      <c r="B682" s="19">
        <v>1</v>
      </c>
      <c r="C682" s="9">
        <v>2</v>
      </c>
      <c r="D682" s="217">
        <v>75.7</v>
      </c>
      <c r="E682" s="218">
        <v>100</v>
      </c>
      <c r="F682" s="217">
        <v>71</v>
      </c>
      <c r="G682" s="218">
        <v>100</v>
      </c>
      <c r="H682" s="217">
        <v>93</v>
      </c>
      <c r="I682" s="218">
        <v>100</v>
      </c>
      <c r="J682" s="217">
        <v>67</v>
      </c>
      <c r="K682" s="218" t="s">
        <v>95</v>
      </c>
      <c r="L682" s="218">
        <v>51</v>
      </c>
      <c r="M682" s="218" t="s">
        <v>95</v>
      </c>
      <c r="N682" s="217">
        <v>73</v>
      </c>
      <c r="O682" s="218">
        <v>91.1</v>
      </c>
      <c r="P682" s="217">
        <v>54.9</v>
      </c>
      <c r="Q682" s="217">
        <v>75.498732361363849</v>
      </c>
      <c r="R682" s="217">
        <v>73</v>
      </c>
      <c r="S682" s="218">
        <v>134</v>
      </c>
      <c r="T682" s="213"/>
      <c r="U682" s="214"/>
      <c r="V682" s="214"/>
      <c r="W682" s="214"/>
      <c r="X682" s="214"/>
      <c r="Y682" s="214"/>
      <c r="Z682" s="214"/>
      <c r="AA682" s="214"/>
      <c r="AB682" s="214"/>
      <c r="AC682" s="214"/>
      <c r="AD682" s="214"/>
      <c r="AE682" s="214"/>
      <c r="AF682" s="214"/>
      <c r="AG682" s="214"/>
      <c r="AH682" s="214"/>
      <c r="AI682" s="214"/>
      <c r="AJ682" s="214"/>
      <c r="AK682" s="214"/>
      <c r="AL682" s="214"/>
      <c r="AM682" s="214"/>
      <c r="AN682" s="214"/>
      <c r="AO682" s="214"/>
      <c r="AP682" s="214"/>
      <c r="AQ682" s="214"/>
      <c r="AR682" s="214"/>
      <c r="AS682" s="214"/>
      <c r="AT682" s="214"/>
      <c r="AU682" s="214"/>
      <c r="AV682" s="214"/>
      <c r="AW682" s="214"/>
      <c r="AX682" s="214"/>
      <c r="AY682" s="214"/>
      <c r="AZ682" s="214"/>
      <c r="BA682" s="214"/>
      <c r="BB682" s="214"/>
      <c r="BC682" s="214"/>
      <c r="BD682" s="214"/>
      <c r="BE682" s="214"/>
      <c r="BF682" s="214"/>
      <c r="BG682" s="214"/>
      <c r="BH682" s="214"/>
      <c r="BI682" s="214"/>
      <c r="BJ682" s="214"/>
      <c r="BK682" s="214"/>
      <c r="BL682" s="214"/>
      <c r="BM682" s="215">
        <v>17</v>
      </c>
    </row>
    <row r="683" spans="1:65">
      <c r="A683" s="29"/>
      <c r="B683" s="19">
        <v>1</v>
      </c>
      <c r="C683" s="9">
        <v>3</v>
      </c>
      <c r="D683" s="217">
        <v>70.099999999999994</v>
      </c>
      <c r="E683" s="218">
        <v>100</v>
      </c>
      <c r="F683" s="217">
        <v>73</v>
      </c>
      <c r="G683" s="218">
        <v>100</v>
      </c>
      <c r="H683" s="217">
        <v>80</v>
      </c>
      <c r="I683" s="218">
        <v>100</v>
      </c>
      <c r="J683" s="217">
        <v>69</v>
      </c>
      <c r="K683" s="218" t="s">
        <v>95</v>
      </c>
      <c r="L683" s="218">
        <v>60</v>
      </c>
      <c r="M683" s="218">
        <v>100</v>
      </c>
      <c r="N683" s="217">
        <v>72</v>
      </c>
      <c r="O683" s="218">
        <v>89.7</v>
      </c>
      <c r="P683" s="217">
        <v>68.7</v>
      </c>
      <c r="Q683" s="217">
        <v>72.935580624359702</v>
      </c>
      <c r="R683" s="217">
        <v>72</v>
      </c>
      <c r="S683" s="218">
        <v>141</v>
      </c>
      <c r="T683" s="213"/>
      <c r="U683" s="214"/>
      <c r="V683" s="214"/>
      <c r="W683" s="214"/>
      <c r="X683" s="214"/>
      <c r="Y683" s="214"/>
      <c r="Z683" s="214"/>
      <c r="AA683" s="214"/>
      <c r="AB683" s="214"/>
      <c r="AC683" s="214"/>
      <c r="AD683" s="214"/>
      <c r="AE683" s="214"/>
      <c r="AF683" s="214"/>
      <c r="AG683" s="214"/>
      <c r="AH683" s="214"/>
      <c r="AI683" s="214"/>
      <c r="AJ683" s="214"/>
      <c r="AK683" s="214"/>
      <c r="AL683" s="214"/>
      <c r="AM683" s="214"/>
      <c r="AN683" s="214"/>
      <c r="AO683" s="214"/>
      <c r="AP683" s="214"/>
      <c r="AQ683" s="214"/>
      <c r="AR683" s="214"/>
      <c r="AS683" s="214"/>
      <c r="AT683" s="214"/>
      <c r="AU683" s="214"/>
      <c r="AV683" s="214"/>
      <c r="AW683" s="214"/>
      <c r="AX683" s="214"/>
      <c r="AY683" s="214"/>
      <c r="AZ683" s="214"/>
      <c r="BA683" s="214"/>
      <c r="BB683" s="214"/>
      <c r="BC683" s="214"/>
      <c r="BD683" s="214"/>
      <c r="BE683" s="214"/>
      <c r="BF683" s="214"/>
      <c r="BG683" s="214"/>
      <c r="BH683" s="214"/>
      <c r="BI683" s="214"/>
      <c r="BJ683" s="214"/>
      <c r="BK683" s="214"/>
      <c r="BL683" s="214"/>
      <c r="BM683" s="215">
        <v>16</v>
      </c>
    </row>
    <row r="684" spans="1:65">
      <c r="A684" s="29"/>
      <c r="B684" s="19">
        <v>1</v>
      </c>
      <c r="C684" s="9">
        <v>4</v>
      </c>
      <c r="D684" s="217">
        <v>66.7</v>
      </c>
      <c r="E684" s="218">
        <v>100</v>
      </c>
      <c r="F684" s="217">
        <v>71</v>
      </c>
      <c r="G684" s="218">
        <v>100</v>
      </c>
      <c r="H684" s="217">
        <v>86</v>
      </c>
      <c r="I684" s="218">
        <v>100</v>
      </c>
      <c r="J684" s="217">
        <v>67</v>
      </c>
      <c r="K684" s="218" t="s">
        <v>95</v>
      </c>
      <c r="L684" s="218">
        <v>59</v>
      </c>
      <c r="M684" s="218" t="s">
        <v>95</v>
      </c>
      <c r="N684" s="217">
        <v>75</v>
      </c>
      <c r="O684" s="218">
        <v>90.6</v>
      </c>
      <c r="P684" s="217">
        <v>74.5</v>
      </c>
      <c r="Q684" s="217">
        <v>74.808832640291996</v>
      </c>
      <c r="R684" s="217">
        <v>71</v>
      </c>
      <c r="S684" s="218">
        <v>79</v>
      </c>
      <c r="T684" s="213"/>
      <c r="U684" s="214"/>
      <c r="V684" s="214"/>
      <c r="W684" s="214"/>
      <c r="X684" s="214"/>
      <c r="Y684" s="214"/>
      <c r="Z684" s="214"/>
      <c r="AA684" s="214"/>
      <c r="AB684" s="214"/>
      <c r="AC684" s="214"/>
      <c r="AD684" s="214"/>
      <c r="AE684" s="214"/>
      <c r="AF684" s="214"/>
      <c r="AG684" s="214"/>
      <c r="AH684" s="214"/>
      <c r="AI684" s="214"/>
      <c r="AJ684" s="214"/>
      <c r="AK684" s="214"/>
      <c r="AL684" s="214"/>
      <c r="AM684" s="214"/>
      <c r="AN684" s="214"/>
      <c r="AO684" s="214"/>
      <c r="AP684" s="214"/>
      <c r="AQ684" s="214"/>
      <c r="AR684" s="214"/>
      <c r="AS684" s="214"/>
      <c r="AT684" s="214"/>
      <c r="AU684" s="214"/>
      <c r="AV684" s="214"/>
      <c r="AW684" s="214"/>
      <c r="AX684" s="214"/>
      <c r="AY684" s="214"/>
      <c r="AZ684" s="214"/>
      <c r="BA684" s="214"/>
      <c r="BB684" s="214"/>
      <c r="BC684" s="214"/>
      <c r="BD684" s="214"/>
      <c r="BE684" s="214"/>
      <c r="BF684" s="214"/>
      <c r="BG684" s="214"/>
      <c r="BH684" s="214"/>
      <c r="BI684" s="214"/>
      <c r="BJ684" s="214"/>
      <c r="BK684" s="214"/>
      <c r="BL684" s="214"/>
      <c r="BM684" s="215">
        <v>73.708690539438138</v>
      </c>
    </row>
    <row r="685" spans="1:65">
      <c r="A685" s="29"/>
      <c r="B685" s="19">
        <v>1</v>
      </c>
      <c r="C685" s="9">
        <v>5</v>
      </c>
      <c r="D685" s="217">
        <v>67.7</v>
      </c>
      <c r="E685" s="218">
        <v>100</v>
      </c>
      <c r="F685" s="217">
        <v>73</v>
      </c>
      <c r="G685" s="218">
        <v>100</v>
      </c>
      <c r="H685" s="217">
        <v>87</v>
      </c>
      <c r="I685" s="218">
        <v>100</v>
      </c>
      <c r="J685" s="217">
        <v>66</v>
      </c>
      <c r="K685" s="218" t="s">
        <v>95</v>
      </c>
      <c r="L685" s="218">
        <v>56</v>
      </c>
      <c r="M685" s="218" t="s">
        <v>95</v>
      </c>
      <c r="N685" s="217">
        <v>72</v>
      </c>
      <c r="O685" s="218">
        <v>91.7</v>
      </c>
      <c r="P685" s="217">
        <v>79.7</v>
      </c>
      <c r="Q685" s="217">
        <v>73.331458098945205</v>
      </c>
      <c r="R685" s="217">
        <v>77</v>
      </c>
      <c r="S685" s="218">
        <v>110</v>
      </c>
      <c r="T685" s="213"/>
      <c r="U685" s="214"/>
      <c r="V685" s="214"/>
      <c r="W685" s="214"/>
      <c r="X685" s="214"/>
      <c r="Y685" s="214"/>
      <c r="Z685" s="214"/>
      <c r="AA685" s="214"/>
      <c r="AB685" s="214"/>
      <c r="AC685" s="214"/>
      <c r="AD685" s="214"/>
      <c r="AE685" s="214"/>
      <c r="AF685" s="214"/>
      <c r="AG685" s="214"/>
      <c r="AH685" s="214"/>
      <c r="AI685" s="214"/>
      <c r="AJ685" s="214"/>
      <c r="AK685" s="214"/>
      <c r="AL685" s="214"/>
      <c r="AM685" s="214"/>
      <c r="AN685" s="214"/>
      <c r="AO685" s="214"/>
      <c r="AP685" s="214"/>
      <c r="AQ685" s="214"/>
      <c r="AR685" s="214"/>
      <c r="AS685" s="214"/>
      <c r="AT685" s="214"/>
      <c r="AU685" s="214"/>
      <c r="AV685" s="214"/>
      <c r="AW685" s="214"/>
      <c r="AX685" s="214"/>
      <c r="AY685" s="214"/>
      <c r="AZ685" s="214"/>
      <c r="BA685" s="214"/>
      <c r="BB685" s="214"/>
      <c r="BC685" s="214"/>
      <c r="BD685" s="214"/>
      <c r="BE685" s="214"/>
      <c r="BF685" s="214"/>
      <c r="BG685" s="214"/>
      <c r="BH685" s="214"/>
      <c r="BI685" s="214"/>
      <c r="BJ685" s="214"/>
      <c r="BK685" s="214"/>
      <c r="BL685" s="214"/>
      <c r="BM685" s="215">
        <v>104</v>
      </c>
    </row>
    <row r="686" spans="1:65">
      <c r="A686" s="29"/>
      <c r="B686" s="19">
        <v>1</v>
      </c>
      <c r="C686" s="9">
        <v>6</v>
      </c>
      <c r="D686" s="217">
        <v>69</v>
      </c>
      <c r="E686" s="218" t="s">
        <v>95</v>
      </c>
      <c r="F686" s="217">
        <v>70</v>
      </c>
      <c r="G686" s="218">
        <v>100</v>
      </c>
      <c r="H686" s="217">
        <v>89</v>
      </c>
      <c r="I686" s="218">
        <v>100</v>
      </c>
      <c r="J686" s="217">
        <v>65</v>
      </c>
      <c r="K686" s="218" t="s">
        <v>95</v>
      </c>
      <c r="L686" s="218">
        <v>51</v>
      </c>
      <c r="M686" s="218" t="s">
        <v>95</v>
      </c>
      <c r="N686" s="217">
        <v>74</v>
      </c>
      <c r="O686" s="218">
        <v>91.2</v>
      </c>
      <c r="P686" s="217">
        <v>85.8</v>
      </c>
      <c r="Q686" s="217">
        <v>76.919301111166803</v>
      </c>
      <c r="R686" s="217">
        <v>70</v>
      </c>
      <c r="S686" s="218">
        <v>114</v>
      </c>
      <c r="T686" s="213"/>
      <c r="U686" s="214"/>
      <c r="V686" s="214"/>
      <c r="W686" s="214"/>
      <c r="X686" s="214"/>
      <c r="Y686" s="214"/>
      <c r="Z686" s="214"/>
      <c r="AA686" s="214"/>
      <c r="AB686" s="214"/>
      <c r="AC686" s="214"/>
      <c r="AD686" s="214"/>
      <c r="AE686" s="214"/>
      <c r="AF686" s="214"/>
      <c r="AG686" s="214"/>
      <c r="AH686" s="214"/>
      <c r="AI686" s="214"/>
      <c r="AJ686" s="214"/>
      <c r="AK686" s="214"/>
      <c r="AL686" s="214"/>
      <c r="AM686" s="214"/>
      <c r="AN686" s="214"/>
      <c r="AO686" s="214"/>
      <c r="AP686" s="214"/>
      <c r="AQ686" s="214"/>
      <c r="AR686" s="214"/>
      <c r="AS686" s="214"/>
      <c r="AT686" s="214"/>
      <c r="AU686" s="214"/>
      <c r="AV686" s="214"/>
      <c r="AW686" s="214"/>
      <c r="AX686" s="214"/>
      <c r="AY686" s="214"/>
      <c r="AZ686" s="214"/>
      <c r="BA686" s="214"/>
      <c r="BB686" s="214"/>
      <c r="BC686" s="214"/>
      <c r="BD686" s="214"/>
      <c r="BE686" s="214"/>
      <c r="BF686" s="214"/>
      <c r="BG686" s="214"/>
      <c r="BH686" s="214"/>
      <c r="BI686" s="214"/>
      <c r="BJ686" s="214"/>
      <c r="BK686" s="214"/>
      <c r="BL686" s="214"/>
      <c r="BM686" s="219"/>
    </row>
    <row r="687" spans="1:65">
      <c r="A687" s="29"/>
      <c r="B687" s="20" t="s">
        <v>266</v>
      </c>
      <c r="C687" s="12"/>
      <c r="D687" s="220">
        <v>69.433333333333337</v>
      </c>
      <c r="E687" s="220">
        <v>100</v>
      </c>
      <c r="F687" s="220">
        <v>71.5</v>
      </c>
      <c r="G687" s="220">
        <v>100</v>
      </c>
      <c r="H687" s="220">
        <v>86.833333333333329</v>
      </c>
      <c r="I687" s="220">
        <v>100</v>
      </c>
      <c r="J687" s="220">
        <v>66.833333333333329</v>
      </c>
      <c r="K687" s="220" t="s">
        <v>661</v>
      </c>
      <c r="L687" s="220">
        <v>57.833333333333336</v>
      </c>
      <c r="M687" s="220">
        <v>100</v>
      </c>
      <c r="N687" s="220">
        <v>73.333333333333329</v>
      </c>
      <c r="O687" s="220">
        <v>90.833333333333329</v>
      </c>
      <c r="P687" s="220">
        <v>74.416666666666671</v>
      </c>
      <c r="Q687" s="220">
        <v>74.819524315505049</v>
      </c>
      <c r="R687" s="220">
        <v>72.5</v>
      </c>
      <c r="S687" s="220">
        <v>125.33333333333333</v>
      </c>
      <c r="T687" s="213"/>
      <c r="U687" s="214"/>
      <c r="V687" s="214"/>
      <c r="W687" s="214"/>
      <c r="X687" s="214"/>
      <c r="Y687" s="214"/>
      <c r="Z687" s="214"/>
      <c r="AA687" s="214"/>
      <c r="AB687" s="214"/>
      <c r="AC687" s="214"/>
      <c r="AD687" s="214"/>
      <c r="AE687" s="214"/>
      <c r="AF687" s="214"/>
      <c r="AG687" s="214"/>
      <c r="AH687" s="214"/>
      <c r="AI687" s="214"/>
      <c r="AJ687" s="214"/>
      <c r="AK687" s="214"/>
      <c r="AL687" s="214"/>
      <c r="AM687" s="214"/>
      <c r="AN687" s="214"/>
      <c r="AO687" s="214"/>
      <c r="AP687" s="214"/>
      <c r="AQ687" s="214"/>
      <c r="AR687" s="214"/>
      <c r="AS687" s="214"/>
      <c r="AT687" s="214"/>
      <c r="AU687" s="214"/>
      <c r="AV687" s="214"/>
      <c r="AW687" s="214"/>
      <c r="AX687" s="214"/>
      <c r="AY687" s="214"/>
      <c r="AZ687" s="214"/>
      <c r="BA687" s="214"/>
      <c r="BB687" s="214"/>
      <c r="BC687" s="214"/>
      <c r="BD687" s="214"/>
      <c r="BE687" s="214"/>
      <c r="BF687" s="214"/>
      <c r="BG687" s="214"/>
      <c r="BH687" s="214"/>
      <c r="BI687" s="214"/>
      <c r="BJ687" s="214"/>
      <c r="BK687" s="214"/>
      <c r="BL687" s="214"/>
      <c r="BM687" s="219"/>
    </row>
    <row r="688" spans="1:65">
      <c r="A688" s="29"/>
      <c r="B688" s="3" t="s">
        <v>267</v>
      </c>
      <c r="C688" s="28"/>
      <c r="D688" s="217">
        <v>68.349999999999994</v>
      </c>
      <c r="E688" s="217">
        <v>100</v>
      </c>
      <c r="F688" s="217">
        <v>71</v>
      </c>
      <c r="G688" s="217">
        <v>100</v>
      </c>
      <c r="H688" s="217">
        <v>86.5</v>
      </c>
      <c r="I688" s="217">
        <v>100</v>
      </c>
      <c r="J688" s="217">
        <v>67</v>
      </c>
      <c r="K688" s="217" t="s">
        <v>661</v>
      </c>
      <c r="L688" s="217">
        <v>57.5</v>
      </c>
      <c r="M688" s="217">
        <v>100</v>
      </c>
      <c r="N688" s="217">
        <v>73.5</v>
      </c>
      <c r="O688" s="217">
        <v>90.9</v>
      </c>
      <c r="P688" s="217">
        <v>77.099999999999994</v>
      </c>
      <c r="Q688" s="217">
        <v>75.116036848597346</v>
      </c>
      <c r="R688" s="217">
        <v>72</v>
      </c>
      <c r="S688" s="217">
        <v>124</v>
      </c>
      <c r="T688" s="213"/>
      <c r="U688" s="214"/>
      <c r="V688" s="214"/>
      <c r="W688" s="214"/>
      <c r="X688" s="214"/>
      <c r="Y688" s="214"/>
      <c r="Z688" s="214"/>
      <c r="AA688" s="214"/>
      <c r="AB688" s="214"/>
      <c r="AC688" s="214"/>
      <c r="AD688" s="214"/>
      <c r="AE688" s="214"/>
      <c r="AF688" s="214"/>
      <c r="AG688" s="214"/>
      <c r="AH688" s="214"/>
      <c r="AI688" s="214"/>
      <c r="AJ688" s="214"/>
      <c r="AK688" s="214"/>
      <c r="AL688" s="214"/>
      <c r="AM688" s="214"/>
      <c r="AN688" s="214"/>
      <c r="AO688" s="214"/>
      <c r="AP688" s="214"/>
      <c r="AQ688" s="214"/>
      <c r="AR688" s="214"/>
      <c r="AS688" s="214"/>
      <c r="AT688" s="214"/>
      <c r="AU688" s="214"/>
      <c r="AV688" s="214"/>
      <c r="AW688" s="214"/>
      <c r="AX688" s="214"/>
      <c r="AY688" s="214"/>
      <c r="AZ688" s="214"/>
      <c r="BA688" s="214"/>
      <c r="BB688" s="214"/>
      <c r="BC688" s="214"/>
      <c r="BD688" s="214"/>
      <c r="BE688" s="214"/>
      <c r="BF688" s="214"/>
      <c r="BG688" s="214"/>
      <c r="BH688" s="214"/>
      <c r="BI688" s="214"/>
      <c r="BJ688" s="214"/>
      <c r="BK688" s="214"/>
      <c r="BL688" s="214"/>
      <c r="BM688" s="219"/>
    </row>
    <row r="689" spans="1:65">
      <c r="A689" s="29"/>
      <c r="B689" s="3" t="s">
        <v>268</v>
      </c>
      <c r="C689" s="28"/>
      <c r="D689" s="221">
        <v>3.3019186341681199</v>
      </c>
      <c r="E689" s="221">
        <v>0</v>
      </c>
      <c r="F689" s="221">
        <v>1.2247448713915889</v>
      </c>
      <c r="G689" s="221">
        <v>0</v>
      </c>
      <c r="H689" s="221">
        <v>4.2622372841814746</v>
      </c>
      <c r="I689" s="221">
        <v>0</v>
      </c>
      <c r="J689" s="221">
        <v>1.3291601358251257</v>
      </c>
      <c r="K689" s="221" t="s">
        <v>661</v>
      </c>
      <c r="L689" s="221">
        <v>7.0828431202919084</v>
      </c>
      <c r="M689" s="221" t="s">
        <v>661</v>
      </c>
      <c r="N689" s="221">
        <v>1.2110601416389968</v>
      </c>
      <c r="O689" s="221">
        <v>0.68019605016985107</v>
      </c>
      <c r="P689" s="221">
        <v>11.340620206437849</v>
      </c>
      <c r="Q689" s="221">
        <v>1.4831425604569921</v>
      </c>
      <c r="R689" s="221">
        <v>2.4289915602982237</v>
      </c>
      <c r="S689" s="221">
        <v>32.246963681355581</v>
      </c>
      <c r="T689" s="222"/>
      <c r="U689" s="223"/>
      <c r="V689" s="223"/>
      <c r="W689" s="223"/>
      <c r="X689" s="223"/>
      <c r="Y689" s="223"/>
      <c r="Z689" s="223"/>
      <c r="AA689" s="223"/>
      <c r="AB689" s="223"/>
      <c r="AC689" s="223"/>
      <c r="AD689" s="223"/>
      <c r="AE689" s="223"/>
      <c r="AF689" s="223"/>
      <c r="AG689" s="223"/>
      <c r="AH689" s="223"/>
      <c r="AI689" s="223"/>
      <c r="AJ689" s="223"/>
      <c r="AK689" s="223"/>
      <c r="AL689" s="223"/>
      <c r="AM689" s="223"/>
      <c r="AN689" s="223"/>
      <c r="AO689" s="223"/>
      <c r="AP689" s="223"/>
      <c r="AQ689" s="223"/>
      <c r="AR689" s="223"/>
      <c r="AS689" s="223"/>
      <c r="AT689" s="223"/>
      <c r="AU689" s="223"/>
      <c r="AV689" s="223"/>
      <c r="AW689" s="223"/>
      <c r="AX689" s="223"/>
      <c r="AY689" s="223"/>
      <c r="AZ689" s="223"/>
      <c r="BA689" s="223"/>
      <c r="BB689" s="223"/>
      <c r="BC689" s="223"/>
      <c r="BD689" s="223"/>
      <c r="BE689" s="223"/>
      <c r="BF689" s="223"/>
      <c r="BG689" s="223"/>
      <c r="BH689" s="223"/>
      <c r="BI689" s="223"/>
      <c r="BJ689" s="223"/>
      <c r="BK689" s="223"/>
      <c r="BL689" s="223"/>
      <c r="BM689" s="224"/>
    </row>
    <row r="690" spans="1:65">
      <c r="A690" s="29"/>
      <c r="B690" s="3" t="s">
        <v>86</v>
      </c>
      <c r="C690" s="28"/>
      <c r="D690" s="13">
        <v>4.7555237169968116E-2</v>
      </c>
      <c r="E690" s="13">
        <v>0</v>
      </c>
      <c r="F690" s="13">
        <v>1.7129298900581662E-2</v>
      </c>
      <c r="G690" s="13">
        <v>0</v>
      </c>
      <c r="H690" s="13">
        <v>4.9085266228577444E-2</v>
      </c>
      <c r="I690" s="13">
        <v>0</v>
      </c>
      <c r="J690" s="13">
        <v>1.9887682830301134E-2</v>
      </c>
      <c r="K690" s="13" t="s">
        <v>661</v>
      </c>
      <c r="L690" s="13">
        <v>0.12246990986095518</v>
      </c>
      <c r="M690" s="13" t="s">
        <v>661</v>
      </c>
      <c r="N690" s="13">
        <v>1.6514456476895412E-2</v>
      </c>
      <c r="O690" s="13">
        <v>7.4883968826038655E-3</v>
      </c>
      <c r="P690" s="13">
        <v>0.15239355260610771</v>
      </c>
      <c r="Q690" s="13">
        <v>1.9822934909379482E-2</v>
      </c>
      <c r="R690" s="13">
        <v>3.3503331866182394E-2</v>
      </c>
      <c r="S690" s="13">
        <v>0.25728960384060306</v>
      </c>
      <c r="T690" s="148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3"/>
    </row>
    <row r="691" spans="1:65">
      <c r="A691" s="29"/>
      <c r="B691" s="3" t="s">
        <v>269</v>
      </c>
      <c r="C691" s="28"/>
      <c r="D691" s="13">
        <v>-5.8003434531471609E-2</v>
      </c>
      <c r="E691" s="13">
        <v>0.35669212501468306</v>
      </c>
      <c r="F691" s="13">
        <v>-2.9965130614501567E-2</v>
      </c>
      <c r="G691" s="13">
        <v>0.35669212501468306</v>
      </c>
      <c r="H691" s="13">
        <v>0.17806099522108321</v>
      </c>
      <c r="I691" s="13">
        <v>0.35669212501468306</v>
      </c>
      <c r="J691" s="13">
        <v>-9.3277429781853494E-2</v>
      </c>
      <c r="K691" s="13" t="s">
        <v>661</v>
      </c>
      <c r="L691" s="13">
        <v>-0.21537972103317482</v>
      </c>
      <c r="M691" s="13">
        <v>0.35669212501468306</v>
      </c>
      <c r="N691" s="13">
        <v>-5.0924416558990604E-3</v>
      </c>
      <c r="O691" s="13">
        <v>0.23232868022167041</v>
      </c>
      <c r="P691" s="13">
        <v>9.6050563650933451E-3</v>
      </c>
      <c r="Q691" s="13">
        <v>1.5070594361902945E-2</v>
      </c>
      <c r="R691" s="13">
        <v>-1.6398209364354654E-2</v>
      </c>
      <c r="S691" s="13">
        <v>0.70038746335173618</v>
      </c>
      <c r="T691" s="148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3"/>
    </row>
    <row r="692" spans="1:65">
      <c r="A692" s="29"/>
      <c r="B692" s="45" t="s">
        <v>270</v>
      </c>
      <c r="C692" s="46"/>
      <c r="D692" s="44">
        <v>0.49</v>
      </c>
      <c r="E692" s="44" t="s">
        <v>271</v>
      </c>
      <c r="F692" s="44">
        <v>0.2</v>
      </c>
      <c r="G692" s="44" t="s">
        <v>271</v>
      </c>
      <c r="H692" s="44">
        <v>1.96</v>
      </c>
      <c r="I692" s="44" t="s">
        <v>271</v>
      </c>
      <c r="J692" s="44">
        <v>0.86</v>
      </c>
      <c r="K692" s="44">
        <v>3.23</v>
      </c>
      <c r="L692" s="44">
        <v>2.13</v>
      </c>
      <c r="M692" s="44" t="s">
        <v>271</v>
      </c>
      <c r="N692" s="44">
        <v>0.06</v>
      </c>
      <c r="O692" s="44">
        <v>2.5299999999999998</v>
      </c>
      <c r="P692" s="44">
        <v>0.21</v>
      </c>
      <c r="Q692" s="44">
        <v>0.27</v>
      </c>
      <c r="R692" s="44">
        <v>0.06</v>
      </c>
      <c r="S692" s="44">
        <v>7.39</v>
      </c>
      <c r="T692" s="148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3"/>
    </row>
    <row r="693" spans="1:65">
      <c r="B693" s="30" t="s">
        <v>323</v>
      </c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BM693" s="53"/>
    </row>
    <row r="694" spans="1:65">
      <c r="BM694" s="53"/>
    </row>
    <row r="695" spans="1:65" ht="15">
      <c r="B695" s="8" t="s">
        <v>601</v>
      </c>
      <c r="BM695" s="27" t="s">
        <v>66</v>
      </c>
    </row>
    <row r="696" spans="1:65" ht="15">
      <c r="A696" s="24" t="s">
        <v>40</v>
      </c>
      <c r="B696" s="18" t="s">
        <v>118</v>
      </c>
      <c r="C696" s="15" t="s">
        <v>119</v>
      </c>
      <c r="D696" s="16" t="s">
        <v>238</v>
      </c>
      <c r="E696" s="17" t="s">
        <v>238</v>
      </c>
      <c r="F696" s="17" t="s">
        <v>238</v>
      </c>
      <c r="G696" s="17" t="s">
        <v>238</v>
      </c>
      <c r="H696" s="17" t="s">
        <v>238</v>
      </c>
      <c r="I696" s="17" t="s">
        <v>238</v>
      </c>
      <c r="J696" s="17" t="s">
        <v>238</v>
      </c>
      <c r="K696" s="17" t="s">
        <v>238</v>
      </c>
      <c r="L696" s="17" t="s">
        <v>238</v>
      </c>
      <c r="M696" s="17" t="s">
        <v>238</v>
      </c>
      <c r="N696" s="17" t="s">
        <v>238</v>
      </c>
      <c r="O696" s="17" t="s">
        <v>238</v>
      </c>
      <c r="P696" s="148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7">
        <v>1</v>
      </c>
    </row>
    <row r="697" spans="1:65">
      <c r="A697" s="29"/>
      <c r="B697" s="19" t="s">
        <v>239</v>
      </c>
      <c r="C697" s="9" t="s">
        <v>239</v>
      </c>
      <c r="D697" s="146" t="s">
        <v>241</v>
      </c>
      <c r="E697" s="147" t="s">
        <v>245</v>
      </c>
      <c r="F697" s="147" t="s">
        <v>246</v>
      </c>
      <c r="G697" s="147" t="s">
        <v>247</v>
      </c>
      <c r="H697" s="147" t="s">
        <v>249</v>
      </c>
      <c r="I697" s="147" t="s">
        <v>251</v>
      </c>
      <c r="J697" s="147" t="s">
        <v>252</v>
      </c>
      <c r="K697" s="147" t="s">
        <v>255</v>
      </c>
      <c r="L697" s="147" t="s">
        <v>256</v>
      </c>
      <c r="M697" s="147" t="s">
        <v>257</v>
      </c>
      <c r="N697" s="147" t="s">
        <v>258</v>
      </c>
      <c r="O697" s="147" t="s">
        <v>284</v>
      </c>
      <c r="P697" s="148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7" t="s">
        <v>3</v>
      </c>
    </row>
    <row r="698" spans="1:65">
      <c r="A698" s="29"/>
      <c r="B698" s="19"/>
      <c r="C698" s="9"/>
      <c r="D698" s="10" t="s">
        <v>308</v>
      </c>
      <c r="E698" s="11" t="s">
        <v>103</v>
      </c>
      <c r="F698" s="11" t="s">
        <v>103</v>
      </c>
      <c r="G698" s="11" t="s">
        <v>99</v>
      </c>
      <c r="H698" s="11" t="s">
        <v>103</v>
      </c>
      <c r="I698" s="11" t="s">
        <v>308</v>
      </c>
      <c r="J698" s="11" t="s">
        <v>103</v>
      </c>
      <c r="K698" s="11" t="s">
        <v>103</v>
      </c>
      <c r="L698" s="11" t="s">
        <v>308</v>
      </c>
      <c r="M698" s="11" t="s">
        <v>100</v>
      </c>
      <c r="N698" s="11" t="s">
        <v>99</v>
      </c>
      <c r="O698" s="11" t="s">
        <v>308</v>
      </c>
      <c r="P698" s="148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7">
        <v>2</v>
      </c>
    </row>
    <row r="699" spans="1:65">
      <c r="A699" s="29"/>
      <c r="B699" s="19"/>
      <c r="C699" s="9"/>
      <c r="D699" s="25"/>
      <c r="E699" s="25"/>
      <c r="F699" s="25"/>
      <c r="G699" s="25"/>
      <c r="H699" s="25"/>
      <c r="I699" s="25"/>
      <c r="J699" s="25"/>
      <c r="K699" s="25"/>
      <c r="L699" s="25"/>
      <c r="M699" s="25"/>
      <c r="N699" s="25"/>
      <c r="O699" s="25"/>
      <c r="P699" s="148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7">
        <v>3</v>
      </c>
    </row>
    <row r="700" spans="1:65">
      <c r="A700" s="29"/>
      <c r="B700" s="18">
        <v>1</v>
      </c>
      <c r="C700" s="14">
        <v>1</v>
      </c>
      <c r="D700" s="21">
        <v>1.6</v>
      </c>
      <c r="E700" s="143" t="s">
        <v>110</v>
      </c>
      <c r="F700" s="21">
        <v>1.9235527838746542</v>
      </c>
      <c r="G700" s="21">
        <v>1.95</v>
      </c>
      <c r="H700" s="21">
        <v>1.61</v>
      </c>
      <c r="I700" s="21">
        <v>1.85</v>
      </c>
      <c r="J700" s="21">
        <v>1.82</v>
      </c>
      <c r="K700" s="21">
        <v>1.81</v>
      </c>
      <c r="L700" s="21">
        <v>1.82</v>
      </c>
      <c r="M700" s="21">
        <v>1.9335892808645954</v>
      </c>
      <c r="N700" s="143">
        <v>2.09</v>
      </c>
      <c r="O700" s="21">
        <v>1.66</v>
      </c>
      <c r="P700" s="148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7">
        <v>1</v>
      </c>
    </row>
    <row r="701" spans="1:65">
      <c r="A701" s="29"/>
      <c r="B701" s="19">
        <v>1</v>
      </c>
      <c r="C701" s="9">
        <v>2</v>
      </c>
      <c r="D701" s="11">
        <v>1.8</v>
      </c>
      <c r="E701" s="144" t="s">
        <v>110</v>
      </c>
      <c r="F701" s="11">
        <v>1.8155824576310973</v>
      </c>
      <c r="G701" s="11">
        <v>1.6</v>
      </c>
      <c r="H701" s="11">
        <v>1.66</v>
      </c>
      <c r="I701" s="11">
        <v>1.92</v>
      </c>
      <c r="J701" s="11">
        <v>2.1</v>
      </c>
      <c r="K701" s="11">
        <v>1.82</v>
      </c>
      <c r="L701" s="11">
        <v>1.79</v>
      </c>
      <c r="M701" s="11">
        <v>1.913571433636216</v>
      </c>
      <c r="N701" s="144">
        <v>2.4</v>
      </c>
      <c r="O701" s="11">
        <v>1.74</v>
      </c>
      <c r="P701" s="148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7" t="e">
        <v>#N/A</v>
      </c>
    </row>
    <row r="702" spans="1:65">
      <c r="A702" s="29"/>
      <c r="B702" s="19">
        <v>1</v>
      </c>
      <c r="C702" s="9">
        <v>3</v>
      </c>
      <c r="D702" s="11">
        <v>1.7</v>
      </c>
      <c r="E702" s="144" t="s">
        <v>110</v>
      </c>
      <c r="F702" s="11">
        <v>1.906618503798774</v>
      </c>
      <c r="G702" s="11">
        <v>1.78</v>
      </c>
      <c r="H702" s="11">
        <v>1.68</v>
      </c>
      <c r="I702" s="11">
        <v>1.9299999999999997</v>
      </c>
      <c r="J702" s="11">
        <v>1.83</v>
      </c>
      <c r="K702" s="11">
        <v>1.8</v>
      </c>
      <c r="L702" s="11">
        <v>1.76</v>
      </c>
      <c r="M702" s="11">
        <v>1.9656460288150164</v>
      </c>
      <c r="N702" s="144">
        <v>3.19</v>
      </c>
      <c r="O702" s="11">
        <v>1.73</v>
      </c>
      <c r="P702" s="148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7">
        <v>16</v>
      </c>
    </row>
    <row r="703" spans="1:65">
      <c r="A703" s="29"/>
      <c r="B703" s="19">
        <v>1</v>
      </c>
      <c r="C703" s="9">
        <v>4</v>
      </c>
      <c r="D703" s="11">
        <v>1.6</v>
      </c>
      <c r="E703" s="144" t="s">
        <v>110</v>
      </c>
      <c r="F703" s="11">
        <v>1.8759747940200187</v>
      </c>
      <c r="G703" s="149">
        <v>1.31</v>
      </c>
      <c r="H703" s="11">
        <v>1.65</v>
      </c>
      <c r="I703" s="11">
        <v>1.9</v>
      </c>
      <c r="J703" s="11">
        <v>1.83</v>
      </c>
      <c r="K703" s="11">
        <v>1.84</v>
      </c>
      <c r="L703" s="11">
        <v>1.78</v>
      </c>
      <c r="M703" s="11">
        <v>2.0923868475097058</v>
      </c>
      <c r="N703" s="144">
        <v>1.92</v>
      </c>
      <c r="O703" s="11">
        <v>1.68</v>
      </c>
      <c r="P703" s="148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7">
        <v>1.8068261766751221</v>
      </c>
    </row>
    <row r="704" spans="1:65">
      <c r="A704" s="29"/>
      <c r="B704" s="19">
        <v>1</v>
      </c>
      <c r="C704" s="9">
        <v>5</v>
      </c>
      <c r="D704" s="11">
        <v>1.7</v>
      </c>
      <c r="E704" s="144" t="s">
        <v>110</v>
      </c>
      <c r="F704" s="11">
        <v>1.9545707968214341</v>
      </c>
      <c r="G704" s="11">
        <v>2.09</v>
      </c>
      <c r="H704" s="11">
        <v>1.63</v>
      </c>
      <c r="I704" s="11">
        <v>1.87</v>
      </c>
      <c r="J704" s="11">
        <v>1.87</v>
      </c>
      <c r="K704" s="11">
        <v>1.78</v>
      </c>
      <c r="L704" s="11">
        <v>1.81</v>
      </c>
      <c r="M704" s="11">
        <v>2.0536553120937509</v>
      </c>
      <c r="N704" s="144">
        <v>3.15</v>
      </c>
      <c r="O704" s="11">
        <v>1.88</v>
      </c>
      <c r="P704" s="148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7">
        <v>105</v>
      </c>
    </row>
    <row r="705" spans="1:65">
      <c r="A705" s="29"/>
      <c r="B705" s="19">
        <v>1</v>
      </c>
      <c r="C705" s="9">
        <v>6</v>
      </c>
      <c r="D705" s="11">
        <v>1.7</v>
      </c>
      <c r="E705" s="144" t="s">
        <v>110</v>
      </c>
      <c r="F705" s="11">
        <v>1.8510777023836678</v>
      </c>
      <c r="G705" s="11">
        <v>1.67</v>
      </c>
      <c r="H705" s="11">
        <v>1.62</v>
      </c>
      <c r="I705" s="11">
        <v>1.9400000000000002</v>
      </c>
      <c r="J705" s="11">
        <v>1.71</v>
      </c>
      <c r="K705" s="11">
        <v>1.78</v>
      </c>
      <c r="L705" s="11">
        <v>1.74</v>
      </c>
      <c r="M705" s="11">
        <v>1.8353446590583913</v>
      </c>
      <c r="N705" s="144">
        <v>1.9800000000000002</v>
      </c>
      <c r="O705" s="11">
        <v>1.64</v>
      </c>
      <c r="P705" s="148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3"/>
    </row>
    <row r="706" spans="1:65">
      <c r="A706" s="29"/>
      <c r="B706" s="20" t="s">
        <v>266</v>
      </c>
      <c r="C706" s="12"/>
      <c r="D706" s="22">
        <v>1.6833333333333333</v>
      </c>
      <c r="E706" s="22" t="s">
        <v>661</v>
      </c>
      <c r="F706" s="22">
        <v>1.8878961730882742</v>
      </c>
      <c r="G706" s="22">
        <v>1.7333333333333334</v>
      </c>
      <c r="H706" s="22">
        <v>1.6416666666666668</v>
      </c>
      <c r="I706" s="22">
        <v>1.9016666666666664</v>
      </c>
      <c r="J706" s="22">
        <v>1.86</v>
      </c>
      <c r="K706" s="22">
        <v>1.8049999999999997</v>
      </c>
      <c r="L706" s="22">
        <v>1.7833333333333334</v>
      </c>
      <c r="M706" s="22">
        <v>1.9656989269962792</v>
      </c>
      <c r="N706" s="22">
        <v>2.4550000000000001</v>
      </c>
      <c r="O706" s="22">
        <v>1.7216666666666667</v>
      </c>
      <c r="P706" s="148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3"/>
    </row>
    <row r="707" spans="1:65">
      <c r="A707" s="29"/>
      <c r="B707" s="3" t="s">
        <v>267</v>
      </c>
      <c r="C707" s="28"/>
      <c r="D707" s="11">
        <v>1.7</v>
      </c>
      <c r="E707" s="11" t="s">
        <v>661</v>
      </c>
      <c r="F707" s="11">
        <v>1.8912966489093963</v>
      </c>
      <c r="G707" s="11">
        <v>1.7250000000000001</v>
      </c>
      <c r="H707" s="11">
        <v>1.64</v>
      </c>
      <c r="I707" s="11">
        <v>1.91</v>
      </c>
      <c r="J707" s="11">
        <v>1.83</v>
      </c>
      <c r="K707" s="11">
        <v>1.8050000000000002</v>
      </c>
      <c r="L707" s="11">
        <v>1.7850000000000001</v>
      </c>
      <c r="M707" s="11">
        <v>1.9496176548398059</v>
      </c>
      <c r="N707" s="11">
        <v>2.2450000000000001</v>
      </c>
      <c r="O707" s="11">
        <v>1.7050000000000001</v>
      </c>
      <c r="P707" s="148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3"/>
    </row>
    <row r="708" spans="1:65">
      <c r="A708" s="29"/>
      <c r="B708" s="3" t="s">
        <v>268</v>
      </c>
      <c r="C708" s="28"/>
      <c r="D708" s="23">
        <v>7.527726527090807E-2</v>
      </c>
      <c r="E708" s="23" t="s">
        <v>661</v>
      </c>
      <c r="F708" s="23">
        <v>5.0585408008831392E-2</v>
      </c>
      <c r="G708" s="23">
        <v>0.27471197037382122</v>
      </c>
      <c r="H708" s="23">
        <v>2.6394443859772136E-2</v>
      </c>
      <c r="I708" s="23">
        <v>3.5449494589721055E-2</v>
      </c>
      <c r="J708" s="23">
        <v>0.12930583900195697</v>
      </c>
      <c r="K708" s="23">
        <v>2.3452078799117169E-2</v>
      </c>
      <c r="L708" s="23">
        <v>3.0110906108363266E-2</v>
      </c>
      <c r="M708" s="23">
        <v>9.4368106678026226E-2</v>
      </c>
      <c r="N708" s="23">
        <v>0.57816087726514265</v>
      </c>
      <c r="O708" s="23">
        <v>8.6813977369238571E-2</v>
      </c>
      <c r="P708" s="227"/>
      <c r="Q708" s="228"/>
      <c r="R708" s="228"/>
      <c r="S708" s="228"/>
      <c r="T708" s="228"/>
      <c r="U708" s="228"/>
      <c r="V708" s="228"/>
      <c r="W708" s="228"/>
      <c r="X708" s="228"/>
      <c r="Y708" s="228"/>
      <c r="Z708" s="228"/>
      <c r="AA708" s="228"/>
      <c r="AB708" s="228"/>
      <c r="AC708" s="228"/>
      <c r="AD708" s="228"/>
      <c r="AE708" s="228"/>
      <c r="AF708" s="228"/>
      <c r="AG708" s="228"/>
      <c r="AH708" s="228"/>
      <c r="AI708" s="228"/>
      <c r="AJ708" s="228"/>
      <c r="AK708" s="228"/>
      <c r="AL708" s="228"/>
      <c r="AM708" s="228"/>
      <c r="AN708" s="228"/>
      <c r="AO708" s="228"/>
      <c r="AP708" s="228"/>
      <c r="AQ708" s="228"/>
      <c r="AR708" s="228"/>
      <c r="AS708" s="228"/>
      <c r="AT708" s="228"/>
      <c r="AU708" s="228"/>
      <c r="AV708" s="228"/>
      <c r="AW708" s="228"/>
      <c r="AX708" s="228"/>
      <c r="AY708" s="228"/>
      <c r="AZ708" s="228"/>
      <c r="BA708" s="228"/>
      <c r="BB708" s="228"/>
      <c r="BC708" s="228"/>
      <c r="BD708" s="228"/>
      <c r="BE708" s="228"/>
      <c r="BF708" s="228"/>
      <c r="BG708" s="228"/>
      <c r="BH708" s="228"/>
      <c r="BI708" s="228"/>
      <c r="BJ708" s="228"/>
      <c r="BK708" s="228"/>
      <c r="BL708" s="228"/>
      <c r="BM708" s="54"/>
    </row>
    <row r="709" spans="1:65">
      <c r="A709" s="29"/>
      <c r="B709" s="3" t="s">
        <v>86</v>
      </c>
      <c r="C709" s="28"/>
      <c r="D709" s="13">
        <v>4.471916748766816E-2</v>
      </c>
      <c r="E709" s="13" t="s">
        <v>661</v>
      </c>
      <c r="F709" s="13">
        <v>2.6794592165565092E-2</v>
      </c>
      <c r="G709" s="13">
        <v>0.15848767521566609</v>
      </c>
      <c r="H709" s="13">
        <v>1.607783382321145E-2</v>
      </c>
      <c r="I709" s="13">
        <v>1.8641276734296788E-2</v>
      </c>
      <c r="J709" s="13">
        <v>6.9519268280622021E-2</v>
      </c>
      <c r="K709" s="13">
        <v>1.2992841439954113E-2</v>
      </c>
      <c r="L709" s="13">
        <v>1.6884620247680334E-2</v>
      </c>
      <c r="M709" s="13">
        <v>4.8007406109859901E-2</v>
      </c>
      <c r="N709" s="13">
        <v>0.23550341232796035</v>
      </c>
      <c r="O709" s="13">
        <v>5.0424381821435764E-2</v>
      </c>
      <c r="P709" s="148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3"/>
    </row>
    <row r="710" spans="1:65">
      <c r="A710" s="29"/>
      <c r="B710" s="3" t="s">
        <v>269</v>
      </c>
      <c r="C710" s="28"/>
      <c r="D710" s="13">
        <v>-6.8347937912343837E-2</v>
      </c>
      <c r="E710" s="13" t="s">
        <v>661</v>
      </c>
      <c r="F710" s="13">
        <v>4.4868730296090398E-2</v>
      </c>
      <c r="G710" s="13">
        <v>-4.067510438498767E-2</v>
      </c>
      <c r="H710" s="13">
        <v>-9.1408632518473865E-2</v>
      </c>
      <c r="I710" s="13">
        <v>5.2490101823777779E-2</v>
      </c>
      <c r="J710" s="13">
        <v>2.9429407217647974E-2</v>
      </c>
      <c r="K710" s="13">
        <v>-1.0107096624440981E-3</v>
      </c>
      <c r="L710" s="13">
        <v>-1.3002270857631504E-2</v>
      </c>
      <c r="M710" s="13">
        <v>8.7929183433411939E-2</v>
      </c>
      <c r="N710" s="13">
        <v>0.35873612619318584</v>
      </c>
      <c r="O710" s="13">
        <v>-4.7132098874704154E-2</v>
      </c>
      <c r="P710" s="148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3"/>
    </row>
    <row r="711" spans="1:65">
      <c r="A711" s="29"/>
      <c r="B711" s="45" t="s">
        <v>270</v>
      </c>
      <c r="C711" s="46"/>
      <c r="D711" s="44">
        <v>0.96</v>
      </c>
      <c r="E711" s="44">
        <v>4.29</v>
      </c>
      <c r="F711" s="44">
        <v>0.36</v>
      </c>
      <c r="G711" s="44">
        <v>0.64</v>
      </c>
      <c r="H711" s="44">
        <v>1.23</v>
      </c>
      <c r="I711" s="44">
        <v>0.44</v>
      </c>
      <c r="J711" s="44">
        <v>0.18</v>
      </c>
      <c r="K711" s="44">
        <v>0.18</v>
      </c>
      <c r="L711" s="44">
        <v>0.32</v>
      </c>
      <c r="M711" s="44">
        <v>0.86</v>
      </c>
      <c r="N711" s="44">
        <v>4</v>
      </c>
      <c r="O711" s="44">
        <v>0.71</v>
      </c>
      <c r="P711" s="148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3"/>
    </row>
    <row r="712" spans="1:65">
      <c r="B712" s="30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BM712" s="53"/>
    </row>
    <row r="713" spans="1:65" ht="15">
      <c r="B713" s="8" t="s">
        <v>602</v>
      </c>
      <c r="BM713" s="27" t="s">
        <v>66</v>
      </c>
    </row>
    <row r="714" spans="1:65" ht="15">
      <c r="A714" s="24" t="s">
        <v>43</v>
      </c>
      <c r="B714" s="18" t="s">
        <v>118</v>
      </c>
      <c r="C714" s="15" t="s">
        <v>119</v>
      </c>
      <c r="D714" s="16" t="s">
        <v>238</v>
      </c>
      <c r="E714" s="17" t="s">
        <v>238</v>
      </c>
      <c r="F714" s="17" t="s">
        <v>238</v>
      </c>
      <c r="G714" s="17" t="s">
        <v>238</v>
      </c>
      <c r="H714" s="17" t="s">
        <v>238</v>
      </c>
      <c r="I714" s="17" t="s">
        <v>238</v>
      </c>
      <c r="J714" s="17" t="s">
        <v>238</v>
      </c>
      <c r="K714" s="17" t="s">
        <v>238</v>
      </c>
      <c r="L714" s="17" t="s">
        <v>238</v>
      </c>
      <c r="M714" s="17" t="s">
        <v>238</v>
      </c>
      <c r="N714" s="17" t="s">
        <v>238</v>
      </c>
      <c r="O714" s="148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7">
        <v>1</v>
      </c>
    </row>
    <row r="715" spans="1:65">
      <c r="A715" s="29"/>
      <c r="B715" s="19" t="s">
        <v>239</v>
      </c>
      <c r="C715" s="9" t="s">
        <v>239</v>
      </c>
      <c r="D715" s="146" t="s">
        <v>241</v>
      </c>
      <c r="E715" s="147" t="s">
        <v>243</v>
      </c>
      <c r="F715" s="147" t="s">
        <v>246</v>
      </c>
      <c r="G715" s="147" t="s">
        <v>249</v>
      </c>
      <c r="H715" s="147" t="s">
        <v>252</v>
      </c>
      <c r="I715" s="147" t="s">
        <v>255</v>
      </c>
      <c r="J715" s="147" t="s">
        <v>256</v>
      </c>
      <c r="K715" s="147" t="s">
        <v>257</v>
      </c>
      <c r="L715" s="147" t="s">
        <v>258</v>
      </c>
      <c r="M715" s="147" t="s">
        <v>282</v>
      </c>
      <c r="N715" s="147" t="s">
        <v>284</v>
      </c>
      <c r="O715" s="148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7" t="s">
        <v>3</v>
      </c>
    </row>
    <row r="716" spans="1:65">
      <c r="A716" s="29"/>
      <c r="B716" s="19"/>
      <c r="C716" s="9"/>
      <c r="D716" s="10" t="s">
        <v>308</v>
      </c>
      <c r="E716" s="11" t="s">
        <v>103</v>
      </c>
      <c r="F716" s="11" t="s">
        <v>103</v>
      </c>
      <c r="G716" s="11" t="s">
        <v>103</v>
      </c>
      <c r="H716" s="11" t="s">
        <v>103</v>
      </c>
      <c r="I716" s="11" t="s">
        <v>103</v>
      </c>
      <c r="J716" s="11" t="s">
        <v>308</v>
      </c>
      <c r="K716" s="11" t="s">
        <v>100</v>
      </c>
      <c r="L716" s="11" t="s">
        <v>99</v>
      </c>
      <c r="M716" s="11" t="s">
        <v>103</v>
      </c>
      <c r="N716" s="11" t="s">
        <v>308</v>
      </c>
      <c r="O716" s="148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7">
        <v>1</v>
      </c>
    </row>
    <row r="717" spans="1:65">
      <c r="A717" s="29"/>
      <c r="B717" s="19"/>
      <c r="C717" s="9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148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7">
        <v>2</v>
      </c>
    </row>
    <row r="718" spans="1:65">
      <c r="A718" s="29"/>
      <c r="B718" s="18">
        <v>1</v>
      </c>
      <c r="C718" s="14">
        <v>1</v>
      </c>
      <c r="D718" s="232">
        <v>17.100000000000001</v>
      </c>
      <c r="E718" s="231">
        <v>22</v>
      </c>
      <c r="F718" s="231">
        <v>21.195910000000001</v>
      </c>
      <c r="G718" s="232">
        <v>18</v>
      </c>
      <c r="H718" s="231">
        <v>23.3</v>
      </c>
      <c r="I718" s="231">
        <v>21.5</v>
      </c>
      <c r="J718" s="231">
        <v>21.1</v>
      </c>
      <c r="K718" s="231">
        <v>21.310127242688129</v>
      </c>
      <c r="L718" s="231">
        <v>24</v>
      </c>
      <c r="M718" s="231">
        <v>23.284770334677429</v>
      </c>
      <c r="N718" s="232">
        <v>20</v>
      </c>
      <c r="O718" s="222"/>
      <c r="P718" s="223"/>
      <c r="Q718" s="223"/>
      <c r="R718" s="223"/>
      <c r="S718" s="223"/>
      <c r="T718" s="223"/>
      <c r="U718" s="223"/>
      <c r="V718" s="223"/>
      <c r="W718" s="223"/>
      <c r="X718" s="223"/>
      <c r="Y718" s="223"/>
      <c r="Z718" s="223"/>
      <c r="AA718" s="223"/>
      <c r="AB718" s="223"/>
      <c r="AC718" s="223"/>
      <c r="AD718" s="223"/>
      <c r="AE718" s="223"/>
      <c r="AF718" s="223"/>
      <c r="AG718" s="223"/>
      <c r="AH718" s="223"/>
      <c r="AI718" s="223"/>
      <c r="AJ718" s="223"/>
      <c r="AK718" s="223"/>
      <c r="AL718" s="223"/>
      <c r="AM718" s="223"/>
      <c r="AN718" s="223"/>
      <c r="AO718" s="223"/>
      <c r="AP718" s="223"/>
      <c r="AQ718" s="223"/>
      <c r="AR718" s="223"/>
      <c r="AS718" s="223"/>
      <c r="AT718" s="223"/>
      <c r="AU718" s="223"/>
      <c r="AV718" s="223"/>
      <c r="AW718" s="223"/>
      <c r="AX718" s="223"/>
      <c r="AY718" s="223"/>
      <c r="AZ718" s="223"/>
      <c r="BA718" s="223"/>
      <c r="BB718" s="223"/>
      <c r="BC718" s="223"/>
      <c r="BD718" s="223"/>
      <c r="BE718" s="223"/>
      <c r="BF718" s="223"/>
      <c r="BG718" s="223"/>
      <c r="BH718" s="223"/>
      <c r="BI718" s="223"/>
      <c r="BJ718" s="223"/>
      <c r="BK718" s="223"/>
      <c r="BL718" s="223"/>
      <c r="BM718" s="233">
        <v>1</v>
      </c>
    </row>
    <row r="719" spans="1:65">
      <c r="A719" s="29"/>
      <c r="B719" s="19">
        <v>1</v>
      </c>
      <c r="C719" s="9">
        <v>2</v>
      </c>
      <c r="D719" s="234">
        <v>18</v>
      </c>
      <c r="E719" s="221">
        <v>21.9</v>
      </c>
      <c r="F719" s="221">
        <v>21.094374999999999</v>
      </c>
      <c r="G719" s="234">
        <v>18</v>
      </c>
      <c r="H719" s="221">
        <v>22</v>
      </c>
      <c r="I719" s="221">
        <v>21.5</v>
      </c>
      <c r="J719" s="221">
        <v>21.7</v>
      </c>
      <c r="K719" s="221">
        <v>22.024206510866346</v>
      </c>
      <c r="L719" s="221">
        <v>24.1</v>
      </c>
      <c r="M719" s="221">
        <v>23.070153479050628</v>
      </c>
      <c r="N719" s="234">
        <v>19</v>
      </c>
      <c r="O719" s="222"/>
      <c r="P719" s="223"/>
      <c r="Q719" s="223"/>
      <c r="R719" s="223"/>
      <c r="S719" s="223"/>
      <c r="T719" s="223"/>
      <c r="U719" s="223"/>
      <c r="V719" s="223"/>
      <c r="W719" s="223"/>
      <c r="X719" s="223"/>
      <c r="Y719" s="223"/>
      <c r="Z719" s="223"/>
      <c r="AA719" s="223"/>
      <c r="AB719" s="223"/>
      <c r="AC719" s="223"/>
      <c r="AD719" s="223"/>
      <c r="AE719" s="223"/>
      <c r="AF719" s="223"/>
      <c r="AG719" s="223"/>
      <c r="AH719" s="223"/>
      <c r="AI719" s="223"/>
      <c r="AJ719" s="223"/>
      <c r="AK719" s="223"/>
      <c r="AL719" s="223"/>
      <c r="AM719" s="223"/>
      <c r="AN719" s="223"/>
      <c r="AO719" s="223"/>
      <c r="AP719" s="223"/>
      <c r="AQ719" s="223"/>
      <c r="AR719" s="223"/>
      <c r="AS719" s="223"/>
      <c r="AT719" s="223"/>
      <c r="AU719" s="223"/>
      <c r="AV719" s="223"/>
      <c r="AW719" s="223"/>
      <c r="AX719" s="223"/>
      <c r="AY719" s="223"/>
      <c r="AZ719" s="223"/>
      <c r="BA719" s="223"/>
      <c r="BB719" s="223"/>
      <c r="BC719" s="223"/>
      <c r="BD719" s="223"/>
      <c r="BE719" s="223"/>
      <c r="BF719" s="223"/>
      <c r="BG719" s="223"/>
      <c r="BH719" s="223"/>
      <c r="BI719" s="223"/>
      <c r="BJ719" s="223"/>
      <c r="BK719" s="223"/>
      <c r="BL719" s="223"/>
      <c r="BM719" s="233">
        <v>18</v>
      </c>
    </row>
    <row r="720" spans="1:65">
      <c r="A720" s="29"/>
      <c r="B720" s="19">
        <v>1</v>
      </c>
      <c r="C720" s="9">
        <v>3</v>
      </c>
      <c r="D720" s="234">
        <v>18.600000000000001</v>
      </c>
      <c r="E720" s="221">
        <v>22</v>
      </c>
      <c r="F720" s="221">
        <v>21.194495000000003</v>
      </c>
      <c r="G720" s="234">
        <v>19</v>
      </c>
      <c r="H720" s="221">
        <v>21.9</v>
      </c>
      <c r="I720" s="221">
        <v>21.3</v>
      </c>
      <c r="J720" s="221">
        <v>21</v>
      </c>
      <c r="K720" s="221">
        <v>23.818459262029496</v>
      </c>
      <c r="L720" s="221">
        <v>23.8</v>
      </c>
      <c r="M720" s="221">
        <v>21.917366709054999</v>
      </c>
      <c r="N720" s="234">
        <v>20</v>
      </c>
      <c r="O720" s="222"/>
      <c r="P720" s="223"/>
      <c r="Q720" s="223"/>
      <c r="R720" s="223"/>
      <c r="S720" s="223"/>
      <c r="T720" s="223"/>
      <c r="U720" s="223"/>
      <c r="V720" s="223"/>
      <c r="W720" s="223"/>
      <c r="X720" s="223"/>
      <c r="Y720" s="223"/>
      <c r="Z720" s="223"/>
      <c r="AA720" s="223"/>
      <c r="AB720" s="223"/>
      <c r="AC720" s="223"/>
      <c r="AD720" s="223"/>
      <c r="AE720" s="223"/>
      <c r="AF720" s="223"/>
      <c r="AG720" s="223"/>
      <c r="AH720" s="223"/>
      <c r="AI720" s="223"/>
      <c r="AJ720" s="223"/>
      <c r="AK720" s="223"/>
      <c r="AL720" s="223"/>
      <c r="AM720" s="223"/>
      <c r="AN720" s="223"/>
      <c r="AO720" s="223"/>
      <c r="AP720" s="223"/>
      <c r="AQ720" s="223"/>
      <c r="AR720" s="223"/>
      <c r="AS720" s="223"/>
      <c r="AT720" s="223"/>
      <c r="AU720" s="223"/>
      <c r="AV720" s="223"/>
      <c r="AW720" s="223"/>
      <c r="AX720" s="223"/>
      <c r="AY720" s="223"/>
      <c r="AZ720" s="223"/>
      <c r="BA720" s="223"/>
      <c r="BB720" s="223"/>
      <c r="BC720" s="223"/>
      <c r="BD720" s="223"/>
      <c r="BE720" s="223"/>
      <c r="BF720" s="223"/>
      <c r="BG720" s="223"/>
      <c r="BH720" s="223"/>
      <c r="BI720" s="223"/>
      <c r="BJ720" s="223"/>
      <c r="BK720" s="223"/>
      <c r="BL720" s="223"/>
      <c r="BM720" s="233">
        <v>16</v>
      </c>
    </row>
    <row r="721" spans="1:65">
      <c r="A721" s="29"/>
      <c r="B721" s="19">
        <v>1</v>
      </c>
      <c r="C721" s="9">
        <v>4</v>
      </c>
      <c r="D721" s="234">
        <v>17.3</v>
      </c>
      <c r="E721" s="221">
        <v>22.1</v>
      </c>
      <c r="F721" s="221">
        <v>21.054310999999998</v>
      </c>
      <c r="G721" s="234">
        <v>18</v>
      </c>
      <c r="H721" s="221">
        <v>21.8</v>
      </c>
      <c r="I721" s="221">
        <v>21.8</v>
      </c>
      <c r="J721" s="221">
        <v>20.9</v>
      </c>
      <c r="K721" s="221">
        <v>23.264872651550633</v>
      </c>
      <c r="L721" s="221">
        <v>24.1</v>
      </c>
      <c r="M721" s="221">
        <v>22.28013728602803</v>
      </c>
      <c r="N721" s="234">
        <v>19</v>
      </c>
      <c r="O721" s="222"/>
      <c r="P721" s="223"/>
      <c r="Q721" s="223"/>
      <c r="R721" s="223"/>
      <c r="S721" s="223"/>
      <c r="T721" s="223"/>
      <c r="U721" s="223"/>
      <c r="V721" s="223"/>
      <c r="W721" s="223"/>
      <c r="X721" s="223"/>
      <c r="Y721" s="223"/>
      <c r="Z721" s="223"/>
      <c r="AA721" s="223"/>
      <c r="AB721" s="223"/>
      <c r="AC721" s="223"/>
      <c r="AD721" s="223"/>
      <c r="AE721" s="223"/>
      <c r="AF721" s="223"/>
      <c r="AG721" s="223"/>
      <c r="AH721" s="223"/>
      <c r="AI721" s="223"/>
      <c r="AJ721" s="223"/>
      <c r="AK721" s="223"/>
      <c r="AL721" s="223"/>
      <c r="AM721" s="223"/>
      <c r="AN721" s="223"/>
      <c r="AO721" s="223"/>
      <c r="AP721" s="223"/>
      <c r="AQ721" s="223"/>
      <c r="AR721" s="223"/>
      <c r="AS721" s="223"/>
      <c r="AT721" s="223"/>
      <c r="AU721" s="223"/>
      <c r="AV721" s="223"/>
      <c r="AW721" s="223"/>
      <c r="AX721" s="223"/>
      <c r="AY721" s="223"/>
      <c r="AZ721" s="223"/>
      <c r="BA721" s="223"/>
      <c r="BB721" s="223"/>
      <c r="BC721" s="223"/>
      <c r="BD721" s="223"/>
      <c r="BE721" s="223"/>
      <c r="BF721" s="223"/>
      <c r="BG721" s="223"/>
      <c r="BH721" s="223"/>
      <c r="BI721" s="223"/>
      <c r="BJ721" s="223"/>
      <c r="BK721" s="223"/>
      <c r="BL721" s="223"/>
      <c r="BM721" s="233">
        <v>21.999070432878888</v>
      </c>
    </row>
    <row r="722" spans="1:65">
      <c r="A722" s="29"/>
      <c r="B722" s="19">
        <v>1</v>
      </c>
      <c r="C722" s="9">
        <v>5</v>
      </c>
      <c r="D722" s="234">
        <v>17.600000000000001</v>
      </c>
      <c r="E722" s="221">
        <v>21.7</v>
      </c>
      <c r="F722" s="221">
        <v>20.878151000000003</v>
      </c>
      <c r="G722" s="234">
        <v>18</v>
      </c>
      <c r="H722" s="221">
        <v>22.3</v>
      </c>
      <c r="I722" s="221">
        <v>21.6</v>
      </c>
      <c r="J722" s="221">
        <v>20.100000000000001</v>
      </c>
      <c r="K722" s="221">
        <v>22.460396922251686</v>
      </c>
      <c r="L722" s="221">
        <v>23.3</v>
      </c>
      <c r="M722" s="221">
        <v>23.051157010889629</v>
      </c>
      <c r="N722" s="234">
        <v>21</v>
      </c>
      <c r="O722" s="222"/>
      <c r="P722" s="223"/>
      <c r="Q722" s="223"/>
      <c r="R722" s="223"/>
      <c r="S722" s="223"/>
      <c r="T722" s="223"/>
      <c r="U722" s="223"/>
      <c r="V722" s="223"/>
      <c r="W722" s="223"/>
      <c r="X722" s="223"/>
      <c r="Y722" s="223"/>
      <c r="Z722" s="223"/>
      <c r="AA722" s="223"/>
      <c r="AB722" s="223"/>
      <c r="AC722" s="223"/>
      <c r="AD722" s="223"/>
      <c r="AE722" s="223"/>
      <c r="AF722" s="223"/>
      <c r="AG722" s="223"/>
      <c r="AH722" s="223"/>
      <c r="AI722" s="223"/>
      <c r="AJ722" s="223"/>
      <c r="AK722" s="223"/>
      <c r="AL722" s="223"/>
      <c r="AM722" s="223"/>
      <c r="AN722" s="223"/>
      <c r="AO722" s="223"/>
      <c r="AP722" s="223"/>
      <c r="AQ722" s="223"/>
      <c r="AR722" s="223"/>
      <c r="AS722" s="223"/>
      <c r="AT722" s="223"/>
      <c r="AU722" s="223"/>
      <c r="AV722" s="223"/>
      <c r="AW722" s="223"/>
      <c r="AX722" s="223"/>
      <c r="AY722" s="223"/>
      <c r="AZ722" s="223"/>
      <c r="BA722" s="223"/>
      <c r="BB722" s="223"/>
      <c r="BC722" s="223"/>
      <c r="BD722" s="223"/>
      <c r="BE722" s="223"/>
      <c r="BF722" s="223"/>
      <c r="BG722" s="223"/>
      <c r="BH722" s="223"/>
      <c r="BI722" s="223"/>
      <c r="BJ722" s="223"/>
      <c r="BK722" s="223"/>
      <c r="BL722" s="223"/>
      <c r="BM722" s="233">
        <v>106</v>
      </c>
    </row>
    <row r="723" spans="1:65">
      <c r="A723" s="29"/>
      <c r="B723" s="19">
        <v>1</v>
      </c>
      <c r="C723" s="9">
        <v>6</v>
      </c>
      <c r="D723" s="234">
        <v>18.2</v>
      </c>
      <c r="E723" s="221">
        <v>21.9</v>
      </c>
      <c r="F723" s="221">
        <v>21.182655</v>
      </c>
      <c r="G723" s="234">
        <v>18</v>
      </c>
      <c r="H723" s="221">
        <v>21.8</v>
      </c>
      <c r="I723" s="221">
        <v>20.8</v>
      </c>
      <c r="J723" s="221">
        <v>20</v>
      </c>
      <c r="K723" s="221">
        <v>20.597184765093004</v>
      </c>
      <c r="L723" s="221">
        <v>23</v>
      </c>
      <c r="M723" s="221">
        <v>21.97665160400663</v>
      </c>
      <c r="N723" s="234">
        <v>19</v>
      </c>
      <c r="O723" s="222"/>
      <c r="P723" s="223"/>
      <c r="Q723" s="223"/>
      <c r="R723" s="223"/>
      <c r="S723" s="223"/>
      <c r="T723" s="223"/>
      <c r="U723" s="223"/>
      <c r="V723" s="223"/>
      <c r="W723" s="223"/>
      <c r="X723" s="223"/>
      <c r="Y723" s="223"/>
      <c r="Z723" s="223"/>
      <c r="AA723" s="223"/>
      <c r="AB723" s="223"/>
      <c r="AC723" s="223"/>
      <c r="AD723" s="223"/>
      <c r="AE723" s="223"/>
      <c r="AF723" s="223"/>
      <c r="AG723" s="223"/>
      <c r="AH723" s="223"/>
      <c r="AI723" s="223"/>
      <c r="AJ723" s="223"/>
      <c r="AK723" s="223"/>
      <c r="AL723" s="223"/>
      <c r="AM723" s="223"/>
      <c r="AN723" s="223"/>
      <c r="AO723" s="223"/>
      <c r="AP723" s="223"/>
      <c r="AQ723" s="223"/>
      <c r="AR723" s="223"/>
      <c r="AS723" s="223"/>
      <c r="AT723" s="223"/>
      <c r="AU723" s="223"/>
      <c r="AV723" s="223"/>
      <c r="AW723" s="223"/>
      <c r="AX723" s="223"/>
      <c r="AY723" s="223"/>
      <c r="AZ723" s="223"/>
      <c r="BA723" s="223"/>
      <c r="BB723" s="223"/>
      <c r="BC723" s="223"/>
      <c r="BD723" s="223"/>
      <c r="BE723" s="223"/>
      <c r="BF723" s="223"/>
      <c r="BG723" s="223"/>
      <c r="BH723" s="223"/>
      <c r="BI723" s="223"/>
      <c r="BJ723" s="223"/>
      <c r="BK723" s="223"/>
      <c r="BL723" s="223"/>
      <c r="BM723" s="224"/>
    </row>
    <row r="724" spans="1:65">
      <c r="A724" s="29"/>
      <c r="B724" s="20" t="s">
        <v>266</v>
      </c>
      <c r="C724" s="12"/>
      <c r="D724" s="235">
        <v>17.8</v>
      </c>
      <c r="E724" s="235">
        <v>21.933333333333334</v>
      </c>
      <c r="F724" s="235">
        <v>21.099982833333332</v>
      </c>
      <c r="G724" s="235">
        <v>18.166666666666668</v>
      </c>
      <c r="H724" s="235">
        <v>22.183333333333334</v>
      </c>
      <c r="I724" s="235">
        <v>21.416666666666668</v>
      </c>
      <c r="J724" s="235">
        <v>20.799999999999997</v>
      </c>
      <c r="K724" s="235">
        <v>22.24587455907988</v>
      </c>
      <c r="L724" s="235">
        <v>23.716666666666669</v>
      </c>
      <c r="M724" s="235">
        <v>22.596706070617888</v>
      </c>
      <c r="N724" s="235">
        <v>19.666666666666668</v>
      </c>
      <c r="O724" s="222"/>
      <c r="P724" s="223"/>
      <c r="Q724" s="223"/>
      <c r="R724" s="223"/>
      <c r="S724" s="223"/>
      <c r="T724" s="223"/>
      <c r="U724" s="223"/>
      <c r="V724" s="223"/>
      <c r="W724" s="223"/>
      <c r="X724" s="223"/>
      <c r="Y724" s="223"/>
      <c r="Z724" s="223"/>
      <c r="AA724" s="223"/>
      <c r="AB724" s="223"/>
      <c r="AC724" s="223"/>
      <c r="AD724" s="223"/>
      <c r="AE724" s="223"/>
      <c r="AF724" s="223"/>
      <c r="AG724" s="223"/>
      <c r="AH724" s="223"/>
      <c r="AI724" s="223"/>
      <c r="AJ724" s="223"/>
      <c r="AK724" s="223"/>
      <c r="AL724" s="223"/>
      <c r="AM724" s="223"/>
      <c r="AN724" s="223"/>
      <c r="AO724" s="223"/>
      <c r="AP724" s="223"/>
      <c r="AQ724" s="223"/>
      <c r="AR724" s="223"/>
      <c r="AS724" s="223"/>
      <c r="AT724" s="223"/>
      <c r="AU724" s="223"/>
      <c r="AV724" s="223"/>
      <c r="AW724" s="223"/>
      <c r="AX724" s="223"/>
      <c r="AY724" s="223"/>
      <c r="AZ724" s="223"/>
      <c r="BA724" s="223"/>
      <c r="BB724" s="223"/>
      <c r="BC724" s="223"/>
      <c r="BD724" s="223"/>
      <c r="BE724" s="223"/>
      <c r="BF724" s="223"/>
      <c r="BG724" s="223"/>
      <c r="BH724" s="223"/>
      <c r="BI724" s="223"/>
      <c r="BJ724" s="223"/>
      <c r="BK724" s="223"/>
      <c r="BL724" s="223"/>
      <c r="BM724" s="224"/>
    </row>
    <row r="725" spans="1:65">
      <c r="A725" s="29"/>
      <c r="B725" s="3" t="s">
        <v>267</v>
      </c>
      <c r="C725" s="28"/>
      <c r="D725" s="221">
        <v>17.8</v>
      </c>
      <c r="E725" s="221">
        <v>21.95</v>
      </c>
      <c r="F725" s="221">
        <v>21.138514999999998</v>
      </c>
      <c r="G725" s="221">
        <v>18</v>
      </c>
      <c r="H725" s="221">
        <v>21.95</v>
      </c>
      <c r="I725" s="221">
        <v>21.5</v>
      </c>
      <c r="J725" s="221">
        <v>20.95</v>
      </c>
      <c r="K725" s="221">
        <v>22.242301716559016</v>
      </c>
      <c r="L725" s="221">
        <v>23.9</v>
      </c>
      <c r="M725" s="221">
        <v>22.665647148458831</v>
      </c>
      <c r="N725" s="221">
        <v>19.5</v>
      </c>
      <c r="O725" s="222"/>
      <c r="P725" s="223"/>
      <c r="Q725" s="223"/>
      <c r="R725" s="223"/>
      <c r="S725" s="223"/>
      <c r="T725" s="223"/>
      <c r="U725" s="223"/>
      <c r="V725" s="223"/>
      <c r="W725" s="223"/>
      <c r="X725" s="223"/>
      <c r="Y725" s="223"/>
      <c r="Z725" s="223"/>
      <c r="AA725" s="223"/>
      <c r="AB725" s="223"/>
      <c r="AC725" s="223"/>
      <c r="AD725" s="223"/>
      <c r="AE725" s="223"/>
      <c r="AF725" s="223"/>
      <c r="AG725" s="223"/>
      <c r="AH725" s="223"/>
      <c r="AI725" s="223"/>
      <c r="AJ725" s="223"/>
      <c r="AK725" s="223"/>
      <c r="AL725" s="223"/>
      <c r="AM725" s="223"/>
      <c r="AN725" s="223"/>
      <c r="AO725" s="223"/>
      <c r="AP725" s="223"/>
      <c r="AQ725" s="223"/>
      <c r="AR725" s="223"/>
      <c r="AS725" s="223"/>
      <c r="AT725" s="223"/>
      <c r="AU725" s="223"/>
      <c r="AV725" s="223"/>
      <c r="AW725" s="223"/>
      <c r="AX725" s="223"/>
      <c r="AY725" s="223"/>
      <c r="AZ725" s="223"/>
      <c r="BA725" s="223"/>
      <c r="BB725" s="223"/>
      <c r="BC725" s="223"/>
      <c r="BD725" s="223"/>
      <c r="BE725" s="223"/>
      <c r="BF725" s="223"/>
      <c r="BG725" s="223"/>
      <c r="BH725" s="223"/>
      <c r="BI725" s="223"/>
      <c r="BJ725" s="223"/>
      <c r="BK725" s="223"/>
      <c r="BL725" s="223"/>
      <c r="BM725" s="224"/>
    </row>
    <row r="726" spans="1:65">
      <c r="A726" s="29"/>
      <c r="B726" s="3" t="s">
        <v>268</v>
      </c>
      <c r="C726" s="28"/>
      <c r="D726" s="23">
        <v>0.56920997883030799</v>
      </c>
      <c r="E726" s="23">
        <v>0.13662601021279536</v>
      </c>
      <c r="F726" s="23">
        <v>0.12352812192276973</v>
      </c>
      <c r="G726" s="23">
        <v>0.40824829046386296</v>
      </c>
      <c r="H726" s="23">
        <v>0.57763887219149912</v>
      </c>
      <c r="I726" s="23">
        <v>0.34302575219167825</v>
      </c>
      <c r="J726" s="23">
        <v>0.64498061986388355</v>
      </c>
      <c r="K726" s="23">
        <v>1.2000281167739886</v>
      </c>
      <c r="L726" s="23">
        <v>0.46224091842530235</v>
      </c>
      <c r="M726" s="23">
        <v>0.60832488725208178</v>
      </c>
      <c r="N726" s="23">
        <v>0.81649658092772603</v>
      </c>
      <c r="O726" s="148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3"/>
    </row>
    <row r="727" spans="1:65">
      <c r="A727" s="29"/>
      <c r="B727" s="3" t="s">
        <v>86</v>
      </c>
      <c r="C727" s="28"/>
      <c r="D727" s="13">
        <v>3.1978088698331908E-2</v>
      </c>
      <c r="E727" s="13">
        <v>6.2291494017991805E-3</v>
      </c>
      <c r="F727" s="13">
        <v>5.8544181243419049E-3</v>
      </c>
      <c r="G727" s="13">
        <v>2.2472382961313556E-2</v>
      </c>
      <c r="H727" s="13">
        <v>2.6039318055214086E-2</v>
      </c>
      <c r="I727" s="13">
        <v>1.6016766639300149E-2</v>
      </c>
      <c r="J727" s="13">
        <v>3.10086836473021E-2</v>
      </c>
      <c r="K727" s="13">
        <v>5.3943849839977853E-2</v>
      </c>
      <c r="L727" s="13">
        <v>1.9490130081179297E-2</v>
      </c>
      <c r="M727" s="13">
        <v>2.6920954113886373E-2</v>
      </c>
      <c r="N727" s="13">
        <v>4.1516775301409799E-2</v>
      </c>
      <c r="O727" s="148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3"/>
    </row>
    <row r="728" spans="1:65">
      <c r="A728" s="29"/>
      <c r="B728" s="3" t="s">
        <v>269</v>
      </c>
      <c r="C728" s="28"/>
      <c r="D728" s="13">
        <v>-0.19087490290513065</v>
      </c>
      <c r="E728" s="13">
        <v>-2.9881762389062372E-3</v>
      </c>
      <c r="F728" s="13">
        <v>-4.0869345015679293E-2</v>
      </c>
      <c r="G728" s="13">
        <v>-0.17420753199119132</v>
      </c>
      <c r="H728" s="13">
        <v>8.3759402933250016E-3</v>
      </c>
      <c r="I728" s="13">
        <v>-2.647401707218433E-2</v>
      </c>
      <c r="J728" s="13">
        <v>-5.4505504518355008E-2</v>
      </c>
      <c r="K728" s="13">
        <v>1.1218843403134393E-2</v>
      </c>
      <c r="L728" s="13">
        <v>7.8075855024343888E-2</v>
      </c>
      <c r="M728" s="13">
        <v>2.7166404124321586E-2</v>
      </c>
      <c r="N728" s="13">
        <v>-0.10602283279780345</v>
      </c>
      <c r="O728" s="148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3"/>
    </row>
    <row r="729" spans="1:65">
      <c r="A729" s="29"/>
      <c r="B729" s="45" t="s">
        <v>270</v>
      </c>
      <c r="C729" s="46"/>
      <c r="D729" s="44">
        <v>4.2</v>
      </c>
      <c r="E729" s="44">
        <v>0</v>
      </c>
      <c r="F729" s="44">
        <v>0.85</v>
      </c>
      <c r="G729" s="44" t="s">
        <v>271</v>
      </c>
      <c r="H729" s="44">
        <v>0.25</v>
      </c>
      <c r="I729" s="44">
        <v>0.53</v>
      </c>
      <c r="J729" s="44">
        <v>1.1499999999999999</v>
      </c>
      <c r="K729" s="44">
        <v>0.32</v>
      </c>
      <c r="L729" s="44">
        <v>1.81</v>
      </c>
      <c r="M729" s="44">
        <v>0.67</v>
      </c>
      <c r="N729" s="44" t="s">
        <v>271</v>
      </c>
      <c r="O729" s="148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3"/>
    </row>
    <row r="730" spans="1:65">
      <c r="B730" s="30" t="s">
        <v>324</v>
      </c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BM730" s="53"/>
    </row>
    <row r="731" spans="1:65">
      <c r="BM731" s="53"/>
    </row>
    <row r="732" spans="1:65" ht="15">
      <c r="B732" s="8" t="s">
        <v>603</v>
      </c>
      <c r="BM732" s="27" t="s">
        <v>273</v>
      </c>
    </row>
    <row r="733" spans="1:65" ht="15">
      <c r="A733" s="24" t="s">
        <v>59</v>
      </c>
      <c r="B733" s="18" t="s">
        <v>118</v>
      </c>
      <c r="C733" s="15" t="s">
        <v>119</v>
      </c>
      <c r="D733" s="16" t="s">
        <v>238</v>
      </c>
      <c r="E733" s="17" t="s">
        <v>238</v>
      </c>
      <c r="F733" s="17" t="s">
        <v>238</v>
      </c>
      <c r="G733" s="17" t="s">
        <v>238</v>
      </c>
      <c r="H733" s="17" t="s">
        <v>238</v>
      </c>
      <c r="I733" s="148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7">
        <v>1</v>
      </c>
    </row>
    <row r="734" spans="1:65">
      <c r="A734" s="29"/>
      <c r="B734" s="19" t="s">
        <v>239</v>
      </c>
      <c r="C734" s="9" t="s">
        <v>239</v>
      </c>
      <c r="D734" s="146" t="s">
        <v>243</v>
      </c>
      <c r="E734" s="147" t="s">
        <v>252</v>
      </c>
      <c r="F734" s="147" t="s">
        <v>256</v>
      </c>
      <c r="G734" s="147" t="s">
        <v>257</v>
      </c>
      <c r="H734" s="147" t="s">
        <v>282</v>
      </c>
      <c r="I734" s="148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7" t="s">
        <v>3</v>
      </c>
    </row>
    <row r="735" spans="1:65">
      <c r="A735" s="29"/>
      <c r="B735" s="19"/>
      <c r="C735" s="9"/>
      <c r="D735" s="10" t="s">
        <v>103</v>
      </c>
      <c r="E735" s="11" t="s">
        <v>103</v>
      </c>
      <c r="F735" s="11" t="s">
        <v>308</v>
      </c>
      <c r="G735" s="11" t="s">
        <v>100</v>
      </c>
      <c r="H735" s="11" t="s">
        <v>103</v>
      </c>
      <c r="I735" s="148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7">
        <v>2</v>
      </c>
    </row>
    <row r="736" spans="1:65">
      <c r="A736" s="29"/>
      <c r="B736" s="19"/>
      <c r="C736" s="9"/>
      <c r="D736" s="25"/>
      <c r="E736" s="25"/>
      <c r="F736" s="25"/>
      <c r="G736" s="25"/>
      <c r="H736" s="25"/>
      <c r="I736" s="148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7">
        <v>2</v>
      </c>
    </row>
    <row r="737" spans="1:65">
      <c r="A737" s="29"/>
      <c r="B737" s="18">
        <v>1</v>
      </c>
      <c r="C737" s="14">
        <v>1</v>
      </c>
      <c r="D737" s="143" t="s">
        <v>111</v>
      </c>
      <c r="E737" s="143" t="s">
        <v>295</v>
      </c>
      <c r="F737" s="21">
        <v>3.1E-2</v>
      </c>
      <c r="G737" s="143" t="s">
        <v>112</v>
      </c>
      <c r="H737" s="143" t="s">
        <v>111</v>
      </c>
      <c r="I737" s="148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7">
        <v>1</v>
      </c>
    </row>
    <row r="738" spans="1:65">
      <c r="A738" s="29"/>
      <c r="B738" s="19">
        <v>1</v>
      </c>
      <c r="C738" s="9">
        <v>2</v>
      </c>
      <c r="D738" s="144" t="s">
        <v>111</v>
      </c>
      <c r="E738" s="144" t="s">
        <v>295</v>
      </c>
      <c r="F738" s="11">
        <v>3.3000000000000002E-2</v>
      </c>
      <c r="G738" s="144" t="s">
        <v>112</v>
      </c>
      <c r="H738" s="144" t="s">
        <v>111</v>
      </c>
      <c r="I738" s="148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7">
        <v>14</v>
      </c>
    </row>
    <row r="739" spans="1:65">
      <c r="A739" s="29"/>
      <c r="B739" s="19">
        <v>1</v>
      </c>
      <c r="C739" s="9">
        <v>3</v>
      </c>
      <c r="D739" s="144" t="s">
        <v>111</v>
      </c>
      <c r="E739" s="144" t="s">
        <v>295</v>
      </c>
      <c r="F739" s="11">
        <v>3.2000000000000001E-2</v>
      </c>
      <c r="G739" s="144" t="s">
        <v>112</v>
      </c>
      <c r="H739" s="144" t="s">
        <v>111</v>
      </c>
      <c r="I739" s="148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7">
        <v>16</v>
      </c>
    </row>
    <row r="740" spans="1:65">
      <c r="A740" s="29"/>
      <c r="B740" s="19">
        <v>1</v>
      </c>
      <c r="C740" s="9">
        <v>4</v>
      </c>
      <c r="D740" s="144" t="s">
        <v>111</v>
      </c>
      <c r="E740" s="144" t="s">
        <v>295</v>
      </c>
      <c r="F740" s="11">
        <v>2.7E-2</v>
      </c>
      <c r="G740" s="144" t="s">
        <v>112</v>
      </c>
      <c r="H740" s="144" t="s">
        <v>111</v>
      </c>
      <c r="I740" s="148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7" t="s">
        <v>111</v>
      </c>
    </row>
    <row r="741" spans="1:65">
      <c r="A741" s="29"/>
      <c r="B741" s="19">
        <v>1</v>
      </c>
      <c r="C741" s="9">
        <v>5</v>
      </c>
      <c r="D741" s="144" t="s">
        <v>111</v>
      </c>
      <c r="E741" s="144" t="s">
        <v>295</v>
      </c>
      <c r="F741" s="11">
        <v>0.03</v>
      </c>
      <c r="G741" s="144" t="s">
        <v>112</v>
      </c>
      <c r="H741" s="144" t="s">
        <v>111</v>
      </c>
      <c r="I741" s="148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7">
        <v>20</v>
      </c>
    </row>
    <row r="742" spans="1:65">
      <c r="A742" s="29"/>
      <c r="B742" s="19">
        <v>1</v>
      </c>
      <c r="C742" s="9">
        <v>6</v>
      </c>
      <c r="D742" s="144" t="s">
        <v>111</v>
      </c>
      <c r="E742" s="144" t="s">
        <v>295</v>
      </c>
      <c r="F742" s="11">
        <v>2.9000000000000001E-2</v>
      </c>
      <c r="G742" s="144" t="s">
        <v>112</v>
      </c>
      <c r="H742" s="144" t="s">
        <v>111</v>
      </c>
      <c r="I742" s="148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3"/>
    </row>
    <row r="743" spans="1:65">
      <c r="A743" s="29"/>
      <c r="B743" s="20" t="s">
        <v>266</v>
      </c>
      <c r="C743" s="12"/>
      <c r="D743" s="22" t="s">
        <v>661</v>
      </c>
      <c r="E743" s="22" t="s">
        <v>661</v>
      </c>
      <c r="F743" s="22">
        <v>3.0333333333333334E-2</v>
      </c>
      <c r="G743" s="22" t="s">
        <v>661</v>
      </c>
      <c r="H743" s="22" t="s">
        <v>661</v>
      </c>
      <c r="I743" s="148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3"/>
    </row>
    <row r="744" spans="1:65">
      <c r="A744" s="29"/>
      <c r="B744" s="3" t="s">
        <v>267</v>
      </c>
      <c r="C744" s="28"/>
      <c r="D744" s="11" t="s">
        <v>661</v>
      </c>
      <c r="E744" s="11" t="s">
        <v>661</v>
      </c>
      <c r="F744" s="11">
        <v>3.0499999999999999E-2</v>
      </c>
      <c r="G744" s="11" t="s">
        <v>661</v>
      </c>
      <c r="H744" s="11" t="s">
        <v>661</v>
      </c>
      <c r="I744" s="148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3"/>
    </row>
    <row r="745" spans="1:65">
      <c r="A745" s="29"/>
      <c r="B745" s="3" t="s">
        <v>268</v>
      </c>
      <c r="C745" s="28"/>
      <c r="D745" s="23" t="s">
        <v>661</v>
      </c>
      <c r="E745" s="23" t="s">
        <v>661</v>
      </c>
      <c r="F745" s="23">
        <v>2.1602468994692875E-3</v>
      </c>
      <c r="G745" s="23" t="s">
        <v>661</v>
      </c>
      <c r="H745" s="23" t="s">
        <v>661</v>
      </c>
      <c r="I745" s="148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3"/>
    </row>
    <row r="746" spans="1:65">
      <c r="A746" s="29"/>
      <c r="B746" s="3" t="s">
        <v>86</v>
      </c>
      <c r="C746" s="28"/>
      <c r="D746" s="13" t="s">
        <v>661</v>
      </c>
      <c r="E746" s="13" t="s">
        <v>661</v>
      </c>
      <c r="F746" s="13">
        <v>7.1216930751734756E-2</v>
      </c>
      <c r="G746" s="13" t="s">
        <v>661</v>
      </c>
      <c r="H746" s="13" t="s">
        <v>661</v>
      </c>
      <c r="I746" s="148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3"/>
    </row>
    <row r="747" spans="1:65">
      <c r="A747" s="29"/>
      <c r="B747" s="3" t="s">
        <v>269</v>
      </c>
      <c r="C747" s="28"/>
      <c r="D747" s="13" t="s">
        <v>661</v>
      </c>
      <c r="E747" s="13" t="s">
        <v>661</v>
      </c>
      <c r="F747" s="13" t="s">
        <v>661</v>
      </c>
      <c r="G747" s="13" t="s">
        <v>661</v>
      </c>
      <c r="H747" s="13" t="s">
        <v>661</v>
      </c>
      <c r="I747" s="148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3"/>
    </row>
    <row r="748" spans="1:65">
      <c r="A748" s="29"/>
      <c r="B748" s="45" t="s">
        <v>270</v>
      </c>
      <c r="C748" s="46"/>
      <c r="D748" s="44">
        <v>0.67</v>
      </c>
      <c r="E748" s="44">
        <v>0.18</v>
      </c>
      <c r="F748" s="44">
        <v>0</v>
      </c>
      <c r="G748" s="44">
        <v>0.87</v>
      </c>
      <c r="H748" s="44">
        <v>0.67</v>
      </c>
      <c r="I748" s="148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3"/>
    </row>
    <row r="749" spans="1:65">
      <c r="B749" s="30"/>
      <c r="C749" s="20"/>
      <c r="D749" s="20"/>
      <c r="E749" s="20"/>
      <c r="F749" s="20"/>
      <c r="G749" s="20"/>
      <c r="H749" s="20"/>
      <c r="BM749" s="53"/>
    </row>
    <row r="750" spans="1:65" ht="15">
      <c r="B750" s="8" t="s">
        <v>604</v>
      </c>
      <c r="BM750" s="27" t="s">
        <v>66</v>
      </c>
    </row>
    <row r="751" spans="1:65" ht="15">
      <c r="A751" s="24" t="s">
        <v>60</v>
      </c>
      <c r="B751" s="18" t="s">
        <v>118</v>
      </c>
      <c r="C751" s="15" t="s">
        <v>119</v>
      </c>
      <c r="D751" s="16" t="s">
        <v>238</v>
      </c>
      <c r="E751" s="17" t="s">
        <v>238</v>
      </c>
      <c r="F751" s="17" t="s">
        <v>238</v>
      </c>
      <c r="G751" s="17" t="s">
        <v>238</v>
      </c>
      <c r="H751" s="17" t="s">
        <v>238</v>
      </c>
      <c r="I751" s="17" t="s">
        <v>238</v>
      </c>
      <c r="J751" s="17" t="s">
        <v>238</v>
      </c>
      <c r="K751" s="17" t="s">
        <v>238</v>
      </c>
      <c r="L751" s="17" t="s">
        <v>238</v>
      </c>
      <c r="M751" s="17" t="s">
        <v>238</v>
      </c>
      <c r="N751" s="17" t="s">
        <v>238</v>
      </c>
      <c r="O751" s="17" t="s">
        <v>238</v>
      </c>
      <c r="P751" s="17" t="s">
        <v>238</v>
      </c>
      <c r="Q751" s="17" t="s">
        <v>238</v>
      </c>
      <c r="R751" s="17" t="s">
        <v>238</v>
      </c>
      <c r="S751" s="148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7">
        <v>1</v>
      </c>
    </row>
    <row r="752" spans="1:65">
      <c r="A752" s="29"/>
      <c r="B752" s="19" t="s">
        <v>239</v>
      </c>
      <c r="C752" s="9" t="s">
        <v>239</v>
      </c>
      <c r="D752" s="146" t="s">
        <v>241</v>
      </c>
      <c r="E752" s="147" t="s">
        <v>242</v>
      </c>
      <c r="F752" s="147" t="s">
        <v>243</v>
      </c>
      <c r="G752" s="147" t="s">
        <v>244</v>
      </c>
      <c r="H752" s="147" t="s">
        <v>245</v>
      </c>
      <c r="I752" s="147" t="s">
        <v>246</v>
      </c>
      <c r="J752" s="147" t="s">
        <v>247</v>
      </c>
      <c r="K752" s="147" t="s">
        <v>248</v>
      </c>
      <c r="L752" s="147" t="s">
        <v>250</v>
      </c>
      <c r="M752" s="147" t="s">
        <v>251</v>
      </c>
      <c r="N752" s="147" t="s">
        <v>252</v>
      </c>
      <c r="O752" s="147" t="s">
        <v>253</v>
      </c>
      <c r="P752" s="147" t="s">
        <v>256</v>
      </c>
      <c r="Q752" s="147" t="s">
        <v>282</v>
      </c>
      <c r="R752" s="147" t="s">
        <v>284</v>
      </c>
      <c r="S752" s="148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7" t="s">
        <v>1</v>
      </c>
    </row>
    <row r="753" spans="1:65">
      <c r="A753" s="29"/>
      <c r="B753" s="19"/>
      <c r="C753" s="9"/>
      <c r="D753" s="10" t="s">
        <v>308</v>
      </c>
      <c r="E753" s="11" t="s">
        <v>104</v>
      </c>
      <c r="F753" s="11" t="s">
        <v>104</v>
      </c>
      <c r="G753" s="11" t="s">
        <v>104</v>
      </c>
      <c r="H753" s="11" t="s">
        <v>103</v>
      </c>
      <c r="I753" s="11" t="s">
        <v>104</v>
      </c>
      <c r="J753" s="11" t="s">
        <v>104</v>
      </c>
      <c r="K753" s="11" t="s">
        <v>104</v>
      </c>
      <c r="L753" s="11" t="s">
        <v>104</v>
      </c>
      <c r="M753" s="11" t="s">
        <v>308</v>
      </c>
      <c r="N753" s="11" t="s">
        <v>104</v>
      </c>
      <c r="O753" s="11" t="s">
        <v>104</v>
      </c>
      <c r="P753" s="11" t="s">
        <v>308</v>
      </c>
      <c r="Q753" s="11" t="s">
        <v>104</v>
      </c>
      <c r="R753" s="11" t="s">
        <v>308</v>
      </c>
      <c r="S753" s="148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7">
        <v>2</v>
      </c>
    </row>
    <row r="754" spans="1:65">
      <c r="A754" s="29"/>
      <c r="B754" s="19"/>
      <c r="C754" s="9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148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7">
        <v>3</v>
      </c>
    </row>
    <row r="755" spans="1:65">
      <c r="A755" s="29"/>
      <c r="B755" s="18">
        <v>1</v>
      </c>
      <c r="C755" s="14">
        <v>1</v>
      </c>
      <c r="D755" s="21">
        <v>22.3</v>
      </c>
      <c r="E755" s="21">
        <v>23.8</v>
      </c>
      <c r="F755" s="21">
        <v>23.76</v>
      </c>
      <c r="G755" s="21">
        <v>24.9</v>
      </c>
      <c r="H755" s="21" t="s">
        <v>301</v>
      </c>
      <c r="I755" s="143">
        <v>28.781760049999999</v>
      </c>
      <c r="J755" s="21">
        <v>24.4</v>
      </c>
      <c r="K755" s="21">
        <v>24.5</v>
      </c>
      <c r="L755" s="21">
        <v>24.3</v>
      </c>
      <c r="M755" s="21">
        <v>24.2</v>
      </c>
      <c r="N755" s="21">
        <v>24.3</v>
      </c>
      <c r="O755" s="21">
        <v>24.5</v>
      </c>
      <c r="P755" s="21" t="s">
        <v>302</v>
      </c>
      <c r="Q755" s="21">
        <v>23.656596273355245</v>
      </c>
      <c r="R755" s="21">
        <v>23.8</v>
      </c>
      <c r="S755" s="148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7">
        <v>1</v>
      </c>
    </row>
    <row r="756" spans="1:65">
      <c r="A756" s="29"/>
      <c r="B756" s="19">
        <v>1</v>
      </c>
      <c r="C756" s="9">
        <v>2</v>
      </c>
      <c r="D756" s="11">
        <v>24</v>
      </c>
      <c r="E756" s="11">
        <v>24.4</v>
      </c>
      <c r="F756" s="11">
        <v>23.19</v>
      </c>
      <c r="G756" s="11">
        <v>24.6</v>
      </c>
      <c r="H756" s="11" t="s">
        <v>301</v>
      </c>
      <c r="I756" s="144">
        <v>28.803598550000004</v>
      </c>
      <c r="J756" s="11">
        <v>24.32</v>
      </c>
      <c r="K756" s="11">
        <v>24.2</v>
      </c>
      <c r="L756" s="11">
        <v>24.4</v>
      </c>
      <c r="M756" s="11">
        <v>24.7</v>
      </c>
      <c r="N756" s="11">
        <v>24.5</v>
      </c>
      <c r="O756" s="11">
        <v>24.7</v>
      </c>
      <c r="P756" s="11" t="s">
        <v>302</v>
      </c>
      <c r="Q756" s="11">
        <v>24.284044465708078</v>
      </c>
      <c r="R756" s="11">
        <v>23.5</v>
      </c>
      <c r="S756" s="148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7" t="e">
        <v>#N/A</v>
      </c>
    </row>
    <row r="757" spans="1:65">
      <c r="A757" s="29"/>
      <c r="B757" s="19">
        <v>1</v>
      </c>
      <c r="C757" s="9">
        <v>3</v>
      </c>
      <c r="D757" s="11">
        <v>24</v>
      </c>
      <c r="E757" s="11">
        <v>23.2</v>
      </c>
      <c r="F757" s="11">
        <v>23.97</v>
      </c>
      <c r="G757" s="11">
        <v>24.9</v>
      </c>
      <c r="H757" s="11" t="s">
        <v>301</v>
      </c>
      <c r="I757" s="144">
        <v>28.692238850000003</v>
      </c>
      <c r="J757" s="11">
        <v>24.41</v>
      </c>
      <c r="K757" s="11">
        <v>24.3</v>
      </c>
      <c r="L757" s="149">
        <v>26.200000000000003</v>
      </c>
      <c r="M757" s="11">
        <v>23.3</v>
      </c>
      <c r="N757" s="11">
        <v>23.9</v>
      </c>
      <c r="O757" s="11">
        <v>25.2</v>
      </c>
      <c r="P757" s="11" t="s">
        <v>302</v>
      </c>
      <c r="Q757" s="11">
        <v>22.116791230020855</v>
      </c>
      <c r="R757" s="11">
        <v>23.9</v>
      </c>
      <c r="S757" s="148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7">
        <v>16</v>
      </c>
    </row>
    <row r="758" spans="1:65">
      <c r="A758" s="29"/>
      <c r="B758" s="19">
        <v>1</v>
      </c>
      <c r="C758" s="9">
        <v>4</v>
      </c>
      <c r="D758" s="11">
        <v>22.2</v>
      </c>
      <c r="E758" s="11">
        <v>23.4</v>
      </c>
      <c r="F758" s="11">
        <v>24.05</v>
      </c>
      <c r="G758" s="11">
        <v>25.1</v>
      </c>
      <c r="H758" s="11" t="s">
        <v>301</v>
      </c>
      <c r="I758" s="144">
        <v>28.558884750000001</v>
      </c>
      <c r="J758" s="11">
        <v>24.46</v>
      </c>
      <c r="K758" s="11">
        <v>24.6</v>
      </c>
      <c r="L758" s="11">
        <v>24.5</v>
      </c>
      <c r="M758" s="11">
        <v>23.5</v>
      </c>
      <c r="N758" s="11">
        <v>24.6</v>
      </c>
      <c r="O758" s="11">
        <v>25.5</v>
      </c>
      <c r="P758" s="11" t="s">
        <v>302</v>
      </c>
      <c r="Q758" s="11">
        <v>22.51588136680229</v>
      </c>
      <c r="R758" s="11">
        <v>23.7</v>
      </c>
      <c r="S758" s="148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7">
        <v>24.076173015406031</v>
      </c>
    </row>
    <row r="759" spans="1:65">
      <c r="A759" s="29"/>
      <c r="B759" s="19">
        <v>1</v>
      </c>
      <c r="C759" s="9">
        <v>5</v>
      </c>
      <c r="D759" s="11">
        <v>23.5</v>
      </c>
      <c r="E759" s="11">
        <v>23.9</v>
      </c>
      <c r="F759" s="11">
        <v>23.67</v>
      </c>
      <c r="G759" s="11">
        <v>24.7</v>
      </c>
      <c r="H759" s="11" t="s">
        <v>301</v>
      </c>
      <c r="I759" s="144">
        <v>28.439353250000003</v>
      </c>
      <c r="J759" s="11">
        <v>24.4</v>
      </c>
      <c r="K759" s="11">
        <v>24.8</v>
      </c>
      <c r="L759" s="11">
        <v>24.8</v>
      </c>
      <c r="M759" s="11">
        <v>23</v>
      </c>
      <c r="N759" s="11">
        <v>24.3</v>
      </c>
      <c r="O759" s="11">
        <v>25.6</v>
      </c>
      <c r="P759" s="11" t="s">
        <v>302</v>
      </c>
      <c r="Q759" s="11">
        <v>23.388734255142012</v>
      </c>
      <c r="R759" s="11">
        <v>24.2</v>
      </c>
      <c r="S759" s="148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7">
        <v>107</v>
      </c>
    </row>
    <row r="760" spans="1:65">
      <c r="A760" s="29"/>
      <c r="B760" s="19">
        <v>1</v>
      </c>
      <c r="C760" s="9">
        <v>6</v>
      </c>
      <c r="D760" s="11">
        <v>23.2</v>
      </c>
      <c r="E760" s="11">
        <v>24.1</v>
      </c>
      <c r="F760" s="11">
        <v>23.89</v>
      </c>
      <c r="G760" s="11">
        <v>24.7</v>
      </c>
      <c r="H760" s="11" t="s">
        <v>301</v>
      </c>
      <c r="I760" s="144">
        <v>28.608396850000002</v>
      </c>
      <c r="J760" s="11">
        <v>24.43</v>
      </c>
      <c r="K760" s="11">
        <v>24.4</v>
      </c>
      <c r="L760" s="11">
        <v>24.4</v>
      </c>
      <c r="M760" s="11">
        <v>23.799999999999997</v>
      </c>
      <c r="N760" s="11">
        <v>23.4</v>
      </c>
      <c r="O760" s="11">
        <v>25</v>
      </c>
      <c r="P760" s="11" t="s">
        <v>302</v>
      </c>
      <c r="Q760" s="149">
        <v>21.335546414612001</v>
      </c>
      <c r="R760" s="11">
        <v>23.7</v>
      </c>
      <c r="S760" s="148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3"/>
    </row>
    <row r="761" spans="1:65">
      <c r="A761" s="29"/>
      <c r="B761" s="20" t="s">
        <v>266</v>
      </c>
      <c r="C761" s="12"/>
      <c r="D761" s="22">
        <v>23.2</v>
      </c>
      <c r="E761" s="22">
        <v>23.8</v>
      </c>
      <c r="F761" s="22">
        <v>23.754999999999999</v>
      </c>
      <c r="G761" s="22">
        <v>24.816666666666666</v>
      </c>
      <c r="H761" s="22" t="s">
        <v>661</v>
      </c>
      <c r="I761" s="22">
        <v>28.647372050000001</v>
      </c>
      <c r="J761" s="22">
        <v>24.403333333333336</v>
      </c>
      <c r="K761" s="22">
        <v>24.466666666666665</v>
      </c>
      <c r="L761" s="22">
        <v>24.766666666666666</v>
      </c>
      <c r="M761" s="22">
        <v>23.75</v>
      </c>
      <c r="N761" s="22">
        <v>24.166666666666661</v>
      </c>
      <c r="O761" s="22">
        <v>25.083333333333332</v>
      </c>
      <c r="P761" s="22" t="s">
        <v>661</v>
      </c>
      <c r="Q761" s="22">
        <v>22.882932334273416</v>
      </c>
      <c r="R761" s="22">
        <v>23.799999999999997</v>
      </c>
      <c r="S761" s="148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3"/>
    </row>
    <row r="762" spans="1:65">
      <c r="A762" s="29"/>
      <c r="B762" s="3" t="s">
        <v>267</v>
      </c>
      <c r="C762" s="28"/>
      <c r="D762" s="11">
        <v>23.35</v>
      </c>
      <c r="E762" s="11">
        <v>23.85</v>
      </c>
      <c r="F762" s="11">
        <v>23.825000000000003</v>
      </c>
      <c r="G762" s="11">
        <v>24.799999999999997</v>
      </c>
      <c r="H762" s="11" t="s">
        <v>661</v>
      </c>
      <c r="I762" s="11">
        <v>28.65031785</v>
      </c>
      <c r="J762" s="11">
        <v>24.405000000000001</v>
      </c>
      <c r="K762" s="11">
        <v>24.45</v>
      </c>
      <c r="L762" s="11">
        <v>24.45</v>
      </c>
      <c r="M762" s="11">
        <v>23.65</v>
      </c>
      <c r="N762" s="11">
        <v>24.3</v>
      </c>
      <c r="O762" s="11">
        <v>25.1</v>
      </c>
      <c r="P762" s="11" t="s">
        <v>661</v>
      </c>
      <c r="Q762" s="11">
        <v>22.952307810972151</v>
      </c>
      <c r="R762" s="11">
        <v>23.75</v>
      </c>
      <c r="S762" s="148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3"/>
    </row>
    <row r="763" spans="1:65">
      <c r="A763" s="29"/>
      <c r="B763" s="3" t="s">
        <v>268</v>
      </c>
      <c r="C763" s="28"/>
      <c r="D763" s="23">
        <v>0.79749608149507534</v>
      </c>
      <c r="E763" s="23">
        <v>0.44271887242357327</v>
      </c>
      <c r="F763" s="23">
        <v>0.30917632509621379</v>
      </c>
      <c r="G763" s="23">
        <v>0.18348478592697182</v>
      </c>
      <c r="H763" s="23" t="s">
        <v>661</v>
      </c>
      <c r="I763" s="23">
        <v>0.13935621494447922</v>
      </c>
      <c r="J763" s="23">
        <v>4.6761807778000604E-2</v>
      </c>
      <c r="K763" s="23">
        <v>0.21602468994692922</v>
      </c>
      <c r="L763" s="23">
        <v>0.72295689129205243</v>
      </c>
      <c r="M763" s="23">
        <v>0.62209324059983118</v>
      </c>
      <c r="N763" s="23">
        <v>0.44572039067858177</v>
      </c>
      <c r="O763" s="23">
        <v>0.43550736694878883</v>
      </c>
      <c r="P763" s="23" t="s">
        <v>661</v>
      </c>
      <c r="Q763" s="23">
        <v>1.0893675658249222</v>
      </c>
      <c r="R763" s="23">
        <v>0.2366431913239844</v>
      </c>
      <c r="S763" s="227"/>
      <c r="T763" s="228"/>
      <c r="U763" s="228"/>
      <c r="V763" s="228"/>
      <c r="W763" s="228"/>
      <c r="X763" s="228"/>
      <c r="Y763" s="228"/>
      <c r="Z763" s="228"/>
      <c r="AA763" s="228"/>
      <c r="AB763" s="228"/>
      <c r="AC763" s="228"/>
      <c r="AD763" s="228"/>
      <c r="AE763" s="228"/>
      <c r="AF763" s="228"/>
      <c r="AG763" s="228"/>
      <c r="AH763" s="228"/>
      <c r="AI763" s="228"/>
      <c r="AJ763" s="228"/>
      <c r="AK763" s="228"/>
      <c r="AL763" s="228"/>
      <c r="AM763" s="228"/>
      <c r="AN763" s="228"/>
      <c r="AO763" s="228"/>
      <c r="AP763" s="228"/>
      <c r="AQ763" s="228"/>
      <c r="AR763" s="228"/>
      <c r="AS763" s="228"/>
      <c r="AT763" s="228"/>
      <c r="AU763" s="228"/>
      <c r="AV763" s="228"/>
      <c r="AW763" s="228"/>
      <c r="AX763" s="228"/>
      <c r="AY763" s="228"/>
      <c r="AZ763" s="228"/>
      <c r="BA763" s="228"/>
      <c r="BB763" s="228"/>
      <c r="BC763" s="228"/>
      <c r="BD763" s="228"/>
      <c r="BE763" s="228"/>
      <c r="BF763" s="228"/>
      <c r="BG763" s="228"/>
      <c r="BH763" s="228"/>
      <c r="BI763" s="228"/>
      <c r="BJ763" s="228"/>
      <c r="BK763" s="228"/>
      <c r="BL763" s="228"/>
      <c r="BM763" s="54"/>
    </row>
    <row r="764" spans="1:65">
      <c r="A764" s="29"/>
      <c r="B764" s="3" t="s">
        <v>86</v>
      </c>
      <c r="C764" s="28"/>
      <c r="D764" s="13">
        <v>3.4374831098925661E-2</v>
      </c>
      <c r="E764" s="13">
        <v>1.8601633295108121E-2</v>
      </c>
      <c r="F764" s="13">
        <v>1.3015210486054044E-2</v>
      </c>
      <c r="G764" s="13">
        <v>7.3936112529337204E-3</v>
      </c>
      <c r="H764" s="13" t="s">
        <v>661</v>
      </c>
      <c r="I764" s="13">
        <v>4.864537476640173E-3</v>
      </c>
      <c r="J764" s="13">
        <v>1.9162057551427645E-3</v>
      </c>
      <c r="K764" s="13">
        <v>8.8293470005556905E-3</v>
      </c>
      <c r="L764" s="13">
        <v>2.9190722394026345E-2</v>
      </c>
      <c r="M764" s="13">
        <v>2.6193399604203419E-2</v>
      </c>
      <c r="N764" s="13">
        <v>1.8443602372906837E-2</v>
      </c>
      <c r="O764" s="13">
        <v>1.7362419944802213E-2</v>
      </c>
      <c r="P764" s="13" t="s">
        <v>661</v>
      </c>
      <c r="Q764" s="13">
        <v>4.7606117516385694E-2</v>
      </c>
      <c r="R764" s="13">
        <v>9.9429912321001863E-3</v>
      </c>
      <c r="S764" s="148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3"/>
    </row>
    <row r="765" spans="1:65">
      <c r="A765" s="29"/>
      <c r="B765" s="3" t="s">
        <v>269</v>
      </c>
      <c r="C765" s="28"/>
      <c r="D765" s="13">
        <v>-3.6391706225294973E-2</v>
      </c>
      <c r="E765" s="13">
        <v>-1.1470802075949194E-2</v>
      </c>
      <c r="F765" s="13">
        <v>-1.3339869887150191E-2</v>
      </c>
      <c r="G765" s="13">
        <v>3.0756285510442405E-2</v>
      </c>
      <c r="H765" s="13" t="s">
        <v>661</v>
      </c>
      <c r="I765" s="13">
        <v>0.18986402164783089</v>
      </c>
      <c r="J765" s="13">
        <v>1.3588551540893112E-2</v>
      </c>
      <c r="K765" s="13">
        <v>1.6219091423323784E-2</v>
      </c>
      <c r="L765" s="13">
        <v>2.8679543497996729E-2</v>
      </c>
      <c r="M765" s="13">
        <v>-1.3547544088394647E-2</v>
      </c>
      <c r="N765" s="13">
        <v>3.7586393486508385E-3</v>
      </c>
      <c r="O765" s="13">
        <v>4.183224291015164E-2</v>
      </c>
      <c r="P765" s="13" t="s">
        <v>661</v>
      </c>
      <c r="Q765" s="13">
        <v>-4.9561061069343326E-2</v>
      </c>
      <c r="R765" s="13">
        <v>-1.1470802075949305E-2</v>
      </c>
      <c r="S765" s="148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3"/>
    </row>
    <row r="766" spans="1:65">
      <c r="A766" s="29"/>
      <c r="B766" s="45" t="s">
        <v>270</v>
      </c>
      <c r="C766" s="46"/>
      <c r="D766" s="44">
        <v>1.56</v>
      </c>
      <c r="E766" s="44">
        <v>0.59</v>
      </c>
      <c r="F766" s="44">
        <v>0.67</v>
      </c>
      <c r="G766" s="44">
        <v>1.05</v>
      </c>
      <c r="H766" s="44" t="s">
        <v>271</v>
      </c>
      <c r="I766" s="44">
        <v>7.25</v>
      </c>
      <c r="J766" s="44">
        <v>0.38</v>
      </c>
      <c r="K766" s="44">
        <v>0.49</v>
      </c>
      <c r="L766" s="44">
        <v>0.97</v>
      </c>
      <c r="M766" s="44">
        <v>0.67</v>
      </c>
      <c r="N766" s="44">
        <v>0</v>
      </c>
      <c r="O766" s="44">
        <v>1.48</v>
      </c>
      <c r="P766" s="44" t="s">
        <v>271</v>
      </c>
      <c r="Q766" s="44">
        <v>2.08</v>
      </c>
      <c r="R766" s="44">
        <v>0.59</v>
      </c>
      <c r="S766" s="148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3"/>
    </row>
    <row r="767" spans="1:65">
      <c r="B767" s="30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BM767" s="53"/>
    </row>
    <row r="768" spans="1:65" ht="15">
      <c r="B768" s="8" t="s">
        <v>605</v>
      </c>
      <c r="BM768" s="27" t="s">
        <v>66</v>
      </c>
    </row>
    <row r="769" spans="1:65" ht="15">
      <c r="A769" s="24" t="s">
        <v>6</v>
      </c>
      <c r="B769" s="18" t="s">
        <v>118</v>
      </c>
      <c r="C769" s="15" t="s">
        <v>119</v>
      </c>
      <c r="D769" s="16" t="s">
        <v>238</v>
      </c>
      <c r="E769" s="17" t="s">
        <v>238</v>
      </c>
      <c r="F769" s="17" t="s">
        <v>238</v>
      </c>
      <c r="G769" s="17" t="s">
        <v>238</v>
      </c>
      <c r="H769" s="17" t="s">
        <v>238</v>
      </c>
      <c r="I769" s="17" t="s">
        <v>238</v>
      </c>
      <c r="J769" s="17" t="s">
        <v>238</v>
      </c>
      <c r="K769" s="17" t="s">
        <v>238</v>
      </c>
      <c r="L769" s="17" t="s">
        <v>238</v>
      </c>
      <c r="M769" s="17" t="s">
        <v>238</v>
      </c>
      <c r="N769" s="17" t="s">
        <v>238</v>
      </c>
      <c r="O769" s="148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7">
        <v>1</v>
      </c>
    </row>
    <row r="770" spans="1:65">
      <c r="A770" s="29"/>
      <c r="B770" s="19" t="s">
        <v>239</v>
      </c>
      <c r="C770" s="9" t="s">
        <v>239</v>
      </c>
      <c r="D770" s="146" t="s">
        <v>241</v>
      </c>
      <c r="E770" s="147" t="s">
        <v>243</v>
      </c>
      <c r="F770" s="147" t="s">
        <v>247</v>
      </c>
      <c r="G770" s="147" t="s">
        <v>249</v>
      </c>
      <c r="H770" s="147" t="s">
        <v>252</v>
      </c>
      <c r="I770" s="147" t="s">
        <v>255</v>
      </c>
      <c r="J770" s="147" t="s">
        <v>256</v>
      </c>
      <c r="K770" s="147" t="s">
        <v>258</v>
      </c>
      <c r="L770" s="147" t="s">
        <v>282</v>
      </c>
      <c r="M770" s="147" t="s">
        <v>284</v>
      </c>
      <c r="N770" s="147" t="s">
        <v>259</v>
      </c>
      <c r="O770" s="148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7" t="s">
        <v>3</v>
      </c>
    </row>
    <row r="771" spans="1:65">
      <c r="A771" s="29"/>
      <c r="B771" s="19"/>
      <c r="C771" s="9"/>
      <c r="D771" s="10" t="s">
        <v>308</v>
      </c>
      <c r="E771" s="11" t="s">
        <v>103</v>
      </c>
      <c r="F771" s="11" t="s">
        <v>103</v>
      </c>
      <c r="G771" s="11" t="s">
        <v>103</v>
      </c>
      <c r="H771" s="11" t="s">
        <v>103</v>
      </c>
      <c r="I771" s="11" t="s">
        <v>103</v>
      </c>
      <c r="J771" s="11" t="s">
        <v>308</v>
      </c>
      <c r="K771" s="11" t="s">
        <v>99</v>
      </c>
      <c r="L771" s="11" t="s">
        <v>103</v>
      </c>
      <c r="M771" s="11" t="s">
        <v>308</v>
      </c>
      <c r="N771" s="11" t="s">
        <v>104</v>
      </c>
      <c r="O771" s="148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7">
        <v>2</v>
      </c>
    </row>
    <row r="772" spans="1:65">
      <c r="A772" s="29"/>
      <c r="B772" s="19"/>
      <c r="C772" s="9"/>
      <c r="D772" s="25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148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7">
        <v>2</v>
      </c>
    </row>
    <row r="773" spans="1:65">
      <c r="A773" s="29"/>
      <c r="B773" s="18">
        <v>1</v>
      </c>
      <c r="C773" s="14">
        <v>1</v>
      </c>
      <c r="D773" s="143" t="s">
        <v>109</v>
      </c>
      <c r="E773" s="21">
        <v>1.4</v>
      </c>
      <c r="F773" s="143">
        <v>12</v>
      </c>
      <c r="G773" s="21">
        <v>1.2</v>
      </c>
      <c r="H773" s="21">
        <v>1.8</v>
      </c>
      <c r="I773" s="21">
        <v>1.5</v>
      </c>
      <c r="J773" s="21">
        <v>1.48</v>
      </c>
      <c r="K773" s="143">
        <v>1</v>
      </c>
      <c r="L773" s="21">
        <v>2.1198126580565209</v>
      </c>
      <c r="M773" s="143">
        <v>3</v>
      </c>
      <c r="N773" s="143">
        <v>84</v>
      </c>
      <c r="O773" s="148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7">
        <v>1</v>
      </c>
    </row>
    <row r="774" spans="1:65">
      <c r="A774" s="29"/>
      <c r="B774" s="19">
        <v>1</v>
      </c>
      <c r="C774" s="9">
        <v>2</v>
      </c>
      <c r="D774" s="144">
        <v>2</v>
      </c>
      <c r="E774" s="11">
        <v>1.2</v>
      </c>
      <c r="F774" s="144">
        <v>12</v>
      </c>
      <c r="G774" s="11">
        <v>1.4</v>
      </c>
      <c r="H774" s="11">
        <v>1.9</v>
      </c>
      <c r="I774" s="11">
        <v>1.5</v>
      </c>
      <c r="J774" s="11">
        <v>1.4</v>
      </c>
      <c r="K774" s="144">
        <v>1</v>
      </c>
      <c r="L774" s="11">
        <v>1.9936636271360897</v>
      </c>
      <c r="M774" s="144">
        <v>3</v>
      </c>
      <c r="N774" s="144">
        <v>88</v>
      </c>
      <c r="O774" s="148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7">
        <v>19</v>
      </c>
    </row>
    <row r="775" spans="1:65">
      <c r="A775" s="29"/>
      <c r="B775" s="19">
        <v>1</v>
      </c>
      <c r="C775" s="9">
        <v>3</v>
      </c>
      <c r="D775" s="144" t="s">
        <v>109</v>
      </c>
      <c r="E775" s="11">
        <v>1.3</v>
      </c>
      <c r="F775" s="144">
        <v>12</v>
      </c>
      <c r="G775" s="11">
        <v>1.4</v>
      </c>
      <c r="H775" s="11">
        <v>2.1</v>
      </c>
      <c r="I775" s="11">
        <v>1.5</v>
      </c>
      <c r="J775" s="11">
        <v>1.46</v>
      </c>
      <c r="K775" s="144" t="s">
        <v>108</v>
      </c>
      <c r="L775" s="11">
        <v>1.4417363111239976</v>
      </c>
      <c r="M775" s="144">
        <v>2</v>
      </c>
      <c r="N775" s="144">
        <v>63</v>
      </c>
      <c r="O775" s="148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7">
        <v>16</v>
      </c>
    </row>
    <row r="776" spans="1:65">
      <c r="A776" s="29"/>
      <c r="B776" s="19">
        <v>1</v>
      </c>
      <c r="C776" s="9">
        <v>4</v>
      </c>
      <c r="D776" s="144" t="s">
        <v>109</v>
      </c>
      <c r="E776" s="11">
        <v>1.5</v>
      </c>
      <c r="F776" s="144">
        <v>13</v>
      </c>
      <c r="G776" s="11">
        <v>1.4</v>
      </c>
      <c r="H776" s="11">
        <v>2</v>
      </c>
      <c r="I776" s="11">
        <v>1.5</v>
      </c>
      <c r="J776" s="11">
        <v>1.44</v>
      </c>
      <c r="K776" s="144">
        <v>1</v>
      </c>
      <c r="L776" s="11">
        <v>1.5982048466665129</v>
      </c>
      <c r="M776" s="144">
        <v>2</v>
      </c>
      <c r="N776" s="144">
        <v>61</v>
      </c>
      <c r="O776" s="148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7">
        <v>1.5510184512032021</v>
      </c>
    </row>
    <row r="777" spans="1:65">
      <c r="A777" s="29"/>
      <c r="B777" s="19">
        <v>1</v>
      </c>
      <c r="C777" s="9">
        <v>5</v>
      </c>
      <c r="D777" s="144" t="s">
        <v>109</v>
      </c>
      <c r="E777" s="11">
        <v>1.6</v>
      </c>
      <c r="F777" s="144">
        <v>12</v>
      </c>
      <c r="G777" s="11">
        <v>1.2</v>
      </c>
      <c r="H777" s="11">
        <v>1.9</v>
      </c>
      <c r="I777" s="11">
        <v>1.5</v>
      </c>
      <c r="J777" s="11">
        <v>1.38</v>
      </c>
      <c r="K777" s="144" t="s">
        <v>108</v>
      </c>
      <c r="L777" s="11">
        <v>1.717554903315635</v>
      </c>
      <c r="M777" s="144">
        <v>3</v>
      </c>
      <c r="N777" s="144">
        <v>84</v>
      </c>
      <c r="O777" s="148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7">
        <v>108</v>
      </c>
    </row>
    <row r="778" spans="1:65">
      <c r="A778" s="29"/>
      <c r="B778" s="19">
        <v>1</v>
      </c>
      <c r="C778" s="9">
        <v>6</v>
      </c>
      <c r="D778" s="144" t="s">
        <v>109</v>
      </c>
      <c r="E778" s="11">
        <v>1.4</v>
      </c>
      <c r="F778" s="144">
        <v>13</v>
      </c>
      <c r="G778" s="11">
        <v>1.3</v>
      </c>
      <c r="H778" s="11">
        <v>1.8</v>
      </c>
      <c r="I778" s="11">
        <v>1.5</v>
      </c>
      <c r="J778" s="11">
        <v>1.39</v>
      </c>
      <c r="K778" s="144">
        <v>1</v>
      </c>
      <c r="L778" s="11">
        <v>1.6156918970165244</v>
      </c>
      <c r="M778" s="144">
        <v>2</v>
      </c>
      <c r="N778" s="144">
        <v>72</v>
      </c>
      <c r="O778" s="148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3"/>
    </row>
    <row r="779" spans="1:65">
      <c r="A779" s="29"/>
      <c r="B779" s="20" t="s">
        <v>266</v>
      </c>
      <c r="C779" s="12"/>
      <c r="D779" s="22">
        <v>2</v>
      </c>
      <c r="E779" s="22">
        <v>1.4000000000000001</v>
      </c>
      <c r="F779" s="22">
        <v>12.333333333333334</v>
      </c>
      <c r="G779" s="22">
        <v>1.3166666666666667</v>
      </c>
      <c r="H779" s="22">
        <v>1.916666666666667</v>
      </c>
      <c r="I779" s="22">
        <v>1.5</v>
      </c>
      <c r="J779" s="22">
        <v>1.4249999999999998</v>
      </c>
      <c r="K779" s="22">
        <v>1</v>
      </c>
      <c r="L779" s="22">
        <v>1.7477773738858799</v>
      </c>
      <c r="M779" s="22">
        <v>2.5</v>
      </c>
      <c r="N779" s="22">
        <v>75.333333333333329</v>
      </c>
      <c r="O779" s="148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3"/>
    </row>
    <row r="780" spans="1:65">
      <c r="A780" s="29"/>
      <c r="B780" s="3" t="s">
        <v>267</v>
      </c>
      <c r="C780" s="28"/>
      <c r="D780" s="11">
        <v>2</v>
      </c>
      <c r="E780" s="11">
        <v>1.4</v>
      </c>
      <c r="F780" s="11">
        <v>12</v>
      </c>
      <c r="G780" s="11">
        <v>1.35</v>
      </c>
      <c r="H780" s="11">
        <v>1.9</v>
      </c>
      <c r="I780" s="11">
        <v>1.5</v>
      </c>
      <c r="J780" s="11">
        <v>1.42</v>
      </c>
      <c r="K780" s="11">
        <v>1</v>
      </c>
      <c r="L780" s="11">
        <v>1.6666234001660798</v>
      </c>
      <c r="M780" s="11">
        <v>2.5</v>
      </c>
      <c r="N780" s="11">
        <v>78</v>
      </c>
      <c r="O780" s="148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3"/>
    </row>
    <row r="781" spans="1:65">
      <c r="A781" s="29"/>
      <c r="B781" s="3" t="s">
        <v>268</v>
      </c>
      <c r="C781" s="28"/>
      <c r="D781" s="23" t="s">
        <v>661</v>
      </c>
      <c r="E781" s="23">
        <v>0.14142135623730953</v>
      </c>
      <c r="F781" s="23">
        <v>0.5163977794943222</v>
      </c>
      <c r="G781" s="23">
        <v>9.8319208025017479E-2</v>
      </c>
      <c r="H781" s="23">
        <v>0.11690451944500123</v>
      </c>
      <c r="I781" s="23">
        <v>0</v>
      </c>
      <c r="J781" s="23">
        <v>4.0865633483405134E-2</v>
      </c>
      <c r="K781" s="23">
        <v>0</v>
      </c>
      <c r="L781" s="23">
        <v>0.25817178239603966</v>
      </c>
      <c r="M781" s="23">
        <v>0.54772255750516607</v>
      </c>
      <c r="N781" s="23">
        <v>11.65618576836639</v>
      </c>
      <c r="O781" s="148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3"/>
    </row>
    <row r="782" spans="1:65">
      <c r="A782" s="29"/>
      <c r="B782" s="3" t="s">
        <v>86</v>
      </c>
      <c r="C782" s="28"/>
      <c r="D782" s="13" t="s">
        <v>661</v>
      </c>
      <c r="E782" s="13">
        <v>0.10101525445522108</v>
      </c>
      <c r="F782" s="13">
        <v>4.1870090229269366E-2</v>
      </c>
      <c r="G782" s="13">
        <v>7.4672816221532268E-2</v>
      </c>
      <c r="H782" s="13">
        <v>6.0993662319131066E-2</v>
      </c>
      <c r="I782" s="13">
        <v>0</v>
      </c>
      <c r="J782" s="13">
        <v>2.8677637532214133E-2</v>
      </c>
      <c r="K782" s="13">
        <v>0</v>
      </c>
      <c r="L782" s="13">
        <v>0.14771434065543454</v>
      </c>
      <c r="M782" s="13">
        <v>0.21908902300206642</v>
      </c>
      <c r="N782" s="13">
        <v>0.15472812966858041</v>
      </c>
      <c r="O782" s="148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3"/>
    </row>
    <row r="783" spans="1:65">
      <c r="A783" s="29"/>
      <c r="B783" s="3" t="s">
        <v>269</v>
      </c>
      <c r="C783" s="28"/>
      <c r="D783" s="13">
        <v>0.2894753111727979</v>
      </c>
      <c r="E783" s="13">
        <v>-9.7367282179041448E-2</v>
      </c>
      <c r="F783" s="13">
        <v>6.9517644188989198</v>
      </c>
      <c r="G783" s="13">
        <v>-0.15109542014457478</v>
      </c>
      <c r="H783" s="13">
        <v>0.23574717320726468</v>
      </c>
      <c r="I783" s="13">
        <v>-3.289351662040163E-2</v>
      </c>
      <c r="J783" s="13">
        <v>-8.124884078938166E-2</v>
      </c>
      <c r="K783" s="13">
        <v>-0.35526234441360105</v>
      </c>
      <c r="L783" s="13">
        <v>0.12685788652613517</v>
      </c>
      <c r="M783" s="13">
        <v>0.61184413896599721</v>
      </c>
      <c r="N783" s="13">
        <v>47.570236720842047</v>
      </c>
      <c r="O783" s="148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3"/>
    </row>
    <row r="784" spans="1:65">
      <c r="A784" s="29"/>
      <c r="B784" s="45" t="s">
        <v>270</v>
      </c>
      <c r="C784" s="46"/>
      <c r="D784" s="44" t="s">
        <v>271</v>
      </c>
      <c r="E784" s="44">
        <v>0.37</v>
      </c>
      <c r="F784" s="44">
        <v>39.85</v>
      </c>
      <c r="G784" s="44">
        <v>0.67</v>
      </c>
      <c r="H784" s="44">
        <v>1.53</v>
      </c>
      <c r="I784" s="44">
        <v>0</v>
      </c>
      <c r="J784" s="44">
        <v>0.28000000000000003</v>
      </c>
      <c r="K784" s="44" t="s">
        <v>271</v>
      </c>
      <c r="L784" s="44">
        <v>0.91</v>
      </c>
      <c r="M784" s="44" t="s">
        <v>271</v>
      </c>
      <c r="N784" s="44" t="s">
        <v>271</v>
      </c>
      <c r="O784" s="148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3"/>
    </row>
    <row r="785" spans="1:65">
      <c r="B785" s="30" t="s">
        <v>325</v>
      </c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BM785" s="53"/>
    </row>
    <row r="786" spans="1:65">
      <c r="BM786" s="53"/>
    </row>
    <row r="787" spans="1:65" ht="15">
      <c r="B787" s="8" t="s">
        <v>606</v>
      </c>
      <c r="BM787" s="27" t="s">
        <v>66</v>
      </c>
    </row>
    <row r="788" spans="1:65" ht="15">
      <c r="A788" s="24" t="s">
        <v>9</v>
      </c>
      <c r="B788" s="18" t="s">
        <v>118</v>
      </c>
      <c r="C788" s="15" t="s">
        <v>119</v>
      </c>
      <c r="D788" s="16" t="s">
        <v>238</v>
      </c>
      <c r="E788" s="17" t="s">
        <v>238</v>
      </c>
      <c r="F788" s="17" t="s">
        <v>238</v>
      </c>
      <c r="G788" s="17" t="s">
        <v>238</v>
      </c>
      <c r="H788" s="17" t="s">
        <v>238</v>
      </c>
      <c r="I788" s="17" t="s">
        <v>238</v>
      </c>
      <c r="J788" s="17" t="s">
        <v>238</v>
      </c>
      <c r="K788" s="17" t="s">
        <v>238</v>
      </c>
      <c r="L788" s="17" t="s">
        <v>238</v>
      </c>
      <c r="M788" s="17" t="s">
        <v>238</v>
      </c>
      <c r="N788" s="17" t="s">
        <v>238</v>
      </c>
      <c r="O788" s="17" t="s">
        <v>238</v>
      </c>
      <c r="P788" s="148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7">
        <v>1</v>
      </c>
    </row>
    <row r="789" spans="1:65">
      <c r="A789" s="29"/>
      <c r="B789" s="19" t="s">
        <v>239</v>
      </c>
      <c r="C789" s="9" t="s">
        <v>239</v>
      </c>
      <c r="D789" s="146" t="s">
        <v>243</v>
      </c>
      <c r="E789" s="147" t="s">
        <v>245</v>
      </c>
      <c r="F789" s="147" t="s">
        <v>247</v>
      </c>
      <c r="G789" s="147" t="s">
        <v>249</v>
      </c>
      <c r="H789" s="147" t="s">
        <v>252</v>
      </c>
      <c r="I789" s="147" t="s">
        <v>255</v>
      </c>
      <c r="J789" s="147" t="s">
        <v>256</v>
      </c>
      <c r="K789" s="147" t="s">
        <v>257</v>
      </c>
      <c r="L789" s="147" t="s">
        <v>258</v>
      </c>
      <c r="M789" s="147" t="s">
        <v>282</v>
      </c>
      <c r="N789" s="147" t="s">
        <v>284</v>
      </c>
      <c r="O789" s="147" t="s">
        <v>259</v>
      </c>
      <c r="P789" s="148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7" t="s">
        <v>3</v>
      </c>
    </row>
    <row r="790" spans="1:65">
      <c r="A790" s="29"/>
      <c r="B790" s="19"/>
      <c r="C790" s="9"/>
      <c r="D790" s="10" t="s">
        <v>104</v>
      </c>
      <c r="E790" s="11" t="s">
        <v>103</v>
      </c>
      <c r="F790" s="11" t="s">
        <v>103</v>
      </c>
      <c r="G790" s="11" t="s">
        <v>103</v>
      </c>
      <c r="H790" s="11" t="s">
        <v>104</v>
      </c>
      <c r="I790" s="11" t="s">
        <v>104</v>
      </c>
      <c r="J790" s="11" t="s">
        <v>308</v>
      </c>
      <c r="K790" s="11" t="s">
        <v>100</v>
      </c>
      <c r="L790" s="11" t="s">
        <v>99</v>
      </c>
      <c r="M790" s="11" t="s">
        <v>104</v>
      </c>
      <c r="N790" s="11" t="s">
        <v>308</v>
      </c>
      <c r="O790" s="11" t="s">
        <v>104</v>
      </c>
      <c r="P790" s="148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7">
        <v>2</v>
      </c>
    </row>
    <row r="791" spans="1:65">
      <c r="A791" s="29"/>
      <c r="B791" s="19"/>
      <c r="C791" s="9"/>
      <c r="D791" s="25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148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7">
        <v>3</v>
      </c>
    </row>
    <row r="792" spans="1:65">
      <c r="A792" s="29"/>
      <c r="B792" s="18">
        <v>1</v>
      </c>
      <c r="C792" s="14">
        <v>1</v>
      </c>
      <c r="D792" s="143" t="s">
        <v>96</v>
      </c>
      <c r="E792" s="21">
        <v>5</v>
      </c>
      <c r="F792" s="143">
        <v>6</v>
      </c>
      <c r="G792" s="21">
        <v>5</v>
      </c>
      <c r="H792" s="143" t="s">
        <v>110</v>
      </c>
      <c r="I792" s="21">
        <v>5</v>
      </c>
      <c r="J792" s="143">
        <v>5.7</v>
      </c>
      <c r="K792" s="21">
        <v>4.9398375962455479</v>
      </c>
      <c r="L792" s="21">
        <v>5</v>
      </c>
      <c r="M792" s="143" t="s">
        <v>219</v>
      </c>
      <c r="N792" s="143" t="s">
        <v>96</v>
      </c>
      <c r="O792" s="143" t="s">
        <v>110</v>
      </c>
      <c r="P792" s="148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7">
        <v>1</v>
      </c>
    </row>
    <row r="793" spans="1:65">
      <c r="A793" s="29"/>
      <c r="B793" s="19">
        <v>1</v>
      </c>
      <c r="C793" s="9">
        <v>2</v>
      </c>
      <c r="D793" s="144" t="s">
        <v>96</v>
      </c>
      <c r="E793" s="11">
        <v>5</v>
      </c>
      <c r="F793" s="144">
        <v>5</v>
      </c>
      <c r="G793" s="11">
        <v>5</v>
      </c>
      <c r="H793" s="11">
        <v>5</v>
      </c>
      <c r="I793" s="11">
        <v>5</v>
      </c>
      <c r="J793" s="144">
        <v>5.8</v>
      </c>
      <c r="K793" s="11">
        <v>5.0566396455811686</v>
      </c>
      <c r="L793" s="11">
        <v>5</v>
      </c>
      <c r="M793" s="144" t="s">
        <v>219</v>
      </c>
      <c r="N793" s="144" t="s">
        <v>96</v>
      </c>
      <c r="O793" s="144" t="s">
        <v>110</v>
      </c>
      <c r="P793" s="148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7">
        <v>20</v>
      </c>
    </row>
    <row r="794" spans="1:65">
      <c r="A794" s="29"/>
      <c r="B794" s="19">
        <v>1</v>
      </c>
      <c r="C794" s="9">
        <v>3</v>
      </c>
      <c r="D794" s="144" t="s">
        <v>96</v>
      </c>
      <c r="E794" s="11">
        <v>5</v>
      </c>
      <c r="F794" s="144">
        <v>6</v>
      </c>
      <c r="G794" s="144" t="s">
        <v>110</v>
      </c>
      <c r="H794" s="144" t="s">
        <v>110</v>
      </c>
      <c r="I794" s="11">
        <v>5</v>
      </c>
      <c r="J794" s="144">
        <v>5.7</v>
      </c>
      <c r="K794" s="11">
        <v>4.8398768026582859</v>
      </c>
      <c r="L794" s="11">
        <v>5</v>
      </c>
      <c r="M794" s="144" t="s">
        <v>219</v>
      </c>
      <c r="N794" s="144" t="s">
        <v>96</v>
      </c>
      <c r="O794" s="144" t="s">
        <v>110</v>
      </c>
      <c r="P794" s="148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7">
        <v>16</v>
      </c>
    </row>
    <row r="795" spans="1:65">
      <c r="A795" s="29"/>
      <c r="B795" s="19">
        <v>1</v>
      </c>
      <c r="C795" s="9">
        <v>4</v>
      </c>
      <c r="D795" s="144" t="s">
        <v>96</v>
      </c>
      <c r="E795" s="11">
        <v>5</v>
      </c>
      <c r="F795" s="144">
        <v>6</v>
      </c>
      <c r="G795" s="11">
        <v>5</v>
      </c>
      <c r="H795" s="144" t="s">
        <v>110</v>
      </c>
      <c r="I795" s="11">
        <v>5</v>
      </c>
      <c r="J795" s="144">
        <v>5.7</v>
      </c>
      <c r="K795" s="11">
        <v>5.4192405849455039</v>
      </c>
      <c r="L795" s="11">
        <v>5</v>
      </c>
      <c r="M795" s="144" t="s">
        <v>219</v>
      </c>
      <c r="N795" s="144" t="s">
        <v>96</v>
      </c>
      <c r="O795" s="144" t="s">
        <v>110</v>
      </c>
      <c r="P795" s="148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7">
        <v>5.0133259596199622</v>
      </c>
    </row>
    <row r="796" spans="1:65">
      <c r="A796" s="29"/>
      <c r="B796" s="19">
        <v>1</v>
      </c>
      <c r="C796" s="9">
        <v>5</v>
      </c>
      <c r="D796" s="144" t="s">
        <v>96</v>
      </c>
      <c r="E796" s="11">
        <v>5</v>
      </c>
      <c r="F796" s="144">
        <v>6</v>
      </c>
      <c r="G796" s="11">
        <v>5</v>
      </c>
      <c r="H796" s="144" t="s">
        <v>110</v>
      </c>
      <c r="I796" s="11">
        <v>5</v>
      </c>
      <c r="J796" s="144">
        <v>5.7</v>
      </c>
      <c r="K796" s="11">
        <v>5.277519096558791</v>
      </c>
      <c r="L796" s="11">
        <v>5</v>
      </c>
      <c r="M796" s="144" t="s">
        <v>219</v>
      </c>
      <c r="N796" s="144" t="s">
        <v>96</v>
      </c>
      <c r="O796" s="144" t="s">
        <v>110</v>
      </c>
      <c r="P796" s="148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7">
        <v>109</v>
      </c>
    </row>
    <row r="797" spans="1:65">
      <c r="A797" s="29"/>
      <c r="B797" s="19">
        <v>1</v>
      </c>
      <c r="C797" s="9">
        <v>6</v>
      </c>
      <c r="D797" s="144" t="s">
        <v>96</v>
      </c>
      <c r="E797" s="11">
        <v>5</v>
      </c>
      <c r="F797" s="144">
        <v>5</v>
      </c>
      <c r="G797" s="149">
        <v>6</v>
      </c>
      <c r="H797" s="144" t="s">
        <v>110</v>
      </c>
      <c r="I797" s="11">
        <v>5</v>
      </c>
      <c r="J797" s="144">
        <v>5.6</v>
      </c>
      <c r="K797" s="11">
        <v>4.9466208203293389</v>
      </c>
      <c r="L797" s="11">
        <v>5</v>
      </c>
      <c r="M797" s="144" t="s">
        <v>219</v>
      </c>
      <c r="N797" s="144" t="s">
        <v>96</v>
      </c>
      <c r="O797" s="144" t="s">
        <v>110</v>
      </c>
      <c r="P797" s="148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3"/>
    </row>
    <row r="798" spans="1:65">
      <c r="A798" s="29"/>
      <c r="B798" s="20" t="s">
        <v>266</v>
      </c>
      <c r="C798" s="12"/>
      <c r="D798" s="22" t="s">
        <v>661</v>
      </c>
      <c r="E798" s="22">
        <v>5</v>
      </c>
      <c r="F798" s="22">
        <v>5.666666666666667</v>
      </c>
      <c r="G798" s="22">
        <v>5.2</v>
      </c>
      <c r="H798" s="22">
        <v>5</v>
      </c>
      <c r="I798" s="22">
        <v>5</v>
      </c>
      <c r="J798" s="22">
        <v>5.6999999999999993</v>
      </c>
      <c r="K798" s="22">
        <v>5.0799557577197723</v>
      </c>
      <c r="L798" s="22">
        <v>5</v>
      </c>
      <c r="M798" s="22" t="s">
        <v>661</v>
      </c>
      <c r="N798" s="22" t="s">
        <v>661</v>
      </c>
      <c r="O798" s="22" t="s">
        <v>661</v>
      </c>
      <c r="P798" s="148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3"/>
    </row>
    <row r="799" spans="1:65">
      <c r="A799" s="29"/>
      <c r="B799" s="3" t="s">
        <v>267</v>
      </c>
      <c r="C799" s="28"/>
      <c r="D799" s="11" t="s">
        <v>661</v>
      </c>
      <c r="E799" s="11">
        <v>5</v>
      </c>
      <c r="F799" s="11">
        <v>6</v>
      </c>
      <c r="G799" s="11">
        <v>5</v>
      </c>
      <c r="H799" s="11">
        <v>5</v>
      </c>
      <c r="I799" s="11">
        <v>5</v>
      </c>
      <c r="J799" s="11">
        <v>5.7</v>
      </c>
      <c r="K799" s="11">
        <v>5.0016302329552538</v>
      </c>
      <c r="L799" s="11">
        <v>5</v>
      </c>
      <c r="M799" s="11" t="s">
        <v>661</v>
      </c>
      <c r="N799" s="11" t="s">
        <v>661</v>
      </c>
      <c r="O799" s="11" t="s">
        <v>661</v>
      </c>
      <c r="P799" s="148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3"/>
    </row>
    <row r="800" spans="1:65">
      <c r="A800" s="29"/>
      <c r="B800" s="3" t="s">
        <v>268</v>
      </c>
      <c r="C800" s="28"/>
      <c r="D800" s="23" t="s">
        <v>661</v>
      </c>
      <c r="E800" s="23">
        <v>0</v>
      </c>
      <c r="F800" s="23">
        <v>0.51639777949432231</v>
      </c>
      <c r="G800" s="23">
        <v>0.44721359549995793</v>
      </c>
      <c r="H800" s="23" t="s">
        <v>661</v>
      </c>
      <c r="I800" s="23">
        <v>0</v>
      </c>
      <c r="J800" s="23">
        <v>6.3245553203367638E-2</v>
      </c>
      <c r="K800" s="23">
        <v>0.22348973904469002</v>
      </c>
      <c r="L800" s="23">
        <v>0</v>
      </c>
      <c r="M800" s="23" t="s">
        <v>661</v>
      </c>
      <c r="N800" s="23" t="s">
        <v>661</v>
      </c>
      <c r="O800" s="23" t="s">
        <v>661</v>
      </c>
      <c r="P800" s="227"/>
      <c r="Q800" s="228"/>
      <c r="R800" s="228"/>
      <c r="S800" s="228"/>
      <c r="T800" s="228"/>
      <c r="U800" s="228"/>
      <c r="V800" s="228"/>
      <c r="W800" s="228"/>
      <c r="X800" s="228"/>
      <c r="Y800" s="228"/>
      <c r="Z800" s="228"/>
      <c r="AA800" s="228"/>
      <c r="AB800" s="228"/>
      <c r="AC800" s="228"/>
      <c r="AD800" s="228"/>
      <c r="AE800" s="228"/>
      <c r="AF800" s="228"/>
      <c r="AG800" s="228"/>
      <c r="AH800" s="228"/>
      <c r="AI800" s="228"/>
      <c r="AJ800" s="228"/>
      <c r="AK800" s="228"/>
      <c r="AL800" s="228"/>
      <c r="AM800" s="228"/>
      <c r="AN800" s="228"/>
      <c r="AO800" s="228"/>
      <c r="AP800" s="228"/>
      <c r="AQ800" s="228"/>
      <c r="AR800" s="228"/>
      <c r="AS800" s="228"/>
      <c r="AT800" s="228"/>
      <c r="AU800" s="228"/>
      <c r="AV800" s="228"/>
      <c r="AW800" s="228"/>
      <c r="AX800" s="228"/>
      <c r="AY800" s="228"/>
      <c r="AZ800" s="228"/>
      <c r="BA800" s="228"/>
      <c r="BB800" s="228"/>
      <c r="BC800" s="228"/>
      <c r="BD800" s="228"/>
      <c r="BE800" s="228"/>
      <c r="BF800" s="228"/>
      <c r="BG800" s="228"/>
      <c r="BH800" s="228"/>
      <c r="BI800" s="228"/>
      <c r="BJ800" s="228"/>
      <c r="BK800" s="228"/>
      <c r="BL800" s="228"/>
      <c r="BM800" s="54"/>
    </row>
    <row r="801" spans="1:65">
      <c r="A801" s="29"/>
      <c r="B801" s="3" t="s">
        <v>86</v>
      </c>
      <c r="C801" s="28"/>
      <c r="D801" s="13" t="s">
        <v>661</v>
      </c>
      <c r="E801" s="13">
        <v>0</v>
      </c>
      <c r="F801" s="13">
        <v>9.1129019910762749E-2</v>
      </c>
      <c r="G801" s="13">
        <v>8.600261451922267E-2</v>
      </c>
      <c r="H801" s="13" t="s">
        <v>661</v>
      </c>
      <c r="I801" s="13">
        <v>0</v>
      </c>
      <c r="J801" s="13">
        <v>1.1095711088310114E-2</v>
      </c>
      <c r="K801" s="13">
        <v>4.3994426271343617E-2</v>
      </c>
      <c r="L801" s="13">
        <v>0</v>
      </c>
      <c r="M801" s="13" t="s">
        <v>661</v>
      </c>
      <c r="N801" s="13" t="s">
        <v>661</v>
      </c>
      <c r="O801" s="13" t="s">
        <v>661</v>
      </c>
      <c r="P801" s="148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3"/>
    </row>
    <row r="802" spans="1:65">
      <c r="A802" s="29"/>
      <c r="B802" s="3" t="s">
        <v>269</v>
      </c>
      <c r="C802" s="28"/>
      <c r="D802" s="13" t="s">
        <v>661</v>
      </c>
      <c r="E802" s="13">
        <v>-2.6581075571978641E-3</v>
      </c>
      <c r="F802" s="13">
        <v>0.13032081143517571</v>
      </c>
      <c r="G802" s="13">
        <v>3.7235568140514319E-2</v>
      </c>
      <c r="H802" s="13">
        <v>-2.6581075571978641E-3</v>
      </c>
      <c r="I802" s="13">
        <v>-2.6581075571978641E-3</v>
      </c>
      <c r="J802" s="13">
        <v>0.13696975738479433</v>
      </c>
      <c r="K802" s="13">
        <v>1.329053778598932E-2</v>
      </c>
      <c r="L802" s="13">
        <v>-2.6581075571978641E-3</v>
      </c>
      <c r="M802" s="13" t="s">
        <v>661</v>
      </c>
      <c r="N802" s="13" t="s">
        <v>661</v>
      </c>
      <c r="O802" s="13" t="s">
        <v>661</v>
      </c>
      <c r="P802" s="148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3"/>
    </row>
    <row r="803" spans="1:65">
      <c r="A803" s="29"/>
      <c r="B803" s="45" t="s">
        <v>270</v>
      </c>
      <c r="C803" s="46"/>
      <c r="D803" s="44">
        <v>0</v>
      </c>
      <c r="E803" s="44">
        <v>0</v>
      </c>
      <c r="F803" s="44">
        <v>2.72</v>
      </c>
      <c r="G803" s="44">
        <v>1.02</v>
      </c>
      <c r="H803" s="44">
        <v>8.52</v>
      </c>
      <c r="I803" s="44">
        <v>0</v>
      </c>
      <c r="J803" s="44">
        <v>2.86</v>
      </c>
      <c r="K803" s="44">
        <v>0.33</v>
      </c>
      <c r="L803" s="44">
        <v>0</v>
      </c>
      <c r="M803" s="44">
        <v>20.440000000000001</v>
      </c>
      <c r="N803" s="44">
        <v>0</v>
      </c>
      <c r="O803" s="44">
        <v>10.220000000000001</v>
      </c>
      <c r="P803" s="148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3"/>
    </row>
    <row r="804" spans="1:65">
      <c r="B804" s="30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BM804" s="53"/>
    </row>
    <row r="805" spans="1:65" ht="15">
      <c r="B805" s="8" t="s">
        <v>607</v>
      </c>
      <c r="BM805" s="27" t="s">
        <v>66</v>
      </c>
    </row>
    <row r="806" spans="1:65" ht="15">
      <c r="A806" s="24" t="s">
        <v>61</v>
      </c>
      <c r="B806" s="18" t="s">
        <v>118</v>
      </c>
      <c r="C806" s="15" t="s">
        <v>119</v>
      </c>
      <c r="D806" s="16" t="s">
        <v>238</v>
      </c>
      <c r="E806" s="17" t="s">
        <v>238</v>
      </c>
      <c r="F806" s="17" t="s">
        <v>238</v>
      </c>
      <c r="G806" s="17" t="s">
        <v>238</v>
      </c>
      <c r="H806" s="17" t="s">
        <v>238</v>
      </c>
      <c r="I806" s="17" t="s">
        <v>238</v>
      </c>
      <c r="J806" s="17" t="s">
        <v>238</v>
      </c>
      <c r="K806" s="148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7">
        <v>1</v>
      </c>
    </row>
    <row r="807" spans="1:65">
      <c r="A807" s="29"/>
      <c r="B807" s="19" t="s">
        <v>239</v>
      </c>
      <c r="C807" s="9" t="s">
        <v>239</v>
      </c>
      <c r="D807" s="146" t="s">
        <v>241</v>
      </c>
      <c r="E807" s="147" t="s">
        <v>243</v>
      </c>
      <c r="F807" s="147" t="s">
        <v>252</v>
      </c>
      <c r="G807" s="147" t="s">
        <v>256</v>
      </c>
      <c r="H807" s="147" t="s">
        <v>258</v>
      </c>
      <c r="I807" s="147" t="s">
        <v>282</v>
      </c>
      <c r="J807" s="147" t="s">
        <v>284</v>
      </c>
      <c r="K807" s="148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7" t="s">
        <v>3</v>
      </c>
    </row>
    <row r="808" spans="1:65">
      <c r="A808" s="29"/>
      <c r="B808" s="19"/>
      <c r="C808" s="9"/>
      <c r="D808" s="10" t="s">
        <v>308</v>
      </c>
      <c r="E808" s="11" t="s">
        <v>103</v>
      </c>
      <c r="F808" s="11" t="s">
        <v>103</v>
      </c>
      <c r="G808" s="11" t="s">
        <v>308</v>
      </c>
      <c r="H808" s="11" t="s">
        <v>99</v>
      </c>
      <c r="I808" s="11" t="s">
        <v>103</v>
      </c>
      <c r="J808" s="11" t="s">
        <v>308</v>
      </c>
      <c r="K808" s="148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7">
        <v>1</v>
      </c>
    </row>
    <row r="809" spans="1:65">
      <c r="A809" s="29"/>
      <c r="B809" s="19"/>
      <c r="C809" s="9"/>
      <c r="D809" s="25"/>
      <c r="E809" s="25"/>
      <c r="F809" s="25"/>
      <c r="G809" s="25"/>
      <c r="H809" s="25"/>
      <c r="I809" s="25"/>
      <c r="J809" s="25"/>
      <c r="K809" s="148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7">
        <v>1</v>
      </c>
    </row>
    <row r="810" spans="1:65">
      <c r="A810" s="29"/>
      <c r="B810" s="18">
        <v>1</v>
      </c>
      <c r="C810" s="14">
        <v>1</v>
      </c>
      <c r="D810" s="231">
        <v>10</v>
      </c>
      <c r="E810" s="231" t="s">
        <v>219</v>
      </c>
      <c r="F810" s="232" t="s">
        <v>107</v>
      </c>
      <c r="G810" s="231">
        <v>11</v>
      </c>
      <c r="H810" s="232">
        <v>57</v>
      </c>
      <c r="I810" s="231" t="s">
        <v>219</v>
      </c>
      <c r="J810" s="231">
        <v>10</v>
      </c>
      <c r="K810" s="222"/>
      <c r="L810" s="223"/>
      <c r="M810" s="223"/>
      <c r="N810" s="223"/>
      <c r="O810" s="223"/>
      <c r="P810" s="223"/>
      <c r="Q810" s="223"/>
      <c r="R810" s="223"/>
      <c r="S810" s="223"/>
      <c r="T810" s="223"/>
      <c r="U810" s="223"/>
      <c r="V810" s="223"/>
      <c r="W810" s="223"/>
      <c r="X810" s="223"/>
      <c r="Y810" s="223"/>
      <c r="Z810" s="223"/>
      <c r="AA810" s="223"/>
      <c r="AB810" s="223"/>
      <c r="AC810" s="223"/>
      <c r="AD810" s="223"/>
      <c r="AE810" s="223"/>
      <c r="AF810" s="223"/>
      <c r="AG810" s="223"/>
      <c r="AH810" s="223"/>
      <c r="AI810" s="223"/>
      <c r="AJ810" s="223"/>
      <c r="AK810" s="223"/>
      <c r="AL810" s="223"/>
      <c r="AM810" s="223"/>
      <c r="AN810" s="223"/>
      <c r="AO810" s="223"/>
      <c r="AP810" s="223"/>
      <c r="AQ810" s="223"/>
      <c r="AR810" s="223"/>
      <c r="AS810" s="223"/>
      <c r="AT810" s="223"/>
      <c r="AU810" s="223"/>
      <c r="AV810" s="223"/>
      <c r="AW810" s="223"/>
      <c r="AX810" s="223"/>
      <c r="AY810" s="223"/>
      <c r="AZ810" s="223"/>
      <c r="BA810" s="223"/>
      <c r="BB810" s="223"/>
      <c r="BC810" s="223"/>
      <c r="BD810" s="223"/>
      <c r="BE810" s="223"/>
      <c r="BF810" s="223"/>
      <c r="BG810" s="223"/>
      <c r="BH810" s="223"/>
      <c r="BI810" s="223"/>
      <c r="BJ810" s="223"/>
      <c r="BK810" s="223"/>
      <c r="BL810" s="223"/>
      <c r="BM810" s="233">
        <v>1</v>
      </c>
    </row>
    <row r="811" spans="1:65">
      <c r="A811" s="29"/>
      <c r="B811" s="19">
        <v>1</v>
      </c>
      <c r="C811" s="9">
        <v>2</v>
      </c>
      <c r="D811" s="221">
        <v>11</v>
      </c>
      <c r="E811" s="221" t="s">
        <v>219</v>
      </c>
      <c r="F811" s="234" t="s">
        <v>107</v>
      </c>
      <c r="G811" s="221">
        <v>11</v>
      </c>
      <c r="H811" s="234">
        <v>35</v>
      </c>
      <c r="I811" s="221" t="s">
        <v>219</v>
      </c>
      <c r="J811" s="221">
        <v>11</v>
      </c>
      <c r="K811" s="222"/>
      <c r="L811" s="223"/>
      <c r="M811" s="223"/>
      <c r="N811" s="223"/>
      <c r="O811" s="223"/>
      <c r="P811" s="223"/>
      <c r="Q811" s="223"/>
      <c r="R811" s="223"/>
      <c r="S811" s="223"/>
      <c r="T811" s="223"/>
      <c r="U811" s="223"/>
      <c r="V811" s="223"/>
      <c r="W811" s="223"/>
      <c r="X811" s="223"/>
      <c r="Y811" s="223"/>
      <c r="Z811" s="223"/>
      <c r="AA811" s="223"/>
      <c r="AB811" s="223"/>
      <c r="AC811" s="223"/>
      <c r="AD811" s="223"/>
      <c r="AE811" s="223"/>
      <c r="AF811" s="223"/>
      <c r="AG811" s="223"/>
      <c r="AH811" s="223"/>
      <c r="AI811" s="223"/>
      <c r="AJ811" s="223"/>
      <c r="AK811" s="223"/>
      <c r="AL811" s="223"/>
      <c r="AM811" s="223"/>
      <c r="AN811" s="223"/>
      <c r="AO811" s="223"/>
      <c r="AP811" s="223"/>
      <c r="AQ811" s="223"/>
      <c r="AR811" s="223"/>
      <c r="AS811" s="223"/>
      <c r="AT811" s="223"/>
      <c r="AU811" s="223"/>
      <c r="AV811" s="223"/>
      <c r="AW811" s="223"/>
      <c r="AX811" s="223"/>
      <c r="AY811" s="223"/>
      <c r="AZ811" s="223"/>
      <c r="BA811" s="223"/>
      <c r="BB811" s="223"/>
      <c r="BC811" s="223"/>
      <c r="BD811" s="223"/>
      <c r="BE811" s="223"/>
      <c r="BF811" s="223"/>
      <c r="BG811" s="223"/>
      <c r="BH811" s="223"/>
      <c r="BI811" s="223"/>
      <c r="BJ811" s="223"/>
      <c r="BK811" s="223"/>
      <c r="BL811" s="223"/>
      <c r="BM811" s="233" t="e">
        <v>#N/A</v>
      </c>
    </row>
    <row r="812" spans="1:65">
      <c r="A812" s="29"/>
      <c r="B812" s="19">
        <v>1</v>
      </c>
      <c r="C812" s="9">
        <v>3</v>
      </c>
      <c r="D812" s="221">
        <v>10</v>
      </c>
      <c r="E812" s="221" t="s">
        <v>219</v>
      </c>
      <c r="F812" s="234" t="s">
        <v>107</v>
      </c>
      <c r="G812" s="221">
        <v>11</v>
      </c>
      <c r="H812" s="234">
        <v>27</v>
      </c>
      <c r="I812" s="221" t="s">
        <v>219</v>
      </c>
      <c r="J812" s="221">
        <v>10</v>
      </c>
      <c r="K812" s="222"/>
      <c r="L812" s="223"/>
      <c r="M812" s="223"/>
      <c r="N812" s="223"/>
      <c r="O812" s="223"/>
      <c r="P812" s="223"/>
      <c r="Q812" s="223"/>
      <c r="R812" s="223"/>
      <c r="S812" s="223"/>
      <c r="T812" s="223"/>
      <c r="U812" s="223"/>
      <c r="V812" s="223"/>
      <c r="W812" s="223"/>
      <c r="X812" s="223"/>
      <c r="Y812" s="223"/>
      <c r="Z812" s="223"/>
      <c r="AA812" s="223"/>
      <c r="AB812" s="223"/>
      <c r="AC812" s="223"/>
      <c r="AD812" s="223"/>
      <c r="AE812" s="223"/>
      <c r="AF812" s="223"/>
      <c r="AG812" s="223"/>
      <c r="AH812" s="223"/>
      <c r="AI812" s="223"/>
      <c r="AJ812" s="223"/>
      <c r="AK812" s="223"/>
      <c r="AL812" s="223"/>
      <c r="AM812" s="223"/>
      <c r="AN812" s="223"/>
      <c r="AO812" s="223"/>
      <c r="AP812" s="223"/>
      <c r="AQ812" s="223"/>
      <c r="AR812" s="223"/>
      <c r="AS812" s="223"/>
      <c r="AT812" s="223"/>
      <c r="AU812" s="223"/>
      <c r="AV812" s="223"/>
      <c r="AW812" s="223"/>
      <c r="AX812" s="223"/>
      <c r="AY812" s="223"/>
      <c r="AZ812" s="223"/>
      <c r="BA812" s="223"/>
      <c r="BB812" s="223"/>
      <c r="BC812" s="223"/>
      <c r="BD812" s="223"/>
      <c r="BE812" s="223"/>
      <c r="BF812" s="223"/>
      <c r="BG812" s="223"/>
      <c r="BH812" s="223"/>
      <c r="BI812" s="223"/>
      <c r="BJ812" s="223"/>
      <c r="BK812" s="223"/>
      <c r="BL812" s="223"/>
      <c r="BM812" s="233">
        <v>16</v>
      </c>
    </row>
    <row r="813" spans="1:65">
      <c r="A813" s="29"/>
      <c r="B813" s="19">
        <v>1</v>
      </c>
      <c r="C813" s="9">
        <v>4</v>
      </c>
      <c r="D813" s="221">
        <v>12</v>
      </c>
      <c r="E813" s="221" t="s">
        <v>219</v>
      </c>
      <c r="F813" s="234" t="s">
        <v>107</v>
      </c>
      <c r="G813" s="221">
        <v>10</v>
      </c>
      <c r="H813" s="234">
        <v>49</v>
      </c>
      <c r="I813" s="221" t="s">
        <v>219</v>
      </c>
      <c r="J813" s="221">
        <v>11</v>
      </c>
      <c r="K813" s="222"/>
      <c r="L813" s="223"/>
      <c r="M813" s="223"/>
      <c r="N813" s="223"/>
      <c r="O813" s="223"/>
      <c r="P813" s="223"/>
      <c r="Q813" s="223"/>
      <c r="R813" s="223"/>
      <c r="S813" s="223"/>
      <c r="T813" s="223"/>
      <c r="U813" s="223"/>
      <c r="V813" s="223"/>
      <c r="W813" s="223"/>
      <c r="X813" s="223"/>
      <c r="Y813" s="223"/>
      <c r="Z813" s="223"/>
      <c r="AA813" s="223"/>
      <c r="AB813" s="223"/>
      <c r="AC813" s="223"/>
      <c r="AD813" s="223"/>
      <c r="AE813" s="223"/>
      <c r="AF813" s="223"/>
      <c r="AG813" s="223"/>
      <c r="AH813" s="223"/>
      <c r="AI813" s="223"/>
      <c r="AJ813" s="223"/>
      <c r="AK813" s="223"/>
      <c r="AL813" s="223"/>
      <c r="AM813" s="223"/>
      <c r="AN813" s="223"/>
      <c r="AO813" s="223"/>
      <c r="AP813" s="223"/>
      <c r="AQ813" s="223"/>
      <c r="AR813" s="223"/>
      <c r="AS813" s="223"/>
      <c r="AT813" s="223"/>
      <c r="AU813" s="223"/>
      <c r="AV813" s="223"/>
      <c r="AW813" s="223"/>
      <c r="AX813" s="223"/>
      <c r="AY813" s="223"/>
      <c r="AZ813" s="223"/>
      <c r="BA813" s="223"/>
      <c r="BB813" s="223"/>
      <c r="BC813" s="223"/>
      <c r="BD813" s="223"/>
      <c r="BE813" s="223"/>
      <c r="BF813" s="223"/>
      <c r="BG813" s="223"/>
      <c r="BH813" s="223"/>
      <c r="BI813" s="223"/>
      <c r="BJ813" s="223"/>
      <c r="BK813" s="223"/>
      <c r="BL813" s="223"/>
      <c r="BM813" s="233" t="s">
        <v>219</v>
      </c>
    </row>
    <row r="814" spans="1:65">
      <c r="A814" s="29"/>
      <c r="B814" s="19">
        <v>1</v>
      </c>
      <c r="C814" s="9">
        <v>5</v>
      </c>
      <c r="D814" s="221">
        <v>10</v>
      </c>
      <c r="E814" s="221" t="s">
        <v>219</v>
      </c>
      <c r="F814" s="234" t="s">
        <v>107</v>
      </c>
      <c r="G814" s="221">
        <v>10</v>
      </c>
      <c r="H814" s="234">
        <v>14</v>
      </c>
      <c r="I814" s="221" t="s">
        <v>219</v>
      </c>
      <c r="J814" s="221">
        <v>9</v>
      </c>
      <c r="K814" s="222"/>
      <c r="L814" s="223"/>
      <c r="M814" s="223"/>
      <c r="N814" s="223"/>
      <c r="O814" s="223"/>
      <c r="P814" s="223"/>
      <c r="Q814" s="223"/>
      <c r="R814" s="223"/>
      <c r="S814" s="223"/>
      <c r="T814" s="223"/>
      <c r="U814" s="223"/>
      <c r="V814" s="223"/>
      <c r="W814" s="223"/>
      <c r="X814" s="223"/>
      <c r="Y814" s="223"/>
      <c r="Z814" s="223"/>
      <c r="AA814" s="223"/>
      <c r="AB814" s="223"/>
      <c r="AC814" s="223"/>
      <c r="AD814" s="223"/>
      <c r="AE814" s="223"/>
      <c r="AF814" s="223"/>
      <c r="AG814" s="223"/>
      <c r="AH814" s="223"/>
      <c r="AI814" s="223"/>
      <c r="AJ814" s="223"/>
      <c r="AK814" s="223"/>
      <c r="AL814" s="223"/>
      <c r="AM814" s="223"/>
      <c r="AN814" s="223"/>
      <c r="AO814" s="223"/>
      <c r="AP814" s="223"/>
      <c r="AQ814" s="223"/>
      <c r="AR814" s="223"/>
      <c r="AS814" s="223"/>
      <c r="AT814" s="223"/>
      <c r="AU814" s="223"/>
      <c r="AV814" s="223"/>
      <c r="AW814" s="223"/>
      <c r="AX814" s="223"/>
      <c r="AY814" s="223"/>
      <c r="AZ814" s="223"/>
      <c r="BA814" s="223"/>
      <c r="BB814" s="223"/>
      <c r="BC814" s="223"/>
      <c r="BD814" s="223"/>
      <c r="BE814" s="223"/>
      <c r="BF814" s="223"/>
      <c r="BG814" s="223"/>
      <c r="BH814" s="223"/>
      <c r="BI814" s="223"/>
      <c r="BJ814" s="223"/>
      <c r="BK814" s="223"/>
      <c r="BL814" s="223"/>
      <c r="BM814" s="233">
        <v>110</v>
      </c>
    </row>
    <row r="815" spans="1:65">
      <c r="A815" s="29"/>
      <c r="B815" s="19">
        <v>1</v>
      </c>
      <c r="C815" s="9">
        <v>6</v>
      </c>
      <c r="D815" s="221">
        <v>9</v>
      </c>
      <c r="E815" s="221" t="s">
        <v>219</v>
      </c>
      <c r="F815" s="234" t="s">
        <v>107</v>
      </c>
      <c r="G815" s="221">
        <v>10</v>
      </c>
      <c r="H815" s="234">
        <v>44</v>
      </c>
      <c r="I815" s="221" t="s">
        <v>219</v>
      </c>
      <c r="J815" s="221">
        <v>10</v>
      </c>
      <c r="K815" s="222"/>
      <c r="L815" s="223"/>
      <c r="M815" s="223"/>
      <c r="N815" s="223"/>
      <c r="O815" s="223"/>
      <c r="P815" s="223"/>
      <c r="Q815" s="223"/>
      <c r="R815" s="223"/>
      <c r="S815" s="223"/>
      <c r="T815" s="223"/>
      <c r="U815" s="223"/>
      <c r="V815" s="223"/>
      <c r="W815" s="223"/>
      <c r="X815" s="223"/>
      <c r="Y815" s="223"/>
      <c r="Z815" s="223"/>
      <c r="AA815" s="223"/>
      <c r="AB815" s="223"/>
      <c r="AC815" s="223"/>
      <c r="AD815" s="223"/>
      <c r="AE815" s="223"/>
      <c r="AF815" s="223"/>
      <c r="AG815" s="223"/>
      <c r="AH815" s="223"/>
      <c r="AI815" s="223"/>
      <c r="AJ815" s="223"/>
      <c r="AK815" s="223"/>
      <c r="AL815" s="223"/>
      <c r="AM815" s="223"/>
      <c r="AN815" s="223"/>
      <c r="AO815" s="223"/>
      <c r="AP815" s="223"/>
      <c r="AQ815" s="223"/>
      <c r="AR815" s="223"/>
      <c r="AS815" s="223"/>
      <c r="AT815" s="223"/>
      <c r="AU815" s="223"/>
      <c r="AV815" s="223"/>
      <c r="AW815" s="223"/>
      <c r="AX815" s="223"/>
      <c r="AY815" s="223"/>
      <c r="AZ815" s="223"/>
      <c r="BA815" s="223"/>
      <c r="BB815" s="223"/>
      <c r="BC815" s="223"/>
      <c r="BD815" s="223"/>
      <c r="BE815" s="223"/>
      <c r="BF815" s="223"/>
      <c r="BG815" s="223"/>
      <c r="BH815" s="223"/>
      <c r="BI815" s="223"/>
      <c r="BJ815" s="223"/>
      <c r="BK815" s="223"/>
      <c r="BL815" s="223"/>
      <c r="BM815" s="224"/>
    </row>
    <row r="816" spans="1:65">
      <c r="A816" s="29"/>
      <c r="B816" s="20" t="s">
        <v>266</v>
      </c>
      <c r="C816" s="12"/>
      <c r="D816" s="235">
        <v>10.333333333333334</v>
      </c>
      <c r="E816" s="235" t="s">
        <v>661</v>
      </c>
      <c r="F816" s="235" t="s">
        <v>661</v>
      </c>
      <c r="G816" s="235">
        <v>10.5</v>
      </c>
      <c r="H816" s="235">
        <v>37.666666666666664</v>
      </c>
      <c r="I816" s="235" t="s">
        <v>661</v>
      </c>
      <c r="J816" s="235">
        <v>10.166666666666666</v>
      </c>
      <c r="K816" s="222"/>
      <c r="L816" s="223"/>
      <c r="M816" s="223"/>
      <c r="N816" s="223"/>
      <c r="O816" s="223"/>
      <c r="P816" s="223"/>
      <c r="Q816" s="223"/>
      <c r="R816" s="223"/>
      <c r="S816" s="223"/>
      <c r="T816" s="223"/>
      <c r="U816" s="223"/>
      <c r="V816" s="223"/>
      <c r="W816" s="223"/>
      <c r="X816" s="223"/>
      <c r="Y816" s="223"/>
      <c r="Z816" s="223"/>
      <c r="AA816" s="223"/>
      <c r="AB816" s="223"/>
      <c r="AC816" s="223"/>
      <c r="AD816" s="223"/>
      <c r="AE816" s="223"/>
      <c r="AF816" s="223"/>
      <c r="AG816" s="223"/>
      <c r="AH816" s="223"/>
      <c r="AI816" s="223"/>
      <c r="AJ816" s="223"/>
      <c r="AK816" s="223"/>
      <c r="AL816" s="223"/>
      <c r="AM816" s="223"/>
      <c r="AN816" s="223"/>
      <c r="AO816" s="223"/>
      <c r="AP816" s="223"/>
      <c r="AQ816" s="223"/>
      <c r="AR816" s="223"/>
      <c r="AS816" s="223"/>
      <c r="AT816" s="223"/>
      <c r="AU816" s="223"/>
      <c r="AV816" s="223"/>
      <c r="AW816" s="223"/>
      <c r="AX816" s="223"/>
      <c r="AY816" s="223"/>
      <c r="AZ816" s="223"/>
      <c r="BA816" s="223"/>
      <c r="BB816" s="223"/>
      <c r="BC816" s="223"/>
      <c r="BD816" s="223"/>
      <c r="BE816" s="223"/>
      <c r="BF816" s="223"/>
      <c r="BG816" s="223"/>
      <c r="BH816" s="223"/>
      <c r="BI816" s="223"/>
      <c r="BJ816" s="223"/>
      <c r="BK816" s="223"/>
      <c r="BL816" s="223"/>
      <c r="BM816" s="224"/>
    </row>
    <row r="817" spans="1:65">
      <c r="A817" s="29"/>
      <c r="B817" s="3" t="s">
        <v>267</v>
      </c>
      <c r="C817" s="28"/>
      <c r="D817" s="221">
        <v>10</v>
      </c>
      <c r="E817" s="221" t="s">
        <v>661</v>
      </c>
      <c r="F817" s="221" t="s">
        <v>661</v>
      </c>
      <c r="G817" s="221">
        <v>10.5</v>
      </c>
      <c r="H817" s="221">
        <v>39.5</v>
      </c>
      <c r="I817" s="221" t="s">
        <v>661</v>
      </c>
      <c r="J817" s="221">
        <v>10</v>
      </c>
      <c r="K817" s="222"/>
      <c r="L817" s="223"/>
      <c r="M817" s="223"/>
      <c r="N817" s="223"/>
      <c r="O817" s="223"/>
      <c r="P817" s="223"/>
      <c r="Q817" s="223"/>
      <c r="R817" s="223"/>
      <c r="S817" s="223"/>
      <c r="T817" s="223"/>
      <c r="U817" s="223"/>
      <c r="V817" s="223"/>
      <c r="W817" s="223"/>
      <c r="X817" s="223"/>
      <c r="Y817" s="223"/>
      <c r="Z817" s="223"/>
      <c r="AA817" s="223"/>
      <c r="AB817" s="223"/>
      <c r="AC817" s="223"/>
      <c r="AD817" s="223"/>
      <c r="AE817" s="223"/>
      <c r="AF817" s="223"/>
      <c r="AG817" s="223"/>
      <c r="AH817" s="223"/>
      <c r="AI817" s="223"/>
      <c r="AJ817" s="223"/>
      <c r="AK817" s="223"/>
      <c r="AL817" s="223"/>
      <c r="AM817" s="223"/>
      <c r="AN817" s="223"/>
      <c r="AO817" s="223"/>
      <c r="AP817" s="223"/>
      <c r="AQ817" s="223"/>
      <c r="AR817" s="223"/>
      <c r="AS817" s="223"/>
      <c r="AT817" s="223"/>
      <c r="AU817" s="223"/>
      <c r="AV817" s="223"/>
      <c r="AW817" s="223"/>
      <c r="AX817" s="223"/>
      <c r="AY817" s="223"/>
      <c r="AZ817" s="223"/>
      <c r="BA817" s="223"/>
      <c r="BB817" s="223"/>
      <c r="BC817" s="223"/>
      <c r="BD817" s="223"/>
      <c r="BE817" s="223"/>
      <c r="BF817" s="223"/>
      <c r="BG817" s="223"/>
      <c r="BH817" s="223"/>
      <c r="BI817" s="223"/>
      <c r="BJ817" s="223"/>
      <c r="BK817" s="223"/>
      <c r="BL817" s="223"/>
      <c r="BM817" s="224"/>
    </row>
    <row r="818" spans="1:65">
      <c r="A818" s="29"/>
      <c r="B818" s="3" t="s">
        <v>268</v>
      </c>
      <c r="C818" s="28"/>
      <c r="D818" s="221">
        <v>1.0327955589886446</v>
      </c>
      <c r="E818" s="221" t="s">
        <v>661</v>
      </c>
      <c r="F818" s="221" t="s">
        <v>661</v>
      </c>
      <c r="G818" s="221">
        <v>0.54772255750516607</v>
      </c>
      <c r="H818" s="221">
        <v>15.641824275533427</v>
      </c>
      <c r="I818" s="221" t="s">
        <v>661</v>
      </c>
      <c r="J818" s="221">
        <v>0.752772652709081</v>
      </c>
      <c r="K818" s="222"/>
      <c r="L818" s="223"/>
      <c r="M818" s="223"/>
      <c r="N818" s="223"/>
      <c r="O818" s="223"/>
      <c r="P818" s="223"/>
      <c r="Q818" s="223"/>
      <c r="R818" s="223"/>
      <c r="S818" s="223"/>
      <c r="T818" s="223"/>
      <c r="U818" s="223"/>
      <c r="V818" s="223"/>
      <c r="W818" s="223"/>
      <c r="X818" s="223"/>
      <c r="Y818" s="223"/>
      <c r="Z818" s="223"/>
      <c r="AA818" s="223"/>
      <c r="AB818" s="223"/>
      <c r="AC818" s="223"/>
      <c r="AD818" s="223"/>
      <c r="AE818" s="223"/>
      <c r="AF818" s="223"/>
      <c r="AG818" s="223"/>
      <c r="AH818" s="223"/>
      <c r="AI818" s="223"/>
      <c r="AJ818" s="223"/>
      <c r="AK818" s="223"/>
      <c r="AL818" s="223"/>
      <c r="AM818" s="223"/>
      <c r="AN818" s="223"/>
      <c r="AO818" s="223"/>
      <c r="AP818" s="223"/>
      <c r="AQ818" s="223"/>
      <c r="AR818" s="223"/>
      <c r="AS818" s="223"/>
      <c r="AT818" s="223"/>
      <c r="AU818" s="223"/>
      <c r="AV818" s="223"/>
      <c r="AW818" s="223"/>
      <c r="AX818" s="223"/>
      <c r="AY818" s="223"/>
      <c r="AZ818" s="223"/>
      <c r="BA818" s="223"/>
      <c r="BB818" s="223"/>
      <c r="BC818" s="223"/>
      <c r="BD818" s="223"/>
      <c r="BE818" s="223"/>
      <c r="BF818" s="223"/>
      <c r="BG818" s="223"/>
      <c r="BH818" s="223"/>
      <c r="BI818" s="223"/>
      <c r="BJ818" s="223"/>
      <c r="BK818" s="223"/>
      <c r="BL818" s="223"/>
      <c r="BM818" s="224"/>
    </row>
    <row r="819" spans="1:65">
      <c r="A819" s="29"/>
      <c r="B819" s="3" t="s">
        <v>86</v>
      </c>
      <c r="C819" s="28"/>
      <c r="D819" s="13">
        <v>9.9947957321481734E-2</v>
      </c>
      <c r="E819" s="13" t="s">
        <v>661</v>
      </c>
      <c r="F819" s="13" t="s">
        <v>661</v>
      </c>
      <c r="G819" s="13">
        <v>5.2164053095730099E-2</v>
      </c>
      <c r="H819" s="13">
        <v>0.41526967103186091</v>
      </c>
      <c r="I819" s="13" t="s">
        <v>661</v>
      </c>
      <c r="J819" s="13">
        <v>7.4043211741876822E-2</v>
      </c>
      <c r="K819" s="148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3"/>
    </row>
    <row r="820" spans="1:65">
      <c r="A820" s="29"/>
      <c r="B820" s="3" t="s">
        <v>269</v>
      </c>
      <c r="C820" s="28"/>
      <c r="D820" s="13" t="s">
        <v>661</v>
      </c>
      <c r="E820" s="13" t="s">
        <v>661</v>
      </c>
      <c r="F820" s="13" t="s">
        <v>661</v>
      </c>
      <c r="G820" s="13" t="s">
        <v>661</v>
      </c>
      <c r="H820" s="13" t="s">
        <v>661</v>
      </c>
      <c r="I820" s="13" t="s">
        <v>661</v>
      </c>
      <c r="J820" s="13" t="s">
        <v>661</v>
      </c>
      <c r="K820" s="148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3"/>
    </row>
    <row r="821" spans="1:65">
      <c r="A821" s="29"/>
      <c r="B821" s="45" t="s">
        <v>270</v>
      </c>
      <c r="C821" s="46"/>
      <c r="D821" s="44">
        <v>0</v>
      </c>
      <c r="E821" s="44">
        <v>0.67</v>
      </c>
      <c r="F821" s="44">
        <v>29.67</v>
      </c>
      <c r="G821" s="44">
        <v>0.34</v>
      </c>
      <c r="H821" s="44">
        <v>55.29</v>
      </c>
      <c r="I821" s="44">
        <v>0.67</v>
      </c>
      <c r="J821" s="44">
        <v>0.34</v>
      </c>
      <c r="K821" s="148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3"/>
    </row>
    <row r="822" spans="1:65">
      <c r="B822" s="30"/>
      <c r="C822" s="20"/>
      <c r="D822" s="20"/>
      <c r="E822" s="20"/>
      <c r="F822" s="20"/>
      <c r="G822" s="20"/>
      <c r="H822" s="20"/>
      <c r="I822" s="20"/>
      <c r="J822" s="20"/>
      <c r="BM822" s="53"/>
    </row>
    <row r="823" spans="1:65" ht="19.5">
      <c r="B823" s="8" t="s">
        <v>608</v>
      </c>
      <c r="BM823" s="27" t="s">
        <v>66</v>
      </c>
    </row>
    <row r="824" spans="1:65" ht="19.5">
      <c r="A824" s="24" t="s">
        <v>334</v>
      </c>
      <c r="B824" s="18" t="s">
        <v>118</v>
      </c>
      <c r="C824" s="15" t="s">
        <v>119</v>
      </c>
      <c r="D824" s="16" t="s">
        <v>238</v>
      </c>
      <c r="E824" s="17" t="s">
        <v>238</v>
      </c>
      <c r="F824" s="17" t="s">
        <v>238</v>
      </c>
      <c r="G824" s="17" t="s">
        <v>238</v>
      </c>
      <c r="H824" s="17" t="s">
        <v>238</v>
      </c>
      <c r="I824" s="17" t="s">
        <v>238</v>
      </c>
      <c r="J824" s="17" t="s">
        <v>238</v>
      </c>
      <c r="K824" s="17" t="s">
        <v>238</v>
      </c>
      <c r="L824" s="17" t="s">
        <v>238</v>
      </c>
      <c r="M824" s="17" t="s">
        <v>238</v>
      </c>
      <c r="N824" s="17" t="s">
        <v>238</v>
      </c>
      <c r="O824" s="17" t="s">
        <v>238</v>
      </c>
      <c r="P824" s="17" t="s">
        <v>238</v>
      </c>
      <c r="Q824" s="17" t="s">
        <v>238</v>
      </c>
      <c r="R824" s="17" t="s">
        <v>238</v>
      </c>
      <c r="S824" s="17" t="s">
        <v>238</v>
      </c>
      <c r="T824" s="17" t="s">
        <v>238</v>
      </c>
      <c r="U824" s="17" t="s">
        <v>238</v>
      </c>
      <c r="V824" s="148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7">
        <v>1</v>
      </c>
    </row>
    <row r="825" spans="1:65">
      <c r="A825" s="29"/>
      <c r="B825" s="19" t="s">
        <v>239</v>
      </c>
      <c r="C825" s="9" t="s">
        <v>239</v>
      </c>
      <c r="D825" s="146" t="s">
        <v>241</v>
      </c>
      <c r="E825" s="147" t="s">
        <v>242</v>
      </c>
      <c r="F825" s="147" t="s">
        <v>243</v>
      </c>
      <c r="G825" s="147" t="s">
        <v>244</v>
      </c>
      <c r="H825" s="147" t="s">
        <v>246</v>
      </c>
      <c r="I825" s="147" t="s">
        <v>248</v>
      </c>
      <c r="J825" s="147" t="s">
        <v>250</v>
      </c>
      <c r="K825" s="147" t="s">
        <v>252</v>
      </c>
      <c r="L825" s="147" t="s">
        <v>253</v>
      </c>
      <c r="M825" s="147" t="s">
        <v>255</v>
      </c>
      <c r="N825" s="147" t="s">
        <v>256</v>
      </c>
      <c r="O825" s="147" t="s">
        <v>257</v>
      </c>
      <c r="P825" s="147" t="s">
        <v>258</v>
      </c>
      <c r="Q825" s="147" t="s">
        <v>282</v>
      </c>
      <c r="R825" s="147" t="s">
        <v>284</v>
      </c>
      <c r="S825" s="147" t="s">
        <v>274</v>
      </c>
      <c r="T825" s="147" t="s">
        <v>283</v>
      </c>
      <c r="U825" s="147" t="s">
        <v>259</v>
      </c>
      <c r="V825" s="148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7" t="s">
        <v>1</v>
      </c>
    </row>
    <row r="826" spans="1:65">
      <c r="A826" s="29"/>
      <c r="B826" s="19"/>
      <c r="C826" s="9"/>
      <c r="D826" s="10" t="s">
        <v>308</v>
      </c>
      <c r="E826" s="11" t="s">
        <v>104</v>
      </c>
      <c r="F826" s="11" t="s">
        <v>104</v>
      </c>
      <c r="G826" s="11" t="s">
        <v>104</v>
      </c>
      <c r="H826" s="11" t="s">
        <v>104</v>
      </c>
      <c r="I826" s="11" t="s">
        <v>104</v>
      </c>
      <c r="J826" s="11" t="s">
        <v>104</v>
      </c>
      <c r="K826" s="11" t="s">
        <v>104</v>
      </c>
      <c r="L826" s="11" t="s">
        <v>104</v>
      </c>
      <c r="M826" s="11" t="s">
        <v>104</v>
      </c>
      <c r="N826" s="11" t="s">
        <v>308</v>
      </c>
      <c r="O826" s="11" t="s">
        <v>100</v>
      </c>
      <c r="P826" s="11" t="s">
        <v>99</v>
      </c>
      <c r="Q826" s="11" t="s">
        <v>104</v>
      </c>
      <c r="R826" s="11" t="s">
        <v>308</v>
      </c>
      <c r="S826" s="11" t="s">
        <v>104</v>
      </c>
      <c r="T826" s="11" t="s">
        <v>308</v>
      </c>
      <c r="U826" s="11" t="s">
        <v>104</v>
      </c>
      <c r="V826" s="148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7">
        <v>2</v>
      </c>
    </row>
    <row r="827" spans="1:65">
      <c r="A827" s="29"/>
      <c r="B827" s="19"/>
      <c r="C827" s="9"/>
      <c r="D827" s="25"/>
      <c r="E827" s="25"/>
      <c r="F827" s="25"/>
      <c r="G827" s="25"/>
      <c r="H827" s="25"/>
      <c r="I827" s="25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148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7">
        <v>3</v>
      </c>
    </row>
    <row r="828" spans="1:65">
      <c r="A828" s="29"/>
      <c r="B828" s="18">
        <v>1</v>
      </c>
      <c r="C828" s="14">
        <v>1</v>
      </c>
      <c r="D828" s="21">
        <v>14.29</v>
      </c>
      <c r="E828" s="21">
        <v>16.2</v>
      </c>
      <c r="F828" s="21">
        <v>16.260000000000002</v>
      </c>
      <c r="G828" s="21">
        <v>17.100000000000001</v>
      </c>
      <c r="H828" s="143">
        <v>18.722055900000001</v>
      </c>
      <c r="I828" s="21">
        <v>16.7</v>
      </c>
      <c r="J828" s="21">
        <v>17.8</v>
      </c>
      <c r="K828" s="143">
        <v>15.62</v>
      </c>
      <c r="L828" s="21">
        <v>16</v>
      </c>
      <c r="M828" s="21">
        <v>16.47</v>
      </c>
      <c r="N828" s="21">
        <v>15.78</v>
      </c>
      <c r="O828" s="21">
        <v>17.437676</v>
      </c>
      <c r="P828" s="21">
        <v>16</v>
      </c>
      <c r="Q828" s="143">
        <v>14.20458509</v>
      </c>
      <c r="R828" s="21">
        <v>15.19</v>
      </c>
      <c r="S828" s="21">
        <v>15.552</v>
      </c>
      <c r="T828" s="21">
        <v>16.591000000000001</v>
      </c>
      <c r="U828" s="21">
        <v>15.6333</v>
      </c>
      <c r="V828" s="148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7">
        <v>1</v>
      </c>
    </row>
    <row r="829" spans="1:65">
      <c r="A829" s="29"/>
      <c r="B829" s="19">
        <v>1</v>
      </c>
      <c r="C829" s="9">
        <v>2</v>
      </c>
      <c r="D829" s="11">
        <v>15.146000000000001</v>
      </c>
      <c r="E829" s="11">
        <v>16.2</v>
      </c>
      <c r="F829" s="11">
        <v>15.83</v>
      </c>
      <c r="G829" s="11">
        <v>17.399999999999999</v>
      </c>
      <c r="H829" s="144">
        <v>18.747298499999999</v>
      </c>
      <c r="I829" s="11">
        <v>16.899999999999999</v>
      </c>
      <c r="J829" s="11">
        <v>17.399999999999999</v>
      </c>
      <c r="K829" s="144">
        <v>15.62</v>
      </c>
      <c r="L829" s="11">
        <v>16</v>
      </c>
      <c r="M829" s="11">
        <v>16.690000000000001</v>
      </c>
      <c r="N829" s="11">
        <v>15.810000000000002</v>
      </c>
      <c r="O829" s="11">
        <v>16.518926950000001</v>
      </c>
      <c r="P829" s="11">
        <v>16.600000000000001</v>
      </c>
      <c r="Q829" s="144">
        <v>14.75284349</v>
      </c>
      <c r="R829" s="11">
        <v>14.97</v>
      </c>
      <c r="S829" s="11">
        <v>15.337999999999999</v>
      </c>
      <c r="T829" s="11">
        <v>16.408000000000001</v>
      </c>
      <c r="U829" s="11">
        <v>17.128599999999999</v>
      </c>
      <c r="V829" s="148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7" t="e">
        <v>#N/A</v>
      </c>
    </row>
    <row r="830" spans="1:65">
      <c r="A830" s="29"/>
      <c r="B830" s="19">
        <v>1</v>
      </c>
      <c r="C830" s="9">
        <v>3</v>
      </c>
      <c r="D830" s="11">
        <v>15.465999999999999</v>
      </c>
      <c r="E830" s="11">
        <v>16</v>
      </c>
      <c r="F830" s="11">
        <v>16.690000000000001</v>
      </c>
      <c r="G830" s="11">
        <v>17.399999999999999</v>
      </c>
      <c r="H830" s="144">
        <v>18.693904100000001</v>
      </c>
      <c r="I830" s="11">
        <v>16.399999999999999</v>
      </c>
      <c r="J830" s="149">
        <v>18.8</v>
      </c>
      <c r="K830" s="144">
        <v>14.97</v>
      </c>
      <c r="L830" s="11">
        <v>16.7</v>
      </c>
      <c r="M830" s="11">
        <v>16.47</v>
      </c>
      <c r="N830" s="11">
        <v>15.620000000000001</v>
      </c>
      <c r="O830" s="11">
        <v>16.459736660000001</v>
      </c>
      <c r="P830" s="11">
        <v>16.5</v>
      </c>
      <c r="Q830" s="144">
        <v>13.49528974</v>
      </c>
      <c r="R830" s="11">
        <v>15.19</v>
      </c>
      <c r="S830" s="11">
        <v>15.401999999999999</v>
      </c>
      <c r="T830" s="11"/>
      <c r="U830" s="11">
        <v>16.264299999999999</v>
      </c>
      <c r="V830" s="148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7">
        <v>16</v>
      </c>
    </row>
    <row r="831" spans="1:65">
      <c r="A831" s="29"/>
      <c r="B831" s="19">
        <v>1</v>
      </c>
      <c r="C831" s="9">
        <v>4</v>
      </c>
      <c r="D831" s="11">
        <v>14.417999999999999</v>
      </c>
      <c r="E831" s="11">
        <v>16.399999999999999</v>
      </c>
      <c r="F831" s="11">
        <v>16.47</v>
      </c>
      <c r="G831" s="11">
        <v>17.100000000000001</v>
      </c>
      <c r="H831" s="144">
        <v>18.744474700000001</v>
      </c>
      <c r="I831" s="11">
        <v>16.399999999999999</v>
      </c>
      <c r="J831" s="11">
        <v>16.899999999999999</v>
      </c>
      <c r="K831" s="144">
        <v>14.55</v>
      </c>
      <c r="L831" s="11">
        <v>16.7</v>
      </c>
      <c r="M831" s="11">
        <v>16.690000000000001</v>
      </c>
      <c r="N831" s="11">
        <v>15.8</v>
      </c>
      <c r="O831" s="11">
        <v>16.17718159</v>
      </c>
      <c r="P831" s="11">
        <v>16.600000000000001</v>
      </c>
      <c r="Q831" s="144">
        <v>13.72519084</v>
      </c>
      <c r="R831" s="11">
        <v>14.97</v>
      </c>
      <c r="S831" s="11">
        <v>15.423999999999999</v>
      </c>
      <c r="T831" s="11"/>
      <c r="U831" s="11">
        <v>15.3103</v>
      </c>
      <c r="V831" s="148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7">
        <v>16.266288906457742</v>
      </c>
    </row>
    <row r="832" spans="1:65">
      <c r="A832" s="29"/>
      <c r="B832" s="19">
        <v>1</v>
      </c>
      <c r="C832" s="9">
        <v>5</v>
      </c>
      <c r="D832" s="11">
        <v>15.231</v>
      </c>
      <c r="E832" s="11">
        <v>16.399999999999999</v>
      </c>
      <c r="F832" s="11">
        <v>16.260000000000002</v>
      </c>
      <c r="G832" s="11">
        <v>16.899999999999999</v>
      </c>
      <c r="H832" s="144">
        <v>18.802061999999999</v>
      </c>
      <c r="I832" s="11">
        <v>16.7</v>
      </c>
      <c r="J832" s="11">
        <v>17.600000000000001</v>
      </c>
      <c r="K832" s="144">
        <v>14.12</v>
      </c>
      <c r="L832" s="11">
        <v>17.100000000000001</v>
      </c>
      <c r="M832" s="11">
        <v>16.260000000000002</v>
      </c>
      <c r="N832" s="11">
        <v>15.82</v>
      </c>
      <c r="O832" s="11">
        <v>16.070595969999999</v>
      </c>
      <c r="P832" s="11">
        <v>16.600000000000001</v>
      </c>
      <c r="Q832" s="144">
        <v>14.40692993</v>
      </c>
      <c r="R832" s="11">
        <v>15.4</v>
      </c>
      <c r="S832" s="11">
        <v>15.423999999999999</v>
      </c>
      <c r="T832" s="11"/>
      <c r="U832" s="11">
        <v>16.112500000000001</v>
      </c>
      <c r="V832" s="148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7">
        <v>111</v>
      </c>
    </row>
    <row r="833" spans="1:65">
      <c r="A833" s="29"/>
      <c r="B833" s="19">
        <v>1</v>
      </c>
      <c r="C833" s="9">
        <v>6</v>
      </c>
      <c r="D833" s="11">
        <v>15.188000000000001</v>
      </c>
      <c r="E833" s="11">
        <v>16.7</v>
      </c>
      <c r="F833" s="11">
        <v>16.47</v>
      </c>
      <c r="G833" s="11">
        <v>17.100000000000001</v>
      </c>
      <c r="H833" s="144">
        <v>18.749437700000001</v>
      </c>
      <c r="I833" s="11">
        <v>16.7</v>
      </c>
      <c r="J833" s="11">
        <v>16.899999999999999</v>
      </c>
      <c r="K833" s="144">
        <v>14.12</v>
      </c>
      <c r="L833" s="11">
        <v>16.899999999999999</v>
      </c>
      <c r="M833" s="11">
        <v>16.47</v>
      </c>
      <c r="N833" s="11">
        <v>15.98</v>
      </c>
      <c r="O833" s="11">
        <v>16.196434799999999</v>
      </c>
      <c r="P833" s="11">
        <v>17.100000000000001</v>
      </c>
      <c r="Q833" s="144">
        <v>14.642671480000001</v>
      </c>
      <c r="R833" s="11">
        <v>14.97</v>
      </c>
      <c r="S833" s="11">
        <v>15.465999999999999</v>
      </c>
      <c r="T833" s="11"/>
      <c r="U833" s="11">
        <v>17.361699999999999</v>
      </c>
      <c r="V833" s="148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3"/>
    </row>
    <row r="834" spans="1:65">
      <c r="A834" s="29"/>
      <c r="B834" s="20" t="s">
        <v>266</v>
      </c>
      <c r="C834" s="12"/>
      <c r="D834" s="22">
        <v>14.9565</v>
      </c>
      <c r="E834" s="22">
        <v>16.316666666666666</v>
      </c>
      <c r="F834" s="22">
        <v>16.330000000000002</v>
      </c>
      <c r="G834" s="22">
        <v>17.166666666666668</v>
      </c>
      <c r="H834" s="22">
        <v>18.743205483333334</v>
      </c>
      <c r="I834" s="22">
        <v>16.633333333333333</v>
      </c>
      <c r="J834" s="22">
        <v>17.566666666666666</v>
      </c>
      <c r="K834" s="22">
        <v>14.833333333333336</v>
      </c>
      <c r="L834" s="22">
        <v>16.566666666666666</v>
      </c>
      <c r="M834" s="22">
        <v>16.508333333333333</v>
      </c>
      <c r="N834" s="22">
        <v>15.801666666666669</v>
      </c>
      <c r="O834" s="22">
        <v>16.476758661666668</v>
      </c>
      <c r="P834" s="22">
        <v>16.566666666666666</v>
      </c>
      <c r="Q834" s="22">
        <v>14.204585095000001</v>
      </c>
      <c r="R834" s="22">
        <v>15.115</v>
      </c>
      <c r="S834" s="22">
        <v>15.434333333333333</v>
      </c>
      <c r="T834" s="22">
        <v>16.499500000000001</v>
      </c>
      <c r="U834" s="22">
        <v>16.301783333333333</v>
      </c>
      <c r="V834" s="148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3"/>
    </row>
    <row r="835" spans="1:65">
      <c r="A835" s="29"/>
      <c r="B835" s="3" t="s">
        <v>267</v>
      </c>
      <c r="C835" s="28"/>
      <c r="D835" s="11">
        <v>15.167000000000002</v>
      </c>
      <c r="E835" s="11">
        <v>16.299999999999997</v>
      </c>
      <c r="F835" s="11">
        <v>16.365000000000002</v>
      </c>
      <c r="G835" s="11">
        <v>17.100000000000001</v>
      </c>
      <c r="H835" s="11">
        <v>18.745886599999999</v>
      </c>
      <c r="I835" s="11">
        <v>16.7</v>
      </c>
      <c r="J835" s="11">
        <v>17.5</v>
      </c>
      <c r="K835" s="11">
        <v>14.760000000000002</v>
      </c>
      <c r="L835" s="11">
        <v>16.7</v>
      </c>
      <c r="M835" s="11">
        <v>16.47</v>
      </c>
      <c r="N835" s="11">
        <v>15.805000000000001</v>
      </c>
      <c r="O835" s="11">
        <v>16.328085729999998</v>
      </c>
      <c r="P835" s="11">
        <v>16.600000000000001</v>
      </c>
      <c r="Q835" s="11">
        <v>14.305757509999999</v>
      </c>
      <c r="R835" s="11">
        <v>15.08</v>
      </c>
      <c r="S835" s="11">
        <v>15.423999999999999</v>
      </c>
      <c r="T835" s="11">
        <v>16.499500000000001</v>
      </c>
      <c r="U835" s="11">
        <v>16.188400000000001</v>
      </c>
      <c r="V835" s="148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3"/>
    </row>
    <row r="836" spans="1:65">
      <c r="A836" s="29"/>
      <c r="B836" s="3" t="s">
        <v>268</v>
      </c>
      <c r="C836" s="28"/>
      <c r="D836" s="23">
        <v>0.48138290372633752</v>
      </c>
      <c r="E836" s="23">
        <v>0.24013884872437141</v>
      </c>
      <c r="F836" s="23">
        <v>0.29277978072264477</v>
      </c>
      <c r="G836" s="23">
        <v>0.19663841605003443</v>
      </c>
      <c r="H836" s="23">
        <v>3.5774921520104384E-2</v>
      </c>
      <c r="I836" s="23">
        <v>0.19663841605003515</v>
      </c>
      <c r="J836" s="23">
        <v>0.70616334276615345</v>
      </c>
      <c r="K836" s="23">
        <v>0.68619725055312386</v>
      </c>
      <c r="L836" s="23">
        <v>0.46332134277050813</v>
      </c>
      <c r="M836" s="23">
        <v>0.16253204812179889</v>
      </c>
      <c r="N836" s="23">
        <v>0.114615298571642</v>
      </c>
      <c r="O836" s="23">
        <v>0.50174217793231635</v>
      </c>
      <c r="P836" s="23">
        <v>0.35023801430836576</v>
      </c>
      <c r="Q836" s="23">
        <v>0.50326317827019751</v>
      </c>
      <c r="R836" s="23">
        <v>0.17638027100557449</v>
      </c>
      <c r="S836" s="23">
        <v>7.1256344746742972E-2</v>
      </c>
      <c r="T836" s="23">
        <v>0.12940054095713807</v>
      </c>
      <c r="U836" s="23">
        <v>0.8092207966103353</v>
      </c>
      <c r="V836" s="227"/>
      <c r="W836" s="228"/>
      <c r="X836" s="228"/>
      <c r="Y836" s="228"/>
      <c r="Z836" s="228"/>
      <c r="AA836" s="228"/>
      <c r="AB836" s="228"/>
      <c r="AC836" s="228"/>
      <c r="AD836" s="228"/>
      <c r="AE836" s="228"/>
      <c r="AF836" s="228"/>
      <c r="AG836" s="228"/>
      <c r="AH836" s="228"/>
      <c r="AI836" s="228"/>
      <c r="AJ836" s="228"/>
      <c r="AK836" s="228"/>
      <c r="AL836" s="228"/>
      <c r="AM836" s="228"/>
      <c r="AN836" s="228"/>
      <c r="AO836" s="228"/>
      <c r="AP836" s="228"/>
      <c r="AQ836" s="228"/>
      <c r="AR836" s="228"/>
      <c r="AS836" s="228"/>
      <c r="AT836" s="228"/>
      <c r="AU836" s="228"/>
      <c r="AV836" s="228"/>
      <c r="AW836" s="228"/>
      <c r="AX836" s="228"/>
      <c r="AY836" s="228"/>
      <c r="AZ836" s="228"/>
      <c r="BA836" s="228"/>
      <c r="BB836" s="228"/>
      <c r="BC836" s="228"/>
      <c r="BD836" s="228"/>
      <c r="BE836" s="228"/>
      <c r="BF836" s="228"/>
      <c r="BG836" s="228"/>
      <c r="BH836" s="228"/>
      <c r="BI836" s="228"/>
      <c r="BJ836" s="228"/>
      <c r="BK836" s="228"/>
      <c r="BL836" s="228"/>
      <c r="BM836" s="54"/>
    </row>
    <row r="837" spans="1:65">
      <c r="A837" s="29"/>
      <c r="B837" s="3" t="s">
        <v>86</v>
      </c>
      <c r="C837" s="28"/>
      <c r="D837" s="13">
        <v>3.2185531623463881E-2</v>
      </c>
      <c r="E837" s="13">
        <v>1.4717396244598861E-2</v>
      </c>
      <c r="F837" s="13">
        <v>1.7928951667032747E-2</v>
      </c>
      <c r="G837" s="13">
        <v>1.1454665012623363E-2</v>
      </c>
      <c r="H837" s="13">
        <v>1.9086874735442579E-3</v>
      </c>
      <c r="I837" s="13">
        <v>1.1821948860723557E-2</v>
      </c>
      <c r="J837" s="13">
        <v>4.0199051770369268E-2</v>
      </c>
      <c r="K837" s="13">
        <v>4.6260488801334189E-2</v>
      </c>
      <c r="L837" s="13">
        <v>2.7967083064618196E-2</v>
      </c>
      <c r="M837" s="13">
        <v>9.845454707024668E-3</v>
      </c>
      <c r="N837" s="13">
        <v>7.2533676978151235E-3</v>
      </c>
      <c r="O837" s="13">
        <v>3.0451509804511744E-2</v>
      </c>
      <c r="P837" s="13">
        <v>2.1141127624247431E-2</v>
      </c>
      <c r="Q837" s="13">
        <v>3.5429628877181749E-2</v>
      </c>
      <c r="R837" s="13">
        <v>1.1669220708274858E-2</v>
      </c>
      <c r="S837" s="13">
        <v>4.6167426352553597E-3</v>
      </c>
      <c r="T837" s="13">
        <v>7.8426946851200378E-3</v>
      </c>
      <c r="U837" s="13">
        <v>4.9640016681835548E-2</v>
      </c>
      <c r="V837" s="148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3"/>
    </row>
    <row r="838" spans="1:65">
      <c r="A838" s="29"/>
      <c r="B838" s="3" t="s">
        <v>269</v>
      </c>
      <c r="C838" s="28"/>
      <c r="D838" s="13">
        <v>-8.0521679775265365E-2</v>
      </c>
      <c r="E838" s="13">
        <v>3.0970653785034052E-3</v>
      </c>
      <c r="F838" s="13">
        <v>3.9167565453093189E-3</v>
      </c>
      <c r="G838" s="13">
        <v>5.5352377262368302E-2</v>
      </c>
      <c r="H838" s="13">
        <v>0.15227299792346938</v>
      </c>
      <c r="I838" s="13">
        <v>2.2564730590139304E-2</v>
      </c>
      <c r="J838" s="13">
        <v>7.994311226653994E-2</v>
      </c>
      <c r="K838" s="13">
        <v>-8.8093576928633066E-2</v>
      </c>
      <c r="L838" s="13">
        <v>1.8466274756110623E-2</v>
      </c>
      <c r="M838" s="13">
        <v>1.4880125901335584E-2</v>
      </c>
      <c r="N838" s="13">
        <v>-2.8563505939367406E-2</v>
      </c>
      <c r="O838" s="13">
        <v>1.2939014941838911E-2</v>
      </c>
      <c r="P838" s="13">
        <v>1.8466274756110623E-2</v>
      </c>
      <c r="Q838" s="13">
        <v>-0.12674703021162015</v>
      </c>
      <c r="R838" s="13">
        <v>-7.0777601029862303E-2</v>
      </c>
      <c r="S838" s="13">
        <v>-5.1145997584865266E-2</v>
      </c>
      <c r="T838" s="13">
        <v>1.4337080503326938E-2</v>
      </c>
      <c r="U838" s="13">
        <v>2.1820851135565533E-3</v>
      </c>
      <c r="V838" s="148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3"/>
    </row>
    <row r="839" spans="1:65">
      <c r="A839" s="29"/>
      <c r="B839" s="45" t="s">
        <v>270</v>
      </c>
      <c r="C839" s="46"/>
      <c r="D839" s="44">
        <v>2.35</v>
      </c>
      <c r="E839" s="44">
        <v>0.14000000000000001</v>
      </c>
      <c r="F839" s="44">
        <v>0.12</v>
      </c>
      <c r="G839" s="44">
        <v>1.24</v>
      </c>
      <c r="H839" s="44">
        <v>3.79</v>
      </c>
      <c r="I839" s="44">
        <v>0.37</v>
      </c>
      <c r="J839" s="44">
        <v>1.89</v>
      </c>
      <c r="K839" s="44">
        <v>2.5499999999999998</v>
      </c>
      <c r="L839" s="44">
        <v>0.27</v>
      </c>
      <c r="M839" s="44">
        <v>0.17</v>
      </c>
      <c r="N839" s="44">
        <v>0.98</v>
      </c>
      <c r="O839" s="44">
        <v>0.12</v>
      </c>
      <c r="P839" s="44">
        <v>0.27</v>
      </c>
      <c r="Q839" s="44">
        <v>3.56</v>
      </c>
      <c r="R839" s="44">
        <v>2.09</v>
      </c>
      <c r="S839" s="44">
        <v>1.57</v>
      </c>
      <c r="T839" s="44">
        <v>0.16</v>
      </c>
      <c r="U839" s="44">
        <v>0.16</v>
      </c>
      <c r="V839" s="148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3"/>
    </row>
    <row r="840" spans="1:65">
      <c r="B840" s="30"/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BM840" s="53"/>
    </row>
    <row r="841" spans="1:65" ht="15">
      <c r="B841" s="8" t="s">
        <v>609</v>
      </c>
      <c r="BM841" s="27" t="s">
        <v>66</v>
      </c>
    </row>
    <row r="842" spans="1:65" ht="15">
      <c r="A842" s="24" t="s">
        <v>12</v>
      </c>
      <c r="B842" s="18" t="s">
        <v>118</v>
      </c>
      <c r="C842" s="15" t="s">
        <v>119</v>
      </c>
      <c r="D842" s="16" t="s">
        <v>238</v>
      </c>
      <c r="E842" s="17" t="s">
        <v>238</v>
      </c>
      <c r="F842" s="17" t="s">
        <v>238</v>
      </c>
      <c r="G842" s="17" t="s">
        <v>238</v>
      </c>
      <c r="H842" s="17" t="s">
        <v>238</v>
      </c>
      <c r="I842" s="17" t="s">
        <v>238</v>
      </c>
      <c r="J842" s="17" t="s">
        <v>238</v>
      </c>
      <c r="K842" s="17" t="s">
        <v>238</v>
      </c>
      <c r="L842" s="17" t="s">
        <v>238</v>
      </c>
      <c r="M842" s="17" t="s">
        <v>238</v>
      </c>
      <c r="N842" s="17" t="s">
        <v>238</v>
      </c>
      <c r="O842" s="17" t="s">
        <v>238</v>
      </c>
      <c r="P842" s="148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7">
        <v>1</v>
      </c>
    </row>
    <row r="843" spans="1:65">
      <c r="A843" s="29"/>
      <c r="B843" s="19" t="s">
        <v>239</v>
      </c>
      <c r="C843" s="9" t="s">
        <v>239</v>
      </c>
      <c r="D843" s="146" t="s">
        <v>241</v>
      </c>
      <c r="E843" s="147" t="s">
        <v>245</v>
      </c>
      <c r="F843" s="147" t="s">
        <v>246</v>
      </c>
      <c r="G843" s="147" t="s">
        <v>247</v>
      </c>
      <c r="H843" s="147" t="s">
        <v>249</v>
      </c>
      <c r="I843" s="147" t="s">
        <v>251</v>
      </c>
      <c r="J843" s="147" t="s">
        <v>252</v>
      </c>
      <c r="K843" s="147" t="s">
        <v>255</v>
      </c>
      <c r="L843" s="147" t="s">
        <v>256</v>
      </c>
      <c r="M843" s="147" t="s">
        <v>257</v>
      </c>
      <c r="N843" s="147" t="s">
        <v>258</v>
      </c>
      <c r="O843" s="147" t="s">
        <v>284</v>
      </c>
      <c r="P843" s="148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7" t="s">
        <v>3</v>
      </c>
    </row>
    <row r="844" spans="1:65">
      <c r="A844" s="29"/>
      <c r="B844" s="19"/>
      <c r="C844" s="9"/>
      <c r="D844" s="10" t="s">
        <v>308</v>
      </c>
      <c r="E844" s="11" t="s">
        <v>103</v>
      </c>
      <c r="F844" s="11" t="s">
        <v>103</v>
      </c>
      <c r="G844" s="11" t="s">
        <v>99</v>
      </c>
      <c r="H844" s="11" t="s">
        <v>103</v>
      </c>
      <c r="I844" s="11" t="s">
        <v>308</v>
      </c>
      <c r="J844" s="11" t="s">
        <v>103</v>
      </c>
      <c r="K844" s="11" t="s">
        <v>103</v>
      </c>
      <c r="L844" s="11" t="s">
        <v>308</v>
      </c>
      <c r="M844" s="11" t="s">
        <v>100</v>
      </c>
      <c r="N844" s="11" t="s">
        <v>99</v>
      </c>
      <c r="O844" s="11" t="s">
        <v>308</v>
      </c>
      <c r="P844" s="148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7">
        <v>2</v>
      </c>
    </row>
    <row r="845" spans="1:65">
      <c r="A845" s="29"/>
      <c r="B845" s="19"/>
      <c r="C845" s="9"/>
      <c r="D845" s="25"/>
      <c r="E845" s="25"/>
      <c r="F845" s="25"/>
      <c r="G845" s="25"/>
      <c r="H845" s="25"/>
      <c r="I845" s="25"/>
      <c r="J845" s="25"/>
      <c r="K845" s="25"/>
      <c r="L845" s="25"/>
      <c r="M845" s="25"/>
      <c r="N845" s="25"/>
      <c r="O845" s="25"/>
      <c r="P845" s="148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7">
        <v>3</v>
      </c>
    </row>
    <row r="846" spans="1:65">
      <c r="A846" s="29"/>
      <c r="B846" s="18">
        <v>1</v>
      </c>
      <c r="C846" s="14">
        <v>1</v>
      </c>
      <c r="D846" s="21">
        <v>1.1000000000000001</v>
      </c>
      <c r="E846" s="143" t="s">
        <v>109</v>
      </c>
      <c r="F846" s="21">
        <v>1.2554270204510716</v>
      </c>
      <c r="G846" s="143">
        <v>1.47</v>
      </c>
      <c r="H846" s="21">
        <v>1.1000000000000001</v>
      </c>
      <c r="I846" s="21">
        <v>1.3</v>
      </c>
      <c r="J846" s="21">
        <v>1.4</v>
      </c>
      <c r="K846" s="21">
        <v>1.2</v>
      </c>
      <c r="L846" s="21">
        <v>1.27</v>
      </c>
      <c r="M846" s="21">
        <v>1.3011030031149142</v>
      </c>
      <c r="N846" s="143">
        <v>1.0900000000000001</v>
      </c>
      <c r="O846" s="21">
        <v>1.3</v>
      </c>
      <c r="P846" s="148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7">
        <v>1</v>
      </c>
    </row>
    <row r="847" spans="1:65">
      <c r="A847" s="29"/>
      <c r="B847" s="19">
        <v>1</v>
      </c>
      <c r="C847" s="9">
        <v>2</v>
      </c>
      <c r="D847" s="11">
        <v>1.2</v>
      </c>
      <c r="E847" s="144" t="s">
        <v>109</v>
      </c>
      <c r="F847" s="11">
        <v>1.2634999072094999</v>
      </c>
      <c r="G847" s="144">
        <v>1.1399999999999999</v>
      </c>
      <c r="H847" s="11">
        <v>1.2</v>
      </c>
      <c r="I847" s="11">
        <v>1.3</v>
      </c>
      <c r="J847" s="11">
        <v>1.5</v>
      </c>
      <c r="K847" s="11">
        <v>1.2</v>
      </c>
      <c r="L847" s="11">
        <v>1.31</v>
      </c>
      <c r="M847" s="11">
        <v>1.2790704080271198</v>
      </c>
      <c r="N847" s="144">
        <v>1.9400000000000002</v>
      </c>
      <c r="O847" s="11">
        <v>1.4</v>
      </c>
      <c r="P847" s="148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7" t="e">
        <v>#N/A</v>
      </c>
    </row>
    <row r="848" spans="1:65">
      <c r="A848" s="29"/>
      <c r="B848" s="19">
        <v>1</v>
      </c>
      <c r="C848" s="9">
        <v>3</v>
      </c>
      <c r="D848" s="11">
        <v>1.2</v>
      </c>
      <c r="E848" s="144" t="s">
        <v>109</v>
      </c>
      <c r="F848" s="11">
        <v>1.2255221806752337</v>
      </c>
      <c r="G848" s="144">
        <v>1.31</v>
      </c>
      <c r="H848" s="11">
        <v>1</v>
      </c>
      <c r="I848" s="11">
        <v>1.3</v>
      </c>
      <c r="J848" s="11">
        <v>1.3</v>
      </c>
      <c r="K848" s="11">
        <v>1.2</v>
      </c>
      <c r="L848" s="11">
        <v>1.25</v>
      </c>
      <c r="M848" s="11">
        <v>1.3336922360667234</v>
      </c>
      <c r="N848" s="144">
        <v>1.49</v>
      </c>
      <c r="O848" s="11">
        <v>1.3</v>
      </c>
      <c r="P848" s="148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7">
        <v>16</v>
      </c>
    </row>
    <row r="849" spans="1:65">
      <c r="A849" s="29"/>
      <c r="B849" s="19">
        <v>1</v>
      </c>
      <c r="C849" s="9">
        <v>4</v>
      </c>
      <c r="D849" s="11">
        <v>1.2</v>
      </c>
      <c r="E849" s="144" t="s">
        <v>109</v>
      </c>
      <c r="F849" s="11">
        <v>1.23387529060297</v>
      </c>
      <c r="G849" s="144">
        <v>1.87</v>
      </c>
      <c r="H849" s="11">
        <v>1.1000000000000001</v>
      </c>
      <c r="I849" s="11">
        <v>1.4</v>
      </c>
      <c r="J849" s="11">
        <v>1.3</v>
      </c>
      <c r="K849" s="11">
        <v>1.3</v>
      </c>
      <c r="L849" s="11">
        <v>1.3</v>
      </c>
      <c r="M849" s="11">
        <v>1.4345697229550147</v>
      </c>
      <c r="N849" s="144">
        <v>0.95</v>
      </c>
      <c r="O849" s="11">
        <v>1.2</v>
      </c>
      <c r="P849" s="148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7">
        <v>1.262470812833095</v>
      </c>
    </row>
    <row r="850" spans="1:65">
      <c r="A850" s="29"/>
      <c r="B850" s="19">
        <v>1</v>
      </c>
      <c r="C850" s="9">
        <v>5</v>
      </c>
      <c r="D850" s="11">
        <v>1.3</v>
      </c>
      <c r="E850" s="144" t="s">
        <v>109</v>
      </c>
      <c r="F850" s="11">
        <v>1.2606906348811062</v>
      </c>
      <c r="G850" s="144">
        <v>1.62</v>
      </c>
      <c r="H850" s="11">
        <v>1.1000000000000001</v>
      </c>
      <c r="I850" s="11">
        <v>1.3</v>
      </c>
      <c r="J850" s="11">
        <v>1.4</v>
      </c>
      <c r="K850" s="11">
        <v>1.3</v>
      </c>
      <c r="L850" s="11">
        <v>1.24</v>
      </c>
      <c r="M850" s="11">
        <v>1.2753710421998716</v>
      </c>
      <c r="N850" s="144">
        <v>2.5099999999999998</v>
      </c>
      <c r="O850" s="11">
        <v>1.3</v>
      </c>
      <c r="P850" s="148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7">
        <v>112</v>
      </c>
    </row>
    <row r="851" spans="1:65">
      <c r="A851" s="29"/>
      <c r="B851" s="19">
        <v>1</v>
      </c>
      <c r="C851" s="9">
        <v>6</v>
      </c>
      <c r="D851" s="11">
        <v>1.2</v>
      </c>
      <c r="E851" s="144" t="s">
        <v>109</v>
      </c>
      <c r="F851" s="11">
        <v>1.2807779105705253</v>
      </c>
      <c r="G851" s="144">
        <v>1.6</v>
      </c>
      <c r="H851" s="11">
        <v>1.2</v>
      </c>
      <c r="I851" s="11">
        <v>1.3</v>
      </c>
      <c r="J851" s="11">
        <v>1.3</v>
      </c>
      <c r="K851" s="11">
        <v>1.2</v>
      </c>
      <c r="L851" s="11">
        <v>1.26</v>
      </c>
      <c r="M851" s="11">
        <v>1.2998245362330847</v>
      </c>
      <c r="N851" s="144">
        <v>1.51</v>
      </c>
      <c r="O851" s="11">
        <v>1.2</v>
      </c>
      <c r="P851" s="148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3"/>
    </row>
    <row r="852" spans="1:65">
      <c r="A852" s="29"/>
      <c r="B852" s="20" t="s">
        <v>266</v>
      </c>
      <c r="C852" s="12"/>
      <c r="D852" s="22">
        <v>1.2</v>
      </c>
      <c r="E852" s="22" t="s">
        <v>661</v>
      </c>
      <c r="F852" s="22">
        <v>1.2532988240650678</v>
      </c>
      <c r="G852" s="22">
        <v>1.5016666666666667</v>
      </c>
      <c r="H852" s="22">
        <v>1.1166666666666667</v>
      </c>
      <c r="I852" s="22">
        <v>1.3166666666666667</v>
      </c>
      <c r="J852" s="22">
        <v>1.3666666666666669</v>
      </c>
      <c r="K852" s="22">
        <v>1.2333333333333332</v>
      </c>
      <c r="L852" s="22">
        <v>1.2716666666666667</v>
      </c>
      <c r="M852" s="22">
        <v>1.3206051580994547</v>
      </c>
      <c r="N852" s="22">
        <v>1.5816666666666668</v>
      </c>
      <c r="O852" s="22">
        <v>1.2833333333333334</v>
      </c>
      <c r="P852" s="148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3"/>
    </row>
    <row r="853" spans="1:65">
      <c r="A853" s="29"/>
      <c r="B853" s="3" t="s">
        <v>267</v>
      </c>
      <c r="C853" s="28"/>
      <c r="D853" s="11">
        <v>1.2</v>
      </c>
      <c r="E853" s="11" t="s">
        <v>661</v>
      </c>
      <c r="F853" s="11">
        <v>1.2580588276660889</v>
      </c>
      <c r="G853" s="11">
        <v>1.5350000000000001</v>
      </c>
      <c r="H853" s="11">
        <v>1.1000000000000001</v>
      </c>
      <c r="I853" s="11">
        <v>1.3</v>
      </c>
      <c r="J853" s="11">
        <v>1.35</v>
      </c>
      <c r="K853" s="11">
        <v>1.2</v>
      </c>
      <c r="L853" s="11">
        <v>1.2650000000000001</v>
      </c>
      <c r="M853" s="11">
        <v>1.3004637696739993</v>
      </c>
      <c r="N853" s="11">
        <v>1.5</v>
      </c>
      <c r="O853" s="11">
        <v>1.3</v>
      </c>
      <c r="P853" s="148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3"/>
    </row>
    <row r="854" spans="1:65">
      <c r="A854" s="29"/>
      <c r="B854" s="3" t="s">
        <v>268</v>
      </c>
      <c r="C854" s="28"/>
      <c r="D854" s="23">
        <v>6.3245553203367569E-2</v>
      </c>
      <c r="E854" s="23" t="s">
        <v>661</v>
      </c>
      <c r="F854" s="23">
        <v>2.0332958218866156E-2</v>
      </c>
      <c r="G854" s="23">
        <v>0.25607941476555118</v>
      </c>
      <c r="H854" s="23">
        <v>7.527726527090807E-2</v>
      </c>
      <c r="I854" s="23">
        <v>4.0824829046386249E-2</v>
      </c>
      <c r="J854" s="23">
        <v>8.1649658092772567E-2</v>
      </c>
      <c r="K854" s="23">
        <v>5.1639777949432274E-2</v>
      </c>
      <c r="L854" s="23">
        <v>2.7868739954771331E-2</v>
      </c>
      <c r="M854" s="23">
        <v>5.9569493285440742E-2</v>
      </c>
      <c r="N854" s="23">
        <v>0.57349513220834436</v>
      </c>
      <c r="O854" s="23">
        <v>7.5277265270908097E-2</v>
      </c>
      <c r="P854" s="227"/>
      <c r="Q854" s="228"/>
      <c r="R854" s="228"/>
      <c r="S854" s="228"/>
      <c r="T854" s="228"/>
      <c r="U854" s="228"/>
      <c r="V854" s="228"/>
      <c r="W854" s="228"/>
      <c r="X854" s="228"/>
      <c r="Y854" s="228"/>
      <c r="Z854" s="228"/>
      <c r="AA854" s="228"/>
      <c r="AB854" s="228"/>
      <c r="AC854" s="228"/>
      <c r="AD854" s="228"/>
      <c r="AE854" s="228"/>
      <c r="AF854" s="228"/>
      <c r="AG854" s="228"/>
      <c r="AH854" s="228"/>
      <c r="AI854" s="228"/>
      <c r="AJ854" s="228"/>
      <c r="AK854" s="228"/>
      <c r="AL854" s="228"/>
      <c r="AM854" s="228"/>
      <c r="AN854" s="228"/>
      <c r="AO854" s="228"/>
      <c r="AP854" s="228"/>
      <c r="AQ854" s="228"/>
      <c r="AR854" s="228"/>
      <c r="AS854" s="228"/>
      <c r="AT854" s="228"/>
      <c r="AU854" s="228"/>
      <c r="AV854" s="228"/>
      <c r="AW854" s="228"/>
      <c r="AX854" s="228"/>
      <c r="AY854" s="228"/>
      <c r="AZ854" s="228"/>
      <c r="BA854" s="228"/>
      <c r="BB854" s="228"/>
      <c r="BC854" s="228"/>
      <c r="BD854" s="228"/>
      <c r="BE854" s="228"/>
      <c r="BF854" s="228"/>
      <c r="BG854" s="228"/>
      <c r="BH854" s="228"/>
      <c r="BI854" s="228"/>
      <c r="BJ854" s="228"/>
      <c r="BK854" s="228"/>
      <c r="BL854" s="228"/>
      <c r="BM854" s="54"/>
    </row>
    <row r="855" spans="1:65">
      <c r="A855" s="29"/>
      <c r="B855" s="3" t="s">
        <v>86</v>
      </c>
      <c r="C855" s="28"/>
      <c r="D855" s="13">
        <v>5.2704627669472974E-2</v>
      </c>
      <c r="E855" s="13" t="s">
        <v>661</v>
      </c>
      <c r="F855" s="13">
        <v>1.6223551660980835E-2</v>
      </c>
      <c r="G855" s="13">
        <v>0.17053013191934596</v>
      </c>
      <c r="H855" s="13">
        <v>6.7412476362007229E-2</v>
      </c>
      <c r="I855" s="13">
        <v>3.1006199275736394E-2</v>
      </c>
      <c r="J855" s="13">
        <v>5.9743652263004307E-2</v>
      </c>
      <c r="K855" s="13">
        <v>4.1870090229269415E-2</v>
      </c>
      <c r="L855" s="13">
        <v>2.1915129715416513E-2</v>
      </c>
      <c r="M855" s="13">
        <v>4.5107724227860822E-2</v>
      </c>
      <c r="N855" s="13">
        <v>0.36258912468388471</v>
      </c>
      <c r="O855" s="13">
        <v>5.8657609302006308E-2</v>
      </c>
      <c r="P855" s="148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3"/>
    </row>
    <row r="856" spans="1:65">
      <c r="A856" s="29"/>
      <c r="B856" s="3" t="s">
        <v>269</v>
      </c>
      <c r="C856" s="28"/>
      <c r="D856" s="13">
        <v>-4.9482975921562145E-2</v>
      </c>
      <c r="E856" s="13" t="s">
        <v>661</v>
      </c>
      <c r="F856" s="13">
        <v>-7.2651095572218161E-3</v>
      </c>
      <c r="G856" s="13">
        <v>0.1894664426314896</v>
      </c>
      <c r="H856" s="13">
        <v>-0.1154911025936759</v>
      </c>
      <c r="I856" s="13">
        <v>4.2928401419397133E-2</v>
      </c>
      <c r="J856" s="13">
        <v>8.2533277422665474E-2</v>
      </c>
      <c r="K856" s="13">
        <v>-2.3079725252716732E-2</v>
      </c>
      <c r="L856" s="13">
        <v>7.2840130164557593E-3</v>
      </c>
      <c r="M856" s="13">
        <v>4.6048070716107059E-2</v>
      </c>
      <c r="N856" s="13">
        <v>0.25283424423671885</v>
      </c>
      <c r="O856" s="13">
        <v>1.652515075055172E-2</v>
      </c>
      <c r="P856" s="148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3"/>
    </row>
    <row r="857" spans="1:65">
      <c r="A857" s="29"/>
      <c r="B857" s="45" t="s">
        <v>270</v>
      </c>
      <c r="C857" s="46"/>
      <c r="D857" s="44">
        <v>0.86</v>
      </c>
      <c r="E857" s="44">
        <v>3.08</v>
      </c>
      <c r="F857" s="44">
        <v>0.27</v>
      </c>
      <c r="G857" s="44">
        <v>2.48</v>
      </c>
      <c r="H857" s="44">
        <v>1.78</v>
      </c>
      <c r="I857" s="44">
        <v>0.43</v>
      </c>
      <c r="J857" s="44">
        <v>0.99</v>
      </c>
      <c r="K857" s="44">
        <v>0.49</v>
      </c>
      <c r="L857" s="44">
        <v>0.06</v>
      </c>
      <c r="M857" s="44">
        <v>0.48</v>
      </c>
      <c r="N857" s="44">
        <v>3.37</v>
      </c>
      <c r="O857" s="44">
        <v>0.06</v>
      </c>
      <c r="P857" s="148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3"/>
    </row>
    <row r="858" spans="1:65">
      <c r="B858" s="30"/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BM858" s="53"/>
    </row>
    <row r="859" spans="1:65" ht="15">
      <c r="B859" s="8" t="s">
        <v>610</v>
      </c>
      <c r="BM859" s="27" t="s">
        <v>66</v>
      </c>
    </row>
    <row r="860" spans="1:65" ht="15">
      <c r="A860" s="24" t="s">
        <v>15</v>
      </c>
      <c r="B860" s="18" t="s">
        <v>118</v>
      </c>
      <c r="C860" s="15" t="s">
        <v>119</v>
      </c>
      <c r="D860" s="16" t="s">
        <v>238</v>
      </c>
      <c r="E860" s="17" t="s">
        <v>238</v>
      </c>
      <c r="F860" s="17" t="s">
        <v>238</v>
      </c>
      <c r="G860" s="17" t="s">
        <v>238</v>
      </c>
      <c r="H860" s="17" t="s">
        <v>238</v>
      </c>
      <c r="I860" s="17" t="s">
        <v>238</v>
      </c>
      <c r="J860" s="17" t="s">
        <v>238</v>
      </c>
      <c r="K860" s="17" t="s">
        <v>238</v>
      </c>
      <c r="L860" s="17" t="s">
        <v>238</v>
      </c>
      <c r="M860" s="17" t="s">
        <v>238</v>
      </c>
      <c r="N860" s="17" t="s">
        <v>238</v>
      </c>
      <c r="O860" s="17" t="s">
        <v>238</v>
      </c>
      <c r="P860" s="148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7">
        <v>1</v>
      </c>
    </row>
    <row r="861" spans="1:65">
      <c r="A861" s="29"/>
      <c r="B861" s="19" t="s">
        <v>239</v>
      </c>
      <c r="C861" s="9" t="s">
        <v>239</v>
      </c>
      <c r="D861" s="146" t="s">
        <v>241</v>
      </c>
      <c r="E861" s="147" t="s">
        <v>243</v>
      </c>
      <c r="F861" s="147" t="s">
        <v>245</v>
      </c>
      <c r="G861" s="147" t="s">
        <v>247</v>
      </c>
      <c r="H861" s="147" t="s">
        <v>249</v>
      </c>
      <c r="I861" s="147" t="s">
        <v>252</v>
      </c>
      <c r="J861" s="147" t="s">
        <v>255</v>
      </c>
      <c r="K861" s="147" t="s">
        <v>256</v>
      </c>
      <c r="L861" s="147" t="s">
        <v>257</v>
      </c>
      <c r="M861" s="147" t="s">
        <v>258</v>
      </c>
      <c r="N861" s="147" t="s">
        <v>282</v>
      </c>
      <c r="O861" s="147" t="s">
        <v>284</v>
      </c>
      <c r="P861" s="148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7" t="s">
        <v>3</v>
      </c>
    </row>
    <row r="862" spans="1:65">
      <c r="A862" s="29"/>
      <c r="B862" s="19"/>
      <c r="C862" s="9"/>
      <c r="D862" s="10" t="s">
        <v>308</v>
      </c>
      <c r="E862" s="11" t="s">
        <v>103</v>
      </c>
      <c r="F862" s="11" t="s">
        <v>103</v>
      </c>
      <c r="G862" s="11" t="s">
        <v>103</v>
      </c>
      <c r="H862" s="11" t="s">
        <v>103</v>
      </c>
      <c r="I862" s="11" t="s">
        <v>103</v>
      </c>
      <c r="J862" s="11" t="s">
        <v>103</v>
      </c>
      <c r="K862" s="11" t="s">
        <v>308</v>
      </c>
      <c r="L862" s="11" t="s">
        <v>100</v>
      </c>
      <c r="M862" s="11" t="s">
        <v>99</v>
      </c>
      <c r="N862" s="11" t="s">
        <v>103</v>
      </c>
      <c r="O862" s="11" t="s">
        <v>308</v>
      </c>
      <c r="P862" s="148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7">
        <v>2</v>
      </c>
    </row>
    <row r="863" spans="1:65">
      <c r="A863" s="29"/>
      <c r="B863" s="19"/>
      <c r="C863" s="9"/>
      <c r="D863" s="25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148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7">
        <v>2</v>
      </c>
    </row>
    <row r="864" spans="1:65">
      <c r="A864" s="29"/>
      <c r="B864" s="18">
        <v>1</v>
      </c>
      <c r="C864" s="14">
        <v>1</v>
      </c>
      <c r="D864" s="21">
        <v>1.2</v>
      </c>
      <c r="E864" s="143" t="s">
        <v>95</v>
      </c>
      <c r="F864" s="143" t="s">
        <v>219</v>
      </c>
      <c r="G864" s="143">
        <v>16</v>
      </c>
      <c r="H864" s="143" t="s">
        <v>110</v>
      </c>
      <c r="I864" s="143" t="s">
        <v>96</v>
      </c>
      <c r="J864" s="21">
        <v>2</v>
      </c>
      <c r="K864" s="21">
        <v>1.4</v>
      </c>
      <c r="L864" s="21">
        <v>1.4555475351408491</v>
      </c>
      <c r="M864" s="21">
        <v>1</v>
      </c>
      <c r="N864" s="143" t="s">
        <v>95</v>
      </c>
      <c r="O864" s="143">
        <v>3</v>
      </c>
      <c r="P864" s="148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7">
        <v>1</v>
      </c>
    </row>
    <row r="865" spans="1:65">
      <c r="A865" s="29"/>
      <c r="B865" s="19">
        <v>1</v>
      </c>
      <c r="C865" s="9">
        <v>2</v>
      </c>
      <c r="D865" s="11">
        <v>1.2</v>
      </c>
      <c r="E865" s="144" t="s">
        <v>95</v>
      </c>
      <c r="F865" s="144" t="s">
        <v>219</v>
      </c>
      <c r="G865" s="144">
        <v>13</v>
      </c>
      <c r="H865" s="144" t="s">
        <v>110</v>
      </c>
      <c r="I865" s="144" t="s">
        <v>96</v>
      </c>
      <c r="J865" s="11">
        <v>2</v>
      </c>
      <c r="K865" s="11">
        <v>1.4</v>
      </c>
      <c r="L865" s="11">
        <v>1.3032957371509475</v>
      </c>
      <c r="M865" s="11">
        <v>1</v>
      </c>
      <c r="N865" s="144" t="s">
        <v>95</v>
      </c>
      <c r="O865" s="144">
        <v>3</v>
      </c>
      <c r="P865" s="148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7">
        <v>21</v>
      </c>
    </row>
    <row r="866" spans="1:65">
      <c r="A866" s="29"/>
      <c r="B866" s="19">
        <v>1</v>
      </c>
      <c r="C866" s="9">
        <v>3</v>
      </c>
      <c r="D866" s="11">
        <v>1.2</v>
      </c>
      <c r="E866" s="144" t="s">
        <v>95</v>
      </c>
      <c r="F866" s="144" t="s">
        <v>219</v>
      </c>
      <c r="G866" s="144">
        <v>15</v>
      </c>
      <c r="H866" s="144">
        <v>36</v>
      </c>
      <c r="I866" s="144" t="s">
        <v>96</v>
      </c>
      <c r="J866" s="11">
        <v>2</v>
      </c>
      <c r="K866" s="11">
        <v>1.4</v>
      </c>
      <c r="L866" s="11">
        <v>1.4061649415730026</v>
      </c>
      <c r="M866" s="11">
        <v>0.8</v>
      </c>
      <c r="N866" s="144" t="s">
        <v>95</v>
      </c>
      <c r="O866" s="144">
        <v>3</v>
      </c>
      <c r="P866" s="148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7">
        <v>16</v>
      </c>
    </row>
    <row r="867" spans="1:65">
      <c r="A867" s="29"/>
      <c r="B867" s="19">
        <v>1</v>
      </c>
      <c r="C867" s="9">
        <v>4</v>
      </c>
      <c r="D867" s="11">
        <v>1.2</v>
      </c>
      <c r="E867" s="144" t="s">
        <v>95</v>
      </c>
      <c r="F867" s="144" t="s">
        <v>219</v>
      </c>
      <c r="G867" s="144">
        <v>15</v>
      </c>
      <c r="H867" s="144" t="s">
        <v>110</v>
      </c>
      <c r="I867" s="144" t="s">
        <v>96</v>
      </c>
      <c r="J867" s="11">
        <v>2</v>
      </c>
      <c r="K867" s="11">
        <v>1.4</v>
      </c>
      <c r="L867" s="11">
        <v>1.5386098567092901</v>
      </c>
      <c r="M867" s="149">
        <v>1.9</v>
      </c>
      <c r="N867" s="144" t="s">
        <v>95</v>
      </c>
      <c r="O867" s="144">
        <v>2</v>
      </c>
      <c r="P867" s="148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7">
        <v>1.4045840556253317</v>
      </c>
    </row>
    <row r="868" spans="1:65">
      <c r="A868" s="29"/>
      <c r="B868" s="19">
        <v>1</v>
      </c>
      <c r="C868" s="9">
        <v>5</v>
      </c>
      <c r="D868" s="11">
        <v>1.3</v>
      </c>
      <c r="E868" s="144" t="s">
        <v>95</v>
      </c>
      <c r="F868" s="144" t="s">
        <v>219</v>
      </c>
      <c r="G868" s="144">
        <v>14</v>
      </c>
      <c r="H868" s="144" t="s">
        <v>110</v>
      </c>
      <c r="I868" s="144" t="s">
        <v>96</v>
      </c>
      <c r="J868" s="11">
        <v>2</v>
      </c>
      <c r="K868" s="11">
        <v>1.3</v>
      </c>
      <c r="L868" s="11">
        <v>1.3303615276518876</v>
      </c>
      <c r="M868" s="11">
        <v>1.3</v>
      </c>
      <c r="N868" s="144" t="s">
        <v>95</v>
      </c>
      <c r="O868" s="144">
        <v>2</v>
      </c>
      <c r="P868" s="148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7">
        <v>113</v>
      </c>
    </row>
    <row r="869" spans="1:65">
      <c r="A869" s="29"/>
      <c r="B869" s="19">
        <v>1</v>
      </c>
      <c r="C869" s="9">
        <v>6</v>
      </c>
      <c r="D869" s="11">
        <v>1.2</v>
      </c>
      <c r="E869" s="144" t="s">
        <v>95</v>
      </c>
      <c r="F869" s="144" t="s">
        <v>219</v>
      </c>
      <c r="G869" s="144">
        <v>14</v>
      </c>
      <c r="H869" s="144" t="s">
        <v>110</v>
      </c>
      <c r="I869" s="144" t="s">
        <v>96</v>
      </c>
      <c r="J869" s="11">
        <v>2</v>
      </c>
      <c r="K869" s="11">
        <v>1.4</v>
      </c>
      <c r="L869" s="11">
        <v>1.2635420705339759</v>
      </c>
      <c r="M869" s="11">
        <v>1.1000000000000001</v>
      </c>
      <c r="N869" s="144" t="s">
        <v>95</v>
      </c>
      <c r="O869" s="144">
        <v>3</v>
      </c>
      <c r="P869" s="148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3"/>
    </row>
    <row r="870" spans="1:65">
      <c r="A870" s="29"/>
      <c r="B870" s="20" t="s">
        <v>266</v>
      </c>
      <c r="C870" s="12"/>
      <c r="D870" s="22">
        <v>1.2166666666666666</v>
      </c>
      <c r="E870" s="22" t="s">
        <v>661</v>
      </c>
      <c r="F870" s="22" t="s">
        <v>661</v>
      </c>
      <c r="G870" s="22">
        <v>14.5</v>
      </c>
      <c r="H870" s="22">
        <v>36</v>
      </c>
      <c r="I870" s="22" t="s">
        <v>661</v>
      </c>
      <c r="J870" s="22">
        <v>2</v>
      </c>
      <c r="K870" s="22">
        <v>1.3833333333333331</v>
      </c>
      <c r="L870" s="22">
        <v>1.382920278126659</v>
      </c>
      <c r="M870" s="22">
        <v>1.1833333333333333</v>
      </c>
      <c r="N870" s="22" t="s">
        <v>661</v>
      </c>
      <c r="O870" s="22">
        <v>2.6666666666666665</v>
      </c>
      <c r="P870" s="148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3"/>
    </row>
    <row r="871" spans="1:65">
      <c r="A871" s="29"/>
      <c r="B871" s="3" t="s">
        <v>267</v>
      </c>
      <c r="C871" s="28"/>
      <c r="D871" s="11">
        <v>1.2</v>
      </c>
      <c r="E871" s="11" t="s">
        <v>661</v>
      </c>
      <c r="F871" s="11" t="s">
        <v>661</v>
      </c>
      <c r="G871" s="11">
        <v>14.5</v>
      </c>
      <c r="H871" s="11">
        <v>36</v>
      </c>
      <c r="I871" s="11" t="s">
        <v>661</v>
      </c>
      <c r="J871" s="11">
        <v>2</v>
      </c>
      <c r="K871" s="11">
        <v>1.4</v>
      </c>
      <c r="L871" s="11">
        <v>1.3682632346124453</v>
      </c>
      <c r="M871" s="11">
        <v>1.05</v>
      </c>
      <c r="N871" s="11" t="s">
        <v>661</v>
      </c>
      <c r="O871" s="11">
        <v>3</v>
      </c>
      <c r="P871" s="148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3"/>
    </row>
    <row r="872" spans="1:65">
      <c r="A872" s="29"/>
      <c r="B872" s="3" t="s">
        <v>268</v>
      </c>
      <c r="C872" s="28"/>
      <c r="D872" s="23">
        <v>4.0824829046386339E-2</v>
      </c>
      <c r="E872" s="23" t="s">
        <v>661</v>
      </c>
      <c r="F872" s="23" t="s">
        <v>661</v>
      </c>
      <c r="G872" s="23">
        <v>1.0488088481701516</v>
      </c>
      <c r="H872" s="23" t="s">
        <v>661</v>
      </c>
      <c r="I872" s="23" t="s">
        <v>661</v>
      </c>
      <c r="J872" s="23">
        <v>0</v>
      </c>
      <c r="K872" s="23">
        <v>4.0824829046386249E-2</v>
      </c>
      <c r="L872" s="23">
        <v>0.10335175271322693</v>
      </c>
      <c r="M872" s="23">
        <v>0.38686776379877785</v>
      </c>
      <c r="N872" s="23" t="s">
        <v>661</v>
      </c>
      <c r="O872" s="23">
        <v>0.51639777949432275</v>
      </c>
      <c r="P872" s="148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3"/>
    </row>
    <row r="873" spans="1:65">
      <c r="A873" s="29"/>
      <c r="B873" s="3" t="s">
        <v>86</v>
      </c>
      <c r="C873" s="28"/>
      <c r="D873" s="13">
        <v>3.3554654010728498E-2</v>
      </c>
      <c r="E873" s="13" t="s">
        <v>661</v>
      </c>
      <c r="F873" s="13" t="s">
        <v>661</v>
      </c>
      <c r="G873" s="13">
        <v>7.2331644701389766E-2</v>
      </c>
      <c r="H873" s="13" t="s">
        <v>661</v>
      </c>
      <c r="I873" s="13" t="s">
        <v>661</v>
      </c>
      <c r="J873" s="13">
        <v>0</v>
      </c>
      <c r="K873" s="13">
        <v>2.9511924611845486E-2</v>
      </c>
      <c r="L873" s="13">
        <v>7.4734425655562736E-2</v>
      </c>
      <c r="M873" s="13">
        <v>0.3269305046186855</v>
      </c>
      <c r="N873" s="13" t="s">
        <v>661</v>
      </c>
      <c r="O873" s="13">
        <v>0.19364916731037105</v>
      </c>
      <c r="P873" s="148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3"/>
    </row>
    <row r="874" spans="1:65">
      <c r="A874" s="29"/>
      <c r="B874" s="3" t="s">
        <v>269</v>
      </c>
      <c r="C874" s="28"/>
      <c r="D874" s="13">
        <v>-0.13378863885437098</v>
      </c>
      <c r="E874" s="13" t="s">
        <v>661</v>
      </c>
      <c r="F874" s="13" t="s">
        <v>661</v>
      </c>
      <c r="G874" s="13">
        <v>9.3233408794068122</v>
      </c>
      <c r="H874" s="13">
        <v>24.630363562665192</v>
      </c>
      <c r="I874" s="13" t="s">
        <v>661</v>
      </c>
      <c r="J874" s="13">
        <v>0.42390908681473283</v>
      </c>
      <c r="K874" s="13">
        <v>-1.5129548286476613E-2</v>
      </c>
      <c r="L874" s="13">
        <v>-1.5423624817546333E-2</v>
      </c>
      <c r="M874" s="13">
        <v>-0.1575204569679497</v>
      </c>
      <c r="N874" s="13" t="s">
        <v>661</v>
      </c>
      <c r="O874" s="13">
        <v>0.89854544908631029</v>
      </c>
      <c r="P874" s="148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3"/>
    </row>
    <row r="875" spans="1:65">
      <c r="A875" s="29"/>
      <c r="B875" s="45" t="s">
        <v>270</v>
      </c>
      <c r="C875" s="46"/>
      <c r="D875" s="44">
        <v>0.67</v>
      </c>
      <c r="E875" s="44">
        <v>11.82</v>
      </c>
      <c r="F875" s="44">
        <v>1.58</v>
      </c>
      <c r="G875" s="44">
        <v>2.73</v>
      </c>
      <c r="H875" s="44">
        <v>1.0900000000000001</v>
      </c>
      <c r="I875" s="44">
        <v>0.3</v>
      </c>
      <c r="J875" s="44">
        <v>0.47</v>
      </c>
      <c r="K875" s="44">
        <v>0.63</v>
      </c>
      <c r="L875" s="44">
        <v>0.63</v>
      </c>
      <c r="M875" s="44">
        <v>0.68</v>
      </c>
      <c r="N875" s="44">
        <v>11.82</v>
      </c>
      <c r="O875" s="44">
        <v>0.3</v>
      </c>
      <c r="P875" s="148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3"/>
    </row>
    <row r="876" spans="1:65">
      <c r="B876" s="30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BM876" s="53"/>
    </row>
    <row r="877" spans="1:65" ht="15">
      <c r="B877" s="8" t="s">
        <v>611</v>
      </c>
      <c r="BM877" s="27" t="s">
        <v>66</v>
      </c>
    </row>
    <row r="878" spans="1:65" ht="15">
      <c r="A878" s="24" t="s">
        <v>18</v>
      </c>
      <c r="B878" s="18" t="s">
        <v>118</v>
      </c>
      <c r="C878" s="15" t="s">
        <v>119</v>
      </c>
      <c r="D878" s="16" t="s">
        <v>238</v>
      </c>
      <c r="E878" s="17" t="s">
        <v>238</v>
      </c>
      <c r="F878" s="17" t="s">
        <v>238</v>
      </c>
      <c r="G878" s="17" t="s">
        <v>238</v>
      </c>
      <c r="H878" s="17" t="s">
        <v>238</v>
      </c>
      <c r="I878" s="17" t="s">
        <v>238</v>
      </c>
      <c r="J878" s="17" t="s">
        <v>238</v>
      </c>
      <c r="K878" s="17" t="s">
        <v>238</v>
      </c>
      <c r="L878" s="17" t="s">
        <v>238</v>
      </c>
      <c r="M878" s="17" t="s">
        <v>238</v>
      </c>
      <c r="N878" s="17" t="s">
        <v>238</v>
      </c>
      <c r="O878" s="17" t="s">
        <v>238</v>
      </c>
      <c r="P878" s="17" t="s">
        <v>238</v>
      </c>
      <c r="Q878" s="17" t="s">
        <v>238</v>
      </c>
      <c r="R878" s="148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7">
        <v>1</v>
      </c>
    </row>
    <row r="879" spans="1:65">
      <c r="A879" s="29"/>
      <c r="B879" s="19" t="s">
        <v>239</v>
      </c>
      <c r="C879" s="9" t="s">
        <v>239</v>
      </c>
      <c r="D879" s="146" t="s">
        <v>241</v>
      </c>
      <c r="E879" s="147" t="s">
        <v>243</v>
      </c>
      <c r="F879" s="147" t="s">
        <v>245</v>
      </c>
      <c r="G879" s="147" t="s">
        <v>246</v>
      </c>
      <c r="H879" s="147" t="s">
        <v>247</v>
      </c>
      <c r="I879" s="147" t="s">
        <v>249</v>
      </c>
      <c r="J879" s="147" t="s">
        <v>252</v>
      </c>
      <c r="K879" s="147" t="s">
        <v>255</v>
      </c>
      <c r="L879" s="147" t="s">
        <v>256</v>
      </c>
      <c r="M879" s="147" t="s">
        <v>257</v>
      </c>
      <c r="N879" s="147" t="s">
        <v>258</v>
      </c>
      <c r="O879" s="147" t="s">
        <v>282</v>
      </c>
      <c r="P879" s="147" t="s">
        <v>284</v>
      </c>
      <c r="Q879" s="147" t="s">
        <v>259</v>
      </c>
      <c r="R879" s="148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7" t="s">
        <v>3</v>
      </c>
    </row>
    <row r="880" spans="1:65">
      <c r="A880" s="29"/>
      <c r="B880" s="19"/>
      <c r="C880" s="9"/>
      <c r="D880" s="10" t="s">
        <v>308</v>
      </c>
      <c r="E880" s="11" t="s">
        <v>103</v>
      </c>
      <c r="F880" s="11" t="s">
        <v>103</v>
      </c>
      <c r="G880" s="11" t="s">
        <v>104</v>
      </c>
      <c r="H880" s="11" t="s">
        <v>103</v>
      </c>
      <c r="I880" s="11" t="s">
        <v>103</v>
      </c>
      <c r="J880" s="11" t="s">
        <v>103</v>
      </c>
      <c r="K880" s="11" t="s">
        <v>104</v>
      </c>
      <c r="L880" s="11" t="s">
        <v>308</v>
      </c>
      <c r="M880" s="11" t="s">
        <v>100</v>
      </c>
      <c r="N880" s="11" t="s">
        <v>99</v>
      </c>
      <c r="O880" s="11" t="s">
        <v>103</v>
      </c>
      <c r="P880" s="11" t="s">
        <v>308</v>
      </c>
      <c r="Q880" s="11" t="s">
        <v>104</v>
      </c>
      <c r="R880" s="148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7">
        <v>0</v>
      </c>
    </row>
    <row r="881" spans="1:65">
      <c r="A881" s="29"/>
      <c r="B881" s="19"/>
      <c r="C881" s="9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148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7">
        <v>1</v>
      </c>
    </row>
    <row r="882" spans="1:65">
      <c r="A882" s="29"/>
      <c r="B882" s="18">
        <v>1</v>
      </c>
      <c r="C882" s="14">
        <v>1</v>
      </c>
      <c r="D882" s="211">
        <v>81</v>
      </c>
      <c r="E882" s="211">
        <v>89</v>
      </c>
      <c r="F882" s="212">
        <v>67</v>
      </c>
      <c r="G882" s="211">
        <v>91.002804999999995</v>
      </c>
      <c r="H882" s="211">
        <v>93</v>
      </c>
      <c r="I882" s="212">
        <v>78</v>
      </c>
      <c r="J882" s="211">
        <v>91.5</v>
      </c>
      <c r="K882" s="211">
        <v>87</v>
      </c>
      <c r="L882" s="211">
        <v>89.3</v>
      </c>
      <c r="M882" s="211">
        <v>92.098792392398536</v>
      </c>
      <c r="N882" s="211">
        <v>89</v>
      </c>
      <c r="O882" s="211">
        <v>89.700682017340597</v>
      </c>
      <c r="P882" s="211">
        <v>83</v>
      </c>
      <c r="Q882" s="211">
        <v>83</v>
      </c>
      <c r="R882" s="213"/>
      <c r="S882" s="214"/>
      <c r="T882" s="214"/>
      <c r="U882" s="214"/>
      <c r="V882" s="214"/>
      <c r="W882" s="214"/>
      <c r="X882" s="214"/>
      <c r="Y882" s="214"/>
      <c r="Z882" s="214"/>
      <c r="AA882" s="214"/>
      <c r="AB882" s="214"/>
      <c r="AC882" s="214"/>
      <c r="AD882" s="214"/>
      <c r="AE882" s="214"/>
      <c r="AF882" s="214"/>
      <c r="AG882" s="214"/>
      <c r="AH882" s="214"/>
      <c r="AI882" s="214"/>
      <c r="AJ882" s="214"/>
      <c r="AK882" s="214"/>
      <c r="AL882" s="214"/>
      <c r="AM882" s="214"/>
      <c r="AN882" s="214"/>
      <c r="AO882" s="214"/>
      <c r="AP882" s="214"/>
      <c r="AQ882" s="214"/>
      <c r="AR882" s="214"/>
      <c r="AS882" s="214"/>
      <c r="AT882" s="214"/>
      <c r="AU882" s="214"/>
      <c r="AV882" s="214"/>
      <c r="AW882" s="214"/>
      <c r="AX882" s="214"/>
      <c r="AY882" s="214"/>
      <c r="AZ882" s="214"/>
      <c r="BA882" s="214"/>
      <c r="BB882" s="214"/>
      <c r="BC882" s="214"/>
      <c r="BD882" s="214"/>
      <c r="BE882" s="214"/>
      <c r="BF882" s="214"/>
      <c r="BG882" s="214"/>
      <c r="BH882" s="214"/>
      <c r="BI882" s="214"/>
      <c r="BJ882" s="214"/>
      <c r="BK882" s="214"/>
      <c r="BL882" s="214"/>
      <c r="BM882" s="215">
        <v>1</v>
      </c>
    </row>
    <row r="883" spans="1:65">
      <c r="A883" s="29"/>
      <c r="B883" s="19">
        <v>1</v>
      </c>
      <c r="C883" s="9">
        <v>2</v>
      </c>
      <c r="D883" s="217">
        <v>86</v>
      </c>
      <c r="E883" s="217">
        <v>89</v>
      </c>
      <c r="F883" s="218">
        <v>68</v>
      </c>
      <c r="G883" s="225">
        <v>94.265174999999999</v>
      </c>
      <c r="H883" s="217">
        <v>95</v>
      </c>
      <c r="I883" s="218">
        <v>78</v>
      </c>
      <c r="J883" s="217">
        <v>90.9</v>
      </c>
      <c r="K883" s="217">
        <v>88</v>
      </c>
      <c r="L883" s="217">
        <v>91</v>
      </c>
      <c r="M883" s="217">
        <v>86.709101121317019</v>
      </c>
      <c r="N883" s="217">
        <v>92</v>
      </c>
      <c r="O883" s="217">
        <v>92.22230717873245</v>
      </c>
      <c r="P883" s="217">
        <v>82</v>
      </c>
      <c r="Q883" s="217">
        <v>90</v>
      </c>
      <c r="R883" s="213"/>
      <c r="S883" s="214"/>
      <c r="T883" s="214"/>
      <c r="U883" s="214"/>
      <c r="V883" s="214"/>
      <c r="W883" s="214"/>
      <c r="X883" s="214"/>
      <c r="Y883" s="214"/>
      <c r="Z883" s="214"/>
      <c r="AA883" s="214"/>
      <c r="AB883" s="214"/>
      <c r="AC883" s="214"/>
      <c r="AD883" s="214"/>
      <c r="AE883" s="214"/>
      <c r="AF883" s="214"/>
      <c r="AG883" s="214"/>
      <c r="AH883" s="214"/>
      <c r="AI883" s="214"/>
      <c r="AJ883" s="214"/>
      <c r="AK883" s="214"/>
      <c r="AL883" s="214"/>
      <c r="AM883" s="214"/>
      <c r="AN883" s="214"/>
      <c r="AO883" s="214"/>
      <c r="AP883" s="214"/>
      <c r="AQ883" s="214"/>
      <c r="AR883" s="214"/>
      <c r="AS883" s="214"/>
      <c r="AT883" s="214"/>
      <c r="AU883" s="214"/>
      <c r="AV883" s="214"/>
      <c r="AW883" s="214"/>
      <c r="AX883" s="214"/>
      <c r="AY883" s="214"/>
      <c r="AZ883" s="214"/>
      <c r="BA883" s="214"/>
      <c r="BB883" s="214"/>
      <c r="BC883" s="214"/>
      <c r="BD883" s="214"/>
      <c r="BE883" s="214"/>
      <c r="BF883" s="214"/>
      <c r="BG883" s="214"/>
      <c r="BH883" s="214"/>
      <c r="BI883" s="214"/>
      <c r="BJ883" s="214"/>
      <c r="BK883" s="214"/>
      <c r="BL883" s="214"/>
      <c r="BM883" s="215">
        <v>16</v>
      </c>
    </row>
    <row r="884" spans="1:65">
      <c r="A884" s="29"/>
      <c r="B884" s="19">
        <v>1</v>
      </c>
      <c r="C884" s="9">
        <v>3</v>
      </c>
      <c r="D884" s="217">
        <v>86</v>
      </c>
      <c r="E884" s="217">
        <v>91</v>
      </c>
      <c r="F884" s="218">
        <v>73</v>
      </c>
      <c r="G884" s="217">
        <v>90.801854999999989</v>
      </c>
      <c r="H884" s="217">
        <v>93</v>
      </c>
      <c r="I884" s="218">
        <v>75</v>
      </c>
      <c r="J884" s="217">
        <v>91.5</v>
      </c>
      <c r="K884" s="217">
        <v>87</v>
      </c>
      <c r="L884" s="217">
        <v>87.9</v>
      </c>
      <c r="M884" s="217">
        <v>96.093803144387195</v>
      </c>
      <c r="N884" s="217">
        <v>92</v>
      </c>
      <c r="O884" s="217">
        <v>87.13994285094131</v>
      </c>
      <c r="P884" s="217">
        <v>84</v>
      </c>
      <c r="Q884" s="217">
        <v>85</v>
      </c>
      <c r="R884" s="213"/>
      <c r="S884" s="214"/>
      <c r="T884" s="214"/>
      <c r="U884" s="214"/>
      <c r="V884" s="214"/>
      <c r="W884" s="214"/>
      <c r="X884" s="214"/>
      <c r="Y884" s="214"/>
      <c r="Z884" s="214"/>
      <c r="AA884" s="214"/>
      <c r="AB884" s="214"/>
      <c r="AC884" s="214"/>
      <c r="AD884" s="214"/>
      <c r="AE884" s="214"/>
      <c r="AF884" s="214"/>
      <c r="AG884" s="214"/>
      <c r="AH884" s="214"/>
      <c r="AI884" s="214"/>
      <c r="AJ884" s="214"/>
      <c r="AK884" s="214"/>
      <c r="AL884" s="214"/>
      <c r="AM884" s="214"/>
      <c r="AN884" s="214"/>
      <c r="AO884" s="214"/>
      <c r="AP884" s="214"/>
      <c r="AQ884" s="214"/>
      <c r="AR884" s="214"/>
      <c r="AS884" s="214"/>
      <c r="AT884" s="214"/>
      <c r="AU884" s="214"/>
      <c r="AV884" s="214"/>
      <c r="AW884" s="214"/>
      <c r="AX884" s="214"/>
      <c r="AY884" s="214"/>
      <c r="AZ884" s="214"/>
      <c r="BA884" s="214"/>
      <c r="BB884" s="214"/>
      <c r="BC884" s="214"/>
      <c r="BD884" s="214"/>
      <c r="BE884" s="214"/>
      <c r="BF884" s="214"/>
      <c r="BG884" s="214"/>
      <c r="BH884" s="214"/>
      <c r="BI884" s="214"/>
      <c r="BJ884" s="214"/>
      <c r="BK884" s="214"/>
      <c r="BL884" s="214"/>
      <c r="BM884" s="215">
        <v>16</v>
      </c>
    </row>
    <row r="885" spans="1:65">
      <c r="A885" s="29"/>
      <c r="B885" s="19">
        <v>1</v>
      </c>
      <c r="C885" s="9">
        <v>4</v>
      </c>
      <c r="D885" s="217">
        <v>81</v>
      </c>
      <c r="E885" s="217">
        <v>90</v>
      </c>
      <c r="F885" s="218">
        <v>68</v>
      </c>
      <c r="G885" s="217">
        <v>92.109435000000005</v>
      </c>
      <c r="H885" s="217">
        <v>96</v>
      </c>
      <c r="I885" s="218">
        <v>75</v>
      </c>
      <c r="J885" s="217">
        <v>89.5</v>
      </c>
      <c r="K885" s="217">
        <v>88</v>
      </c>
      <c r="L885" s="217">
        <v>88.8</v>
      </c>
      <c r="M885" s="217">
        <v>94.544998391755001</v>
      </c>
      <c r="N885" s="217">
        <v>91</v>
      </c>
      <c r="O885" s="217">
        <v>90.587730600932417</v>
      </c>
      <c r="P885" s="217">
        <v>83</v>
      </c>
      <c r="Q885" s="217">
        <v>81</v>
      </c>
      <c r="R885" s="213"/>
      <c r="S885" s="214"/>
      <c r="T885" s="214"/>
      <c r="U885" s="214"/>
      <c r="V885" s="214"/>
      <c r="W885" s="214"/>
      <c r="X885" s="214"/>
      <c r="Y885" s="214"/>
      <c r="Z885" s="214"/>
      <c r="AA885" s="214"/>
      <c r="AB885" s="214"/>
      <c r="AC885" s="214"/>
      <c r="AD885" s="214"/>
      <c r="AE885" s="214"/>
      <c r="AF885" s="214"/>
      <c r="AG885" s="214"/>
      <c r="AH885" s="214"/>
      <c r="AI885" s="214"/>
      <c r="AJ885" s="214"/>
      <c r="AK885" s="214"/>
      <c r="AL885" s="214"/>
      <c r="AM885" s="214"/>
      <c r="AN885" s="214"/>
      <c r="AO885" s="214"/>
      <c r="AP885" s="214"/>
      <c r="AQ885" s="214"/>
      <c r="AR885" s="214"/>
      <c r="AS885" s="214"/>
      <c r="AT885" s="214"/>
      <c r="AU885" s="214"/>
      <c r="AV885" s="214"/>
      <c r="AW885" s="214"/>
      <c r="AX885" s="214"/>
      <c r="AY885" s="214"/>
      <c r="AZ885" s="214"/>
      <c r="BA885" s="214"/>
      <c r="BB885" s="214"/>
      <c r="BC885" s="214"/>
      <c r="BD885" s="214"/>
      <c r="BE885" s="214"/>
      <c r="BF885" s="214"/>
      <c r="BG885" s="214"/>
      <c r="BH885" s="214"/>
      <c r="BI885" s="214"/>
      <c r="BJ885" s="214"/>
      <c r="BK885" s="214"/>
      <c r="BL885" s="214"/>
      <c r="BM885" s="215">
        <v>88.926027846986713</v>
      </c>
    </row>
    <row r="886" spans="1:65">
      <c r="A886" s="29"/>
      <c r="B886" s="19">
        <v>1</v>
      </c>
      <c r="C886" s="9">
        <v>5</v>
      </c>
      <c r="D886" s="217">
        <v>85</v>
      </c>
      <c r="E886" s="217">
        <v>89</v>
      </c>
      <c r="F886" s="218">
        <v>70</v>
      </c>
      <c r="G886" s="217">
        <v>90.925545</v>
      </c>
      <c r="H886" s="217">
        <v>95</v>
      </c>
      <c r="I886" s="218">
        <v>76</v>
      </c>
      <c r="J886" s="217">
        <v>91.3</v>
      </c>
      <c r="K886" s="217">
        <v>86</v>
      </c>
      <c r="L886" s="217">
        <v>89.1</v>
      </c>
      <c r="M886" s="217">
        <v>87.424888744165997</v>
      </c>
      <c r="N886" s="217">
        <v>93</v>
      </c>
      <c r="O886" s="217">
        <v>92.01834115379782</v>
      </c>
      <c r="P886" s="217">
        <v>84</v>
      </c>
      <c r="Q886" s="217">
        <v>85</v>
      </c>
      <c r="R886" s="213"/>
      <c r="S886" s="214"/>
      <c r="T886" s="214"/>
      <c r="U886" s="214"/>
      <c r="V886" s="214"/>
      <c r="W886" s="214"/>
      <c r="X886" s="214"/>
      <c r="Y886" s="214"/>
      <c r="Z886" s="214"/>
      <c r="AA886" s="214"/>
      <c r="AB886" s="214"/>
      <c r="AC886" s="214"/>
      <c r="AD886" s="214"/>
      <c r="AE886" s="214"/>
      <c r="AF886" s="214"/>
      <c r="AG886" s="214"/>
      <c r="AH886" s="214"/>
      <c r="AI886" s="214"/>
      <c r="AJ886" s="214"/>
      <c r="AK886" s="214"/>
      <c r="AL886" s="214"/>
      <c r="AM886" s="214"/>
      <c r="AN886" s="214"/>
      <c r="AO886" s="214"/>
      <c r="AP886" s="214"/>
      <c r="AQ886" s="214"/>
      <c r="AR886" s="214"/>
      <c r="AS886" s="214"/>
      <c r="AT886" s="214"/>
      <c r="AU886" s="214"/>
      <c r="AV886" s="214"/>
      <c r="AW886" s="214"/>
      <c r="AX886" s="214"/>
      <c r="AY886" s="214"/>
      <c r="AZ886" s="214"/>
      <c r="BA886" s="214"/>
      <c r="BB886" s="214"/>
      <c r="BC886" s="214"/>
      <c r="BD886" s="214"/>
      <c r="BE886" s="214"/>
      <c r="BF886" s="214"/>
      <c r="BG886" s="214"/>
      <c r="BH886" s="214"/>
      <c r="BI886" s="214"/>
      <c r="BJ886" s="214"/>
      <c r="BK886" s="214"/>
      <c r="BL886" s="214"/>
      <c r="BM886" s="215">
        <v>114</v>
      </c>
    </row>
    <row r="887" spans="1:65">
      <c r="A887" s="29"/>
      <c r="B887" s="19">
        <v>1</v>
      </c>
      <c r="C887" s="9">
        <v>6</v>
      </c>
      <c r="D887" s="217">
        <v>86</v>
      </c>
      <c r="E887" s="217">
        <v>86</v>
      </c>
      <c r="F887" s="218">
        <v>65</v>
      </c>
      <c r="G887" s="217">
        <v>91.657205000000005</v>
      </c>
      <c r="H887" s="217">
        <v>91</v>
      </c>
      <c r="I887" s="218">
        <v>76</v>
      </c>
      <c r="J887" s="217">
        <v>88.4</v>
      </c>
      <c r="K887" s="217">
        <v>87</v>
      </c>
      <c r="L887" s="217">
        <v>88.4</v>
      </c>
      <c r="M887" s="217">
        <v>90.314389587600658</v>
      </c>
      <c r="N887" s="217">
        <v>94</v>
      </c>
      <c r="O887" s="217">
        <v>88.422813799674501</v>
      </c>
      <c r="P887" s="217">
        <v>83</v>
      </c>
      <c r="Q887" s="217">
        <v>91</v>
      </c>
      <c r="R887" s="213"/>
      <c r="S887" s="214"/>
      <c r="T887" s="214"/>
      <c r="U887" s="214"/>
      <c r="V887" s="214"/>
      <c r="W887" s="214"/>
      <c r="X887" s="214"/>
      <c r="Y887" s="214"/>
      <c r="Z887" s="214"/>
      <c r="AA887" s="214"/>
      <c r="AB887" s="214"/>
      <c r="AC887" s="214"/>
      <c r="AD887" s="214"/>
      <c r="AE887" s="214"/>
      <c r="AF887" s="214"/>
      <c r="AG887" s="214"/>
      <c r="AH887" s="214"/>
      <c r="AI887" s="214"/>
      <c r="AJ887" s="214"/>
      <c r="AK887" s="214"/>
      <c r="AL887" s="214"/>
      <c r="AM887" s="214"/>
      <c r="AN887" s="214"/>
      <c r="AO887" s="214"/>
      <c r="AP887" s="214"/>
      <c r="AQ887" s="214"/>
      <c r="AR887" s="214"/>
      <c r="AS887" s="214"/>
      <c r="AT887" s="214"/>
      <c r="AU887" s="214"/>
      <c r="AV887" s="214"/>
      <c r="AW887" s="214"/>
      <c r="AX887" s="214"/>
      <c r="AY887" s="214"/>
      <c r="AZ887" s="214"/>
      <c r="BA887" s="214"/>
      <c r="BB887" s="214"/>
      <c r="BC887" s="214"/>
      <c r="BD887" s="214"/>
      <c r="BE887" s="214"/>
      <c r="BF887" s="214"/>
      <c r="BG887" s="214"/>
      <c r="BH887" s="214"/>
      <c r="BI887" s="214"/>
      <c r="BJ887" s="214"/>
      <c r="BK887" s="214"/>
      <c r="BL887" s="214"/>
      <c r="BM887" s="219"/>
    </row>
    <row r="888" spans="1:65">
      <c r="A888" s="29"/>
      <c r="B888" s="20" t="s">
        <v>266</v>
      </c>
      <c r="C888" s="12"/>
      <c r="D888" s="220">
        <v>84.166666666666671</v>
      </c>
      <c r="E888" s="220">
        <v>89</v>
      </c>
      <c r="F888" s="220">
        <v>68.5</v>
      </c>
      <c r="G888" s="220">
        <v>91.793670000000006</v>
      </c>
      <c r="H888" s="220">
        <v>93.833333333333329</v>
      </c>
      <c r="I888" s="220">
        <v>76.333333333333329</v>
      </c>
      <c r="J888" s="220">
        <v>90.516666666666666</v>
      </c>
      <c r="K888" s="220">
        <v>87.166666666666671</v>
      </c>
      <c r="L888" s="220">
        <v>89.083333333333329</v>
      </c>
      <c r="M888" s="220">
        <v>91.197662230270737</v>
      </c>
      <c r="N888" s="220">
        <v>91.833333333333329</v>
      </c>
      <c r="O888" s="220">
        <v>90.015302933569842</v>
      </c>
      <c r="P888" s="220">
        <v>83.166666666666671</v>
      </c>
      <c r="Q888" s="220">
        <v>85.833333333333329</v>
      </c>
      <c r="R888" s="213"/>
      <c r="S888" s="214"/>
      <c r="T888" s="214"/>
      <c r="U888" s="214"/>
      <c r="V888" s="214"/>
      <c r="W888" s="214"/>
      <c r="X888" s="214"/>
      <c r="Y888" s="214"/>
      <c r="Z888" s="214"/>
      <c r="AA888" s="214"/>
      <c r="AB888" s="214"/>
      <c r="AC888" s="214"/>
      <c r="AD888" s="214"/>
      <c r="AE888" s="214"/>
      <c r="AF888" s="214"/>
      <c r="AG888" s="214"/>
      <c r="AH888" s="214"/>
      <c r="AI888" s="214"/>
      <c r="AJ888" s="214"/>
      <c r="AK888" s="214"/>
      <c r="AL888" s="214"/>
      <c r="AM888" s="214"/>
      <c r="AN888" s="214"/>
      <c r="AO888" s="214"/>
      <c r="AP888" s="214"/>
      <c r="AQ888" s="214"/>
      <c r="AR888" s="214"/>
      <c r="AS888" s="214"/>
      <c r="AT888" s="214"/>
      <c r="AU888" s="214"/>
      <c r="AV888" s="214"/>
      <c r="AW888" s="214"/>
      <c r="AX888" s="214"/>
      <c r="AY888" s="214"/>
      <c r="AZ888" s="214"/>
      <c r="BA888" s="214"/>
      <c r="BB888" s="214"/>
      <c r="BC888" s="214"/>
      <c r="BD888" s="214"/>
      <c r="BE888" s="214"/>
      <c r="BF888" s="214"/>
      <c r="BG888" s="214"/>
      <c r="BH888" s="214"/>
      <c r="BI888" s="214"/>
      <c r="BJ888" s="214"/>
      <c r="BK888" s="214"/>
      <c r="BL888" s="214"/>
      <c r="BM888" s="219"/>
    </row>
    <row r="889" spans="1:65">
      <c r="A889" s="29"/>
      <c r="B889" s="3" t="s">
        <v>267</v>
      </c>
      <c r="C889" s="28"/>
      <c r="D889" s="217">
        <v>85.5</v>
      </c>
      <c r="E889" s="217">
        <v>89</v>
      </c>
      <c r="F889" s="217">
        <v>68</v>
      </c>
      <c r="G889" s="217">
        <v>91.330005</v>
      </c>
      <c r="H889" s="217">
        <v>94</v>
      </c>
      <c r="I889" s="217">
        <v>76</v>
      </c>
      <c r="J889" s="217">
        <v>91.1</v>
      </c>
      <c r="K889" s="217">
        <v>87</v>
      </c>
      <c r="L889" s="217">
        <v>88.949999999999989</v>
      </c>
      <c r="M889" s="217">
        <v>91.206590989999597</v>
      </c>
      <c r="N889" s="217">
        <v>92</v>
      </c>
      <c r="O889" s="217">
        <v>90.144206309136507</v>
      </c>
      <c r="P889" s="217">
        <v>83</v>
      </c>
      <c r="Q889" s="217">
        <v>85</v>
      </c>
      <c r="R889" s="213"/>
      <c r="S889" s="214"/>
      <c r="T889" s="214"/>
      <c r="U889" s="214"/>
      <c r="V889" s="214"/>
      <c r="W889" s="214"/>
      <c r="X889" s="214"/>
      <c r="Y889" s="214"/>
      <c r="Z889" s="214"/>
      <c r="AA889" s="214"/>
      <c r="AB889" s="214"/>
      <c r="AC889" s="214"/>
      <c r="AD889" s="214"/>
      <c r="AE889" s="214"/>
      <c r="AF889" s="214"/>
      <c r="AG889" s="214"/>
      <c r="AH889" s="214"/>
      <c r="AI889" s="214"/>
      <c r="AJ889" s="214"/>
      <c r="AK889" s="214"/>
      <c r="AL889" s="214"/>
      <c r="AM889" s="214"/>
      <c r="AN889" s="214"/>
      <c r="AO889" s="214"/>
      <c r="AP889" s="214"/>
      <c r="AQ889" s="214"/>
      <c r="AR889" s="214"/>
      <c r="AS889" s="214"/>
      <c r="AT889" s="214"/>
      <c r="AU889" s="214"/>
      <c r="AV889" s="214"/>
      <c r="AW889" s="214"/>
      <c r="AX889" s="214"/>
      <c r="AY889" s="214"/>
      <c r="AZ889" s="214"/>
      <c r="BA889" s="214"/>
      <c r="BB889" s="214"/>
      <c r="BC889" s="214"/>
      <c r="BD889" s="214"/>
      <c r="BE889" s="214"/>
      <c r="BF889" s="214"/>
      <c r="BG889" s="214"/>
      <c r="BH889" s="214"/>
      <c r="BI889" s="214"/>
      <c r="BJ889" s="214"/>
      <c r="BK889" s="214"/>
      <c r="BL889" s="214"/>
      <c r="BM889" s="219"/>
    </row>
    <row r="890" spans="1:65">
      <c r="A890" s="29"/>
      <c r="B890" s="3" t="s">
        <v>268</v>
      </c>
      <c r="C890" s="28"/>
      <c r="D890" s="221">
        <v>2.4832774042918899</v>
      </c>
      <c r="E890" s="221">
        <v>1.6733200530681511</v>
      </c>
      <c r="F890" s="221">
        <v>2.7386127875258306</v>
      </c>
      <c r="G890" s="221">
        <v>1.3106847564956288</v>
      </c>
      <c r="H890" s="221">
        <v>1.8348478592697179</v>
      </c>
      <c r="I890" s="221">
        <v>1.3662601021279464</v>
      </c>
      <c r="J890" s="221">
        <v>1.2812754062521694</v>
      </c>
      <c r="K890" s="221">
        <v>0.752772652709081</v>
      </c>
      <c r="L890" s="221">
        <v>1.06473783940774</v>
      </c>
      <c r="M890" s="221">
        <v>3.7722688654314647</v>
      </c>
      <c r="N890" s="221">
        <v>1.7224014243685082</v>
      </c>
      <c r="O890" s="221">
        <v>2.0056623270879483</v>
      </c>
      <c r="P890" s="221">
        <v>0.75277265270908111</v>
      </c>
      <c r="Q890" s="221">
        <v>3.9200340134578764</v>
      </c>
      <c r="R890" s="222"/>
      <c r="S890" s="223"/>
      <c r="T890" s="223"/>
      <c r="U890" s="223"/>
      <c r="V890" s="223"/>
      <c r="W890" s="223"/>
      <c r="X890" s="223"/>
      <c r="Y890" s="223"/>
      <c r="Z890" s="223"/>
      <c r="AA890" s="223"/>
      <c r="AB890" s="223"/>
      <c r="AC890" s="223"/>
      <c r="AD890" s="223"/>
      <c r="AE890" s="223"/>
      <c r="AF890" s="223"/>
      <c r="AG890" s="223"/>
      <c r="AH890" s="223"/>
      <c r="AI890" s="223"/>
      <c r="AJ890" s="223"/>
      <c r="AK890" s="223"/>
      <c r="AL890" s="223"/>
      <c r="AM890" s="223"/>
      <c r="AN890" s="223"/>
      <c r="AO890" s="223"/>
      <c r="AP890" s="223"/>
      <c r="AQ890" s="223"/>
      <c r="AR890" s="223"/>
      <c r="AS890" s="223"/>
      <c r="AT890" s="223"/>
      <c r="AU890" s="223"/>
      <c r="AV890" s="223"/>
      <c r="AW890" s="223"/>
      <c r="AX890" s="223"/>
      <c r="AY890" s="223"/>
      <c r="AZ890" s="223"/>
      <c r="BA890" s="223"/>
      <c r="BB890" s="223"/>
      <c r="BC890" s="223"/>
      <c r="BD890" s="223"/>
      <c r="BE890" s="223"/>
      <c r="BF890" s="223"/>
      <c r="BG890" s="223"/>
      <c r="BH890" s="223"/>
      <c r="BI890" s="223"/>
      <c r="BJ890" s="223"/>
      <c r="BK890" s="223"/>
      <c r="BL890" s="223"/>
      <c r="BM890" s="224"/>
    </row>
    <row r="891" spans="1:65">
      <c r="A891" s="29"/>
      <c r="B891" s="3" t="s">
        <v>86</v>
      </c>
      <c r="C891" s="28"/>
      <c r="D891" s="13">
        <v>2.9504285991586811E-2</v>
      </c>
      <c r="E891" s="13">
        <v>1.8801348910878101E-2</v>
      </c>
      <c r="F891" s="13">
        <v>3.9979748723004825E-2</v>
      </c>
      <c r="G891" s="13">
        <v>1.4278596296407244E-2</v>
      </c>
      <c r="H891" s="13">
        <v>1.9554328873211915E-2</v>
      </c>
      <c r="I891" s="13">
        <v>1.7898603958008033E-2</v>
      </c>
      <c r="J891" s="13">
        <v>1.4155132457214172E-2</v>
      </c>
      <c r="K891" s="13">
        <v>8.6360151362418463E-3</v>
      </c>
      <c r="L891" s="13">
        <v>1.1952155353501292E-2</v>
      </c>
      <c r="M891" s="13">
        <v>4.1363657501511657E-2</v>
      </c>
      <c r="N891" s="13">
        <v>1.8755732388767786E-2</v>
      </c>
      <c r="O891" s="13">
        <v>2.2281348412148343E-2</v>
      </c>
      <c r="P891" s="13">
        <v>9.0513745816723171E-3</v>
      </c>
      <c r="Q891" s="13">
        <v>4.5670299185917008E-2</v>
      </c>
      <c r="R891" s="148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3"/>
    </row>
    <row r="892" spans="1:65">
      <c r="A892" s="29"/>
      <c r="B892" s="3" t="s">
        <v>269</v>
      </c>
      <c r="C892" s="28"/>
      <c r="D892" s="13">
        <v>-5.3520451723193863E-2</v>
      </c>
      <c r="E892" s="13">
        <v>8.3183916794937751E-4</v>
      </c>
      <c r="F892" s="13">
        <v>-0.22969684288758951</v>
      </c>
      <c r="G892" s="13">
        <v>3.2247500787368821E-2</v>
      </c>
      <c r="H892" s="13">
        <v>5.5184130059092729E-2</v>
      </c>
      <c r="I892" s="13">
        <v>-0.14160864730539169</v>
      </c>
      <c r="J892" s="13">
        <v>1.7887213206204677E-2</v>
      </c>
      <c r="K892" s="13">
        <v>-1.9784547032139388E-2</v>
      </c>
      <c r="L892" s="13">
        <v>1.7689476315898567E-3</v>
      </c>
      <c r="M892" s="13">
        <v>2.5545213682464096E-2</v>
      </c>
      <c r="N892" s="13">
        <v>3.2693526931723005E-2</v>
      </c>
      <c r="O892" s="13">
        <v>1.2249226834436078E-2</v>
      </c>
      <c r="P892" s="13">
        <v>-6.4765753286878613E-2</v>
      </c>
      <c r="Q892" s="13">
        <v>-3.4778282450385833E-2</v>
      </c>
      <c r="R892" s="148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3"/>
    </row>
    <row r="893" spans="1:65">
      <c r="A893" s="29"/>
      <c r="B893" s="45" t="s">
        <v>270</v>
      </c>
      <c r="C893" s="46"/>
      <c r="D893" s="44">
        <v>1.19</v>
      </c>
      <c r="E893" s="44">
        <v>0.01</v>
      </c>
      <c r="F893" s="44">
        <v>5</v>
      </c>
      <c r="G893" s="44">
        <v>0.67</v>
      </c>
      <c r="H893" s="44">
        <v>1.17</v>
      </c>
      <c r="I893" s="44">
        <v>3.09</v>
      </c>
      <c r="J893" s="44">
        <v>0.36</v>
      </c>
      <c r="K893" s="44">
        <v>0.46</v>
      </c>
      <c r="L893" s="44">
        <v>0.01</v>
      </c>
      <c r="M893" s="44">
        <v>0.52</v>
      </c>
      <c r="N893" s="44">
        <v>0.68</v>
      </c>
      <c r="O893" s="44">
        <v>0.24</v>
      </c>
      <c r="P893" s="44">
        <v>1.43</v>
      </c>
      <c r="Q893" s="44">
        <v>0.78</v>
      </c>
      <c r="R893" s="148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3"/>
    </row>
    <row r="894" spans="1:65">
      <c r="B894" s="30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BM894" s="53"/>
    </row>
    <row r="895" spans="1:65" ht="15">
      <c r="B895" s="8" t="s">
        <v>612</v>
      </c>
      <c r="BM895" s="27" t="s">
        <v>273</v>
      </c>
    </row>
    <row r="896" spans="1:65" ht="15">
      <c r="A896" s="24" t="s">
        <v>21</v>
      </c>
      <c r="B896" s="18" t="s">
        <v>118</v>
      </c>
      <c r="C896" s="15" t="s">
        <v>119</v>
      </c>
      <c r="D896" s="16" t="s">
        <v>238</v>
      </c>
      <c r="E896" s="17" t="s">
        <v>238</v>
      </c>
      <c r="F896" s="17" t="s">
        <v>238</v>
      </c>
      <c r="G896" s="17" t="s">
        <v>238</v>
      </c>
      <c r="H896" s="17" t="s">
        <v>238</v>
      </c>
      <c r="I896" s="17" t="s">
        <v>238</v>
      </c>
      <c r="J896" s="17" t="s">
        <v>238</v>
      </c>
      <c r="K896" s="17" t="s">
        <v>238</v>
      </c>
      <c r="L896" s="17" t="s">
        <v>238</v>
      </c>
      <c r="M896" s="17" t="s">
        <v>238</v>
      </c>
      <c r="N896" s="17" t="s">
        <v>238</v>
      </c>
      <c r="O896" s="17" t="s">
        <v>238</v>
      </c>
      <c r="P896" s="148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7">
        <v>1</v>
      </c>
    </row>
    <row r="897" spans="1:65">
      <c r="A897" s="29"/>
      <c r="B897" s="19" t="s">
        <v>239</v>
      </c>
      <c r="C897" s="9" t="s">
        <v>239</v>
      </c>
      <c r="D897" s="146" t="s">
        <v>241</v>
      </c>
      <c r="E897" s="147" t="s">
        <v>243</v>
      </c>
      <c r="F897" s="147" t="s">
        <v>245</v>
      </c>
      <c r="G897" s="147" t="s">
        <v>247</v>
      </c>
      <c r="H897" s="147" t="s">
        <v>249</v>
      </c>
      <c r="I897" s="147" t="s">
        <v>252</v>
      </c>
      <c r="J897" s="147" t="s">
        <v>255</v>
      </c>
      <c r="K897" s="147" t="s">
        <v>256</v>
      </c>
      <c r="L897" s="147" t="s">
        <v>257</v>
      </c>
      <c r="M897" s="147" t="s">
        <v>258</v>
      </c>
      <c r="N897" s="147" t="s">
        <v>282</v>
      </c>
      <c r="O897" s="147" t="s">
        <v>284</v>
      </c>
      <c r="P897" s="148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7" t="s">
        <v>3</v>
      </c>
    </row>
    <row r="898" spans="1:65">
      <c r="A898" s="29"/>
      <c r="B898" s="19"/>
      <c r="C898" s="9"/>
      <c r="D898" s="10" t="s">
        <v>308</v>
      </c>
      <c r="E898" s="11" t="s">
        <v>103</v>
      </c>
      <c r="F898" s="11" t="s">
        <v>103</v>
      </c>
      <c r="G898" s="11" t="s">
        <v>103</v>
      </c>
      <c r="H898" s="11" t="s">
        <v>103</v>
      </c>
      <c r="I898" s="11" t="s">
        <v>103</v>
      </c>
      <c r="J898" s="11" t="s">
        <v>103</v>
      </c>
      <c r="K898" s="11" t="s">
        <v>308</v>
      </c>
      <c r="L898" s="11" t="s">
        <v>100</v>
      </c>
      <c r="M898" s="11" t="s">
        <v>99</v>
      </c>
      <c r="N898" s="11" t="s">
        <v>103</v>
      </c>
      <c r="O898" s="11" t="s">
        <v>308</v>
      </c>
      <c r="P898" s="148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7">
        <v>2</v>
      </c>
    </row>
    <row r="899" spans="1:65">
      <c r="A899" s="29"/>
      <c r="B899" s="19"/>
      <c r="C899" s="9"/>
      <c r="D899" s="25"/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148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7">
        <v>2</v>
      </c>
    </row>
    <row r="900" spans="1:65">
      <c r="A900" s="29"/>
      <c r="B900" s="18">
        <v>1</v>
      </c>
      <c r="C900" s="14">
        <v>1</v>
      </c>
      <c r="D900" s="143" t="s">
        <v>97</v>
      </c>
      <c r="E900" s="21">
        <v>0.3</v>
      </c>
      <c r="F900" s="143" t="s">
        <v>96</v>
      </c>
      <c r="G900" s="143" t="s">
        <v>110</v>
      </c>
      <c r="H900" s="143" t="s">
        <v>96</v>
      </c>
      <c r="I900" s="150">
        <v>2.2000000000000002</v>
      </c>
      <c r="J900" s="143" t="s">
        <v>288</v>
      </c>
      <c r="K900" s="21">
        <v>0.24</v>
      </c>
      <c r="L900" s="143" t="s">
        <v>97</v>
      </c>
      <c r="M900" s="21">
        <v>0.04</v>
      </c>
      <c r="N900" s="21">
        <v>0.61112805046672003</v>
      </c>
      <c r="O900" s="143" t="s">
        <v>288</v>
      </c>
      <c r="P900" s="148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7">
        <v>1</v>
      </c>
    </row>
    <row r="901" spans="1:65">
      <c r="A901" s="29"/>
      <c r="B901" s="19">
        <v>1</v>
      </c>
      <c r="C901" s="9">
        <v>2</v>
      </c>
      <c r="D901" s="144" t="s">
        <v>97</v>
      </c>
      <c r="E901" s="11">
        <v>0.3</v>
      </c>
      <c r="F901" s="144" t="s">
        <v>96</v>
      </c>
      <c r="G901" s="144" t="s">
        <v>110</v>
      </c>
      <c r="H901" s="144" t="s">
        <v>96</v>
      </c>
      <c r="I901" s="11" t="s">
        <v>288</v>
      </c>
      <c r="J901" s="144" t="s">
        <v>288</v>
      </c>
      <c r="K901" s="11">
        <v>0.21</v>
      </c>
      <c r="L901" s="144" t="s">
        <v>97</v>
      </c>
      <c r="M901" s="11" t="s">
        <v>112</v>
      </c>
      <c r="N901" s="11">
        <v>0.58814395119065987</v>
      </c>
      <c r="O901" s="144" t="s">
        <v>288</v>
      </c>
      <c r="P901" s="148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7">
        <v>10</v>
      </c>
    </row>
    <row r="902" spans="1:65">
      <c r="A902" s="29"/>
      <c r="B902" s="19">
        <v>1</v>
      </c>
      <c r="C902" s="9">
        <v>3</v>
      </c>
      <c r="D902" s="144" t="s">
        <v>97</v>
      </c>
      <c r="E902" s="11">
        <v>0.3</v>
      </c>
      <c r="F902" s="144" t="s">
        <v>96</v>
      </c>
      <c r="G902" s="144" t="s">
        <v>110</v>
      </c>
      <c r="H902" s="144" t="s">
        <v>96</v>
      </c>
      <c r="I902" s="11">
        <v>0.6</v>
      </c>
      <c r="J902" s="144" t="s">
        <v>288</v>
      </c>
      <c r="K902" s="11">
        <v>0.22</v>
      </c>
      <c r="L902" s="144" t="s">
        <v>97</v>
      </c>
      <c r="M902" s="11">
        <v>0.18</v>
      </c>
      <c r="N902" s="11">
        <v>0.38842463737041422</v>
      </c>
      <c r="O902" s="144" t="s">
        <v>288</v>
      </c>
      <c r="P902" s="148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7">
        <v>16</v>
      </c>
    </row>
    <row r="903" spans="1:65">
      <c r="A903" s="29"/>
      <c r="B903" s="19">
        <v>1</v>
      </c>
      <c r="C903" s="9">
        <v>4</v>
      </c>
      <c r="D903" s="144" t="s">
        <v>97</v>
      </c>
      <c r="E903" s="11">
        <v>0.4</v>
      </c>
      <c r="F903" s="144" t="s">
        <v>96</v>
      </c>
      <c r="G903" s="144" t="s">
        <v>110</v>
      </c>
      <c r="H903" s="144" t="s">
        <v>96</v>
      </c>
      <c r="I903" s="11" t="s">
        <v>288</v>
      </c>
      <c r="J903" s="144" t="s">
        <v>288</v>
      </c>
      <c r="K903" s="11">
        <v>0.2</v>
      </c>
      <c r="L903" s="144" t="s">
        <v>97</v>
      </c>
      <c r="M903" s="11">
        <v>0.11</v>
      </c>
      <c r="N903" s="11">
        <v>0.32856238047750425</v>
      </c>
      <c r="O903" s="144" t="s">
        <v>288</v>
      </c>
      <c r="P903" s="148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7">
        <v>0.27894218333319099</v>
      </c>
    </row>
    <row r="904" spans="1:65">
      <c r="A904" s="29"/>
      <c r="B904" s="19">
        <v>1</v>
      </c>
      <c r="C904" s="9">
        <v>5</v>
      </c>
      <c r="D904" s="144" t="s">
        <v>97</v>
      </c>
      <c r="E904" s="11">
        <v>0.3</v>
      </c>
      <c r="F904" s="144" t="s">
        <v>96</v>
      </c>
      <c r="G904" s="144" t="s">
        <v>110</v>
      </c>
      <c r="H904" s="144" t="s">
        <v>96</v>
      </c>
      <c r="I904" s="11" t="s">
        <v>288</v>
      </c>
      <c r="J904" s="144" t="s">
        <v>288</v>
      </c>
      <c r="K904" s="11">
        <v>0.22</v>
      </c>
      <c r="L904" s="144" t="s">
        <v>97</v>
      </c>
      <c r="M904" s="11" t="s">
        <v>112</v>
      </c>
      <c r="N904" s="11">
        <v>0.60995982027716489</v>
      </c>
      <c r="O904" s="144" t="s">
        <v>288</v>
      </c>
      <c r="P904" s="148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7">
        <v>16</v>
      </c>
    </row>
    <row r="905" spans="1:65">
      <c r="A905" s="29"/>
      <c r="B905" s="19">
        <v>1</v>
      </c>
      <c r="C905" s="9">
        <v>6</v>
      </c>
      <c r="D905" s="144" t="s">
        <v>97</v>
      </c>
      <c r="E905" s="11">
        <v>0.2</v>
      </c>
      <c r="F905" s="144" t="s">
        <v>96</v>
      </c>
      <c r="G905" s="144" t="s">
        <v>110</v>
      </c>
      <c r="H905" s="144" t="s">
        <v>96</v>
      </c>
      <c r="I905" s="11" t="s">
        <v>288</v>
      </c>
      <c r="J905" s="144" t="s">
        <v>288</v>
      </c>
      <c r="K905" s="11">
        <v>0.21</v>
      </c>
      <c r="L905" s="144" t="s">
        <v>97</v>
      </c>
      <c r="M905" s="11">
        <v>0.02</v>
      </c>
      <c r="N905" s="11">
        <v>0.46204666021326218</v>
      </c>
      <c r="O905" s="144" t="s">
        <v>288</v>
      </c>
      <c r="P905" s="148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3"/>
    </row>
    <row r="906" spans="1:65">
      <c r="A906" s="29"/>
      <c r="B906" s="20" t="s">
        <v>266</v>
      </c>
      <c r="C906" s="12"/>
      <c r="D906" s="22" t="s">
        <v>661</v>
      </c>
      <c r="E906" s="22">
        <v>0.3</v>
      </c>
      <c r="F906" s="22" t="s">
        <v>661</v>
      </c>
      <c r="G906" s="22" t="s">
        <v>661</v>
      </c>
      <c r="H906" s="22" t="s">
        <v>661</v>
      </c>
      <c r="I906" s="22">
        <v>1.4000000000000001</v>
      </c>
      <c r="J906" s="22" t="s">
        <v>661</v>
      </c>
      <c r="K906" s="22">
        <v>0.21666666666666665</v>
      </c>
      <c r="L906" s="22" t="s">
        <v>661</v>
      </c>
      <c r="M906" s="22">
        <v>8.7500000000000008E-2</v>
      </c>
      <c r="N906" s="22">
        <v>0.49804424999928759</v>
      </c>
      <c r="O906" s="22" t="s">
        <v>661</v>
      </c>
      <c r="P906" s="148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3"/>
    </row>
    <row r="907" spans="1:65">
      <c r="A907" s="29"/>
      <c r="B907" s="3" t="s">
        <v>267</v>
      </c>
      <c r="C907" s="28"/>
      <c r="D907" s="11" t="s">
        <v>661</v>
      </c>
      <c r="E907" s="11">
        <v>0.3</v>
      </c>
      <c r="F907" s="11" t="s">
        <v>661</v>
      </c>
      <c r="G907" s="11" t="s">
        <v>661</v>
      </c>
      <c r="H907" s="11" t="s">
        <v>661</v>
      </c>
      <c r="I907" s="11">
        <v>1.4</v>
      </c>
      <c r="J907" s="11" t="s">
        <v>661</v>
      </c>
      <c r="K907" s="11">
        <v>0.215</v>
      </c>
      <c r="L907" s="11" t="s">
        <v>661</v>
      </c>
      <c r="M907" s="11">
        <v>7.5000000000000011E-2</v>
      </c>
      <c r="N907" s="11">
        <v>0.52509530570196106</v>
      </c>
      <c r="O907" s="11" t="s">
        <v>661</v>
      </c>
      <c r="P907" s="148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3"/>
    </row>
    <row r="908" spans="1:65">
      <c r="A908" s="29"/>
      <c r="B908" s="3" t="s">
        <v>268</v>
      </c>
      <c r="C908" s="28"/>
      <c r="D908" s="23" t="s">
        <v>661</v>
      </c>
      <c r="E908" s="23">
        <v>6.3245553203367791E-2</v>
      </c>
      <c r="F908" s="23" t="s">
        <v>661</v>
      </c>
      <c r="G908" s="23" t="s">
        <v>661</v>
      </c>
      <c r="H908" s="23" t="s">
        <v>661</v>
      </c>
      <c r="I908" s="23">
        <v>1.1313708498984762</v>
      </c>
      <c r="J908" s="23" t="s">
        <v>661</v>
      </c>
      <c r="K908" s="23">
        <v>1.3662601021279461E-2</v>
      </c>
      <c r="L908" s="23" t="s">
        <v>661</v>
      </c>
      <c r="M908" s="23">
        <v>7.2743842809317283E-2</v>
      </c>
      <c r="N908" s="23">
        <v>0.12285551431943234</v>
      </c>
      <c r="O908" s="23" t="s">
        <v>661</v>
      </c>
      <c r="P908" s="148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3"/>
    </row>
    <row r="909" spans="1:65">
      <c r="A909" s="29"/>
      <c r="B909" s="3" t="s">
        <v>86</v>
      </c>
      <c r="C909" s="28"/>
      <c r="D909" s="13" t="s">
        <v>661</v>
      </c>
      <c r="E909" s="13">
        <v>0.21081851067789265</v>
      </c>
      <c r="F909" s="13" t="s">
        <v>661</v>
      </c>
      <c r="G909" s="13" t="s">
        <v>661</v>
      </c>
      <c r="H909" s="13" t="s">
        <v>661</v>
      </c>
      <c r="I909" s="13">
        <v>0.80812203564176865</v>
      </c>
      <c r="J909" s="13" t="s">
        <v>661</v>
      </c>
      <c r="K909" s="13">
        <v>6.3058158559751359E-2</v>
      </c>
      <c r="L909" s="13" t="s">
        <v>661</v>
      </c>
      <c r="M909" s="13">
        <v>0.83135820353505463</v>
      </c>
      <c r="N909" s="13">
        <v>0.24667590142765039</v>
      </c>
      <c r="O909" s="13" t="s">
        <v>661</v>
      </c>
      <c r="P909" s="148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3"/>
    </row>
    <row r="910" spans="1:65">
      <c r="A910" s="29"/>
      <c r="B910" s="3" t="s">
        <v>269</v>
      </c>
      <c r="C910" s="28"/>
      <c r="D910" s="13" t="s">
        <v>661</v>
      </c>
      <c r="E910" s="13">
        <v>7.5491689407391815E-2</v>
      </c>
      <c r="F910" s="13" t="s">
        <v>661</v>
      </c>
      <c r="G910" s="13" t="s">
        <v>661</v>
      </c>
      <c r="H910" s="13" t="s">
        <v>661</v>
      </c>
      <c r="I910" s="13">
        <v>4.0189612172344962</v>
      </c>
      <c r="J910" s="13" t="s">
        <v>661</v>
      </c>
      <c r="K910" s="13">
        <v>-0.22325600209466145</v>
      </c>
      <c r="L910" s="13" t="s">
        <v>661</v>
      </c>
      <c r="M910" s="13">
        <v>-0.68631492392284399</v>
      </c>
      <c r="N910" s="13">
        <v>0.78547483943790408</v>
      </c>
      <c r="O910" s="13" t="s">
        <v>661</v>
      </c>
      <c r="P910" s="148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3"/>
    </row>
    <row r="911" spans="1:65">
      <c r="A911" s="29"/>
      <c r="B911" s="45" t="s">
        <v>270</v>
      </c>
      <c r="C911" s="46"/>
      <c r="D911" s="44">
        <v>0.61</v>
      </c>
      <c r="E911" s="44">
        <v>0.09</v>
      </c>
      <c r="F911" s="44">
        <v>16.34</v>
      </c>
      <c r="G911" s="44">
        <v>7.69</v>
      </c>
      <c r="H911" s="44">
        <v>16.34</v>
      </c>
      <c r="I911" s="44">
        <v>1.24</v>
      </c>
      <c r="J911" s="44">
        <v>0.09</v>
      </c>
      <c r="K911" s="44">
        <v>0.2</v>
      </c>
      <c r="L911" s="44">
        <v>0.61</v>
      </c>
      <c r="M911" s="44">
        <v>0.74</v>
      </c>
      <c r="N911" s="44">
        <v>0.77</v>
      </c>
      <c r="O911" s="44">
        <v>0.09</v>
      </c>
      <c r="P911" s="148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3"/>
    </row>
    <row r="912" spans="1:65">
      <c r="B912" s="30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BM912" s="53"/>
    </row>
    <row r="913" spans="1:65" ht="15">
      <c r="B913" s="8" t="s">
        <v>613</v>
      </c>
      <c r="BM913" s="27" t="s">
        <v>66</v>
      </c>
    </row>
    <row r="914" spans="1:65" ht="15">
      <c r="A914" s="24" t="s">
        <v>24</v>
      </c>
      <c r="B914" s="18" t="s">
        <v>118</v>
      </c>
      <c r="C914" s="15" t="s">
        <v>119</v>
      </c>
      <c r="D914" s="16" t="s">
        <v>238</v>
      </c>
      <c r="E914" s="17" t="s">
        <v>238</v>
      </c>
      <c r="F914" s="17" t="s">
        <v>238</v>
      </c>
      <c r="G914" s="17" t="s">
        <v>238</v>
      </c>
      <c r="H914" s="17" t="s">
        <v>238</v>
      </c>
      <c r="I914" s="17" t="s">
        <v>238</v>
      </c>
      <c r="J914" s="17" t="s">
        <v>238</v>
      </c>
      <c r="K914" s="17" t="s">
        <v>238</v>
      </c>
      <c r="L914" s="17" t="s">
        <v>238</v>
      </c>
      <c r="M914" s="17" t="s">
        <v>238</v>
      </c>
      <c r="N914" s="17" t="s">
        <v>238</v>
      </c>
      <c r="O914" s="17" t="s">
        <v>238</v>
      </c>
      <c r="P914" s="148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7">
        <v>1</v>
      </c>
    </row>
    <row r="915" spans="1:65">
      <c r="A915" s="29"/>
      <c r="B915" s="19" t="s">
        <v>239</v>
      </c>
      <c r="C915" s="9" t="s">
        <v>239</v>
      </c>
      <c r="D915" s="146" t="s">
        <v>241</v>
      </c>
      <c r="E915" s="147" t="s">
        <v>245</v>
      </c>
      <c r="F915" s="147" t="s">
        <v>246</v>
      </c>
      <c r="G915" s="147" t="s">
        <v>247</v>
      </c>
      <c r="H915" s="147" t="s">
        <v>249</v>
      </c>
      <c r="I915" s="147" t="s">
        <v>251</v>
      </c>
      <c r="J915" s="147" t="s">
        <v>252</v>
      </c>
      <c r="K915" s="147" t="s">
        <v>255</v>
      </c>
      <c r="L915" s="147" t="s">
        <v>256</v>
      </c>
      <c r="M915" s="147" t="s">
        <v>257</v>
      </c>
      <c r="N915" s="147" t="s">
        <v>258</v>
      </c>
      <c r="O915" s="147" t="s">
        <v>284</v>
      </c>
      <c r="P915" s="148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7" t="s">
        <v>3</v>
      </c>
    </row>
    <row r="916" spans="1:65">
      <c r="A916" s="29"/>
      <c r="B916" s="19"/>
      <c r="C916" s="9"/>
      <c r="D916" s="10" t="s">
        <v>308</v>
      </c>
      <c r="E916" s="11" t="s">
        <v>103</v>
      </c>
      <c r="F916" s="11" t="s">
        <v>103</v>
      </c>
      <c r="G916" s="11" t="s">
        <v>99</v>
      </c>
      <c r="H916" s="11" t="s">
        <v>103</v>
      </c>
      <c r="I916" s="11" t="s">
        <v>308</v>
      </c>
      <c r="J916" s="11" t="s">
        <v>103</v>
      </c>
      <c r="K916" s="11" t="s">
        <v>103</v>
      </c>
      <c r="L916" s="11" t="s">
        <v>308</v>
      </c>
      <c r="M916" s="11" t="s">
        <v>100</v>
      </c>
      <c r="N916" s="11" t="s">
        <v>99</v>
      </c>
      <c r="O916" s="11" t="s">
        <v>308</v>
      </c>
      <c r="P916" s="148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7">
        <v>2</v>
      </c>
    </row>
    <row r="917" spans="1:65">
      <c r="A917" s="29"/>
      <c r="B917" s="19"/>
      <c r="C917" s="9"/>
      <c r="D917" s="25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148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7">
        <v>2</v>
      </c>
    </row>
    <row r="918" spans="1:65">
      <c r="A918" s="29"/>
      <c r="B918" s="18">
        <v>1</v>
      </c>
      <c r="C918" s="14">
        <v>1</v>
      </c>
      <c r="D918" s="143">
        <v>0.1</v>
      </c>
      <c r="E918" s="143" t="s">
        <v>311</v>
      </c>
      <c r="F918" s="21">
        <v>0.14338820106660599</v>
      </c>
      <c r="G918" s="143">
        <v>0.1</v>
      </c>
      <c r="H918" s="21">
        <v>0.15</v>
      </c>
      <c r="I918" s="21">
        <v>0.18</v>
      </c>
      <c r="J918" s="21">
        <v>0.16</v>
      </c>
      <c r="K918" s="21">
        <v>0.17</v>
      </c>
      <c r="L918" s="21">
        <v>0.17</v>
      </c>
      <c r="M918" s="143" t="s">
        <v>326</v>
      </c>
      <c r="N918" s="21">
        <v>0.21</v>
      </c>
      <c r="O918" s="21">
        <v>0.15</v>
      </c>
      <c r="P918" s="148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7">
        <v>1</v>
      </c>
    </row>
    <row r="919" spans="1:65">
      <c r="A919" s="29"/>
      <c r="B919" s="19">
        <v>1</v>
      </c>
      <c r="C919" s="9">
        <v>2</v>
      </c>
      <c r="D919" s="144">
        <v>0.2</v>
      </c>
      <c r="E919" s="144" t="s">
        <v>311</v>
      </c>
      <c r="F919" s="11">
        <v>0.15086899050644001</v>
      </c>
      <c r="G919" s="144">
        <v>0.14000000000000001</v>
      </c>
      <c r="H919" s="11">
        <v>0.14000000000000001</v>
      </c>
      <c r="I919" s="11">
        <v>0.18</v>
      </c>
      <c r="J919" s="11">
        <v>0.19</v>
      </c>
      <c r="K919" s="11">
        <v>0.16</v>
      </c>
      <c r="L919" s="11">
        <v>0.16</v>
      </c>
      <c r="M919" s="144" t="s">
        <v>326</v>
      </c>
      <c r="N919" s="11">
        <v>0.2</v>
      </c>
      <c r="O919" s="11">
        <v>0.17</v>
      </c>
      <c r="P919" s="148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7" t="e">
        <v>#N/A</v>
      </c>
    </row>
    <row r="920" spans="1:65">
      <c r="A920" s="29"/>
      <c r="B920" s="19">
        <v>1</v>
      </c>
      <c r="C920" s="9">
        <v>3</v>
      </c>
      <c r="D920" s="144">
        <v>0.2</v>
      </c>
      <c r="E920" s="144" t="s">
        <v>311</v>
      </c>
      <c r="F920" s="11">
        <v>0.14016936813041309</v>
      </c>
      <c r="G920" s="144">
        <v>0.09</v>
      </c>
      <c r="H920" s="11">
        <v>0.16</v>
      </c>
      <c r="I920" s="11">
        <v>0.17</v>
      </c>
      <c r="J920" s="11">
        <v>0.18</v>
      </c>
      <c r="K920" s="11">
        <v>0.17</v>
      </c>
      <c r="L920" s="11">
        <v>0.15</v>
      </c>
      <c r="M920" s="144" t="s">
        <v>326</v>
      </c>
      <c r="N920" s="11">
        <v>0.22</v>
      </c>
      <c r="O920" s="11">
        <v>0.17</v>
      </c>
      <c r="P920" s="148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7">
        <v>16</v>
      </c>
    </row>
    <row r="921" spans="1:65">
      <c r="A921" s="29"/>
      <c r="B921" s="19">
        <v>1</v>
      </c>
      <c r="C921" s="9">
        <v>4</v>
      </c>
      <c r="D921" s="144">
        <v>0.1</v>
      </c>
      <c r="E921" s="144" t="s">
        <v>311</v>
      </c>
      <c r="F921" s="11">
        <v>0.14052854343961541</v>
      </c>
      <c r="G921" s="144">
        <v>0.13</v>
      </c>
      <c r="H921" s="11">
        <v>0.14000000000000001</v>
      </c>
      <c r="I921" s="11">
        <v>0.17</v>
      </c>
      <c r="J921" s="11">
        <v>0.17</v>
      </c>
      <c r="K921" s="11">
        <v>0.16</v>
      </c>
      <c r="L921" s="11">
        <v>0.16</v>
      </c>
      <c r="M921" s="144" t="s">
        <v>326</v>
      </c>
      <c r="N921" s="11">
        <v>0.12</v>
      </c>
      <c r="O921" s="11">
        <v>0.14000000000000001</v>
      </c>
      <c r="P921" s="148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7">
        <v>0.16228180701804124</v>
      </c>
    </row>
    <row r="922" spans="1:65">
      <c r="A922" s="29"/>
      <c r="B922" s="19">
        <v>1</v>
      </c>
      <c r="C922" s="9">
        <v>5</v>
      </c>
      <c r="D922" s="144">
        <v>0.2</v>
      </c>
      <c r="E922" s="144" t="s">
        <v>311</v>
      </c>
      <c r="F922" s="11">
        <v>0.14422563183175999</v>
      </c>
      <c r="G922" s="144">
        <v>0.1</v>
      </c>
      <c r="H922" s="11">
        <v>0.15</v>
      </c>
      <c r="I922" s="11">
        <v>0.18</v>
      </c>
      <c r="J922" s="11">
        <v>0.17</v>
      </c>
      <c r="K922" s="11">
        <v>0.16</v>
      </c>
      <c r="L922" s="11">
        <v>0.16</v>
      </c>
      <c r="M922" s="144" t="s">
        <v>326</v>
      </c>
      <c r="N922" s="11">
        <v>0.12</v>
      </c>
      <c r="O922" s="11">
        <v>0.17</v>
      </c>
      <c r="P922" s="148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7">
        <v>115</v>
      </c>
    </row>
    <row r="923" spans="1:65">
      <c r="A923" s="29"/>
      <c r="B923" s="19">
        <v>1</v>
      </c>
      <c r="C923" s="9">
        <v>6</v>
      </c>
      <c r="D923" s="144">
        <v>0.2</v>
      </c>
      <c r="E923" s="144" t="s">
        <v>311</v>
      </c>
      <c r="F923" s="11">
        <v>0.150346001891145</v>
      </c>
      <c r="G923" s="149">
        <v>0.24</v>
      </c>
      <c r="H923" s="11">
        <v>0.13</v>
      </c>
      <c r="I923" s="11">
        <v>0.17</v>
      </c>
      <c r="J923" s="11">
        <v>0.16</v>
      </c>
      <c r="K923" s="11">
        <v>0.16</v>
      </c>
      <c r="L923" s="11">
        <v>0.16</v>
      </c>
      <c r="M923" s="144" t="s">
        <v>326</v>
      </c>
      <c r="N923" s="11">
        <v>0.19</v>
      </c>
      <c r="O923" s="11">
        <v>0.17</v>
      </c>
      <c r="P923" s="148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3"/>
    </row>
    <row r="924" spans="1:65">
      <c r="A924" s="29"/>
      <c r="B924" s="20" t="s">
        <v>266</v>
      </c>
      <c r="C924" s="12"/>
      <c r="D924" s="22">
        <v>0.16666666666666666</v>
      </c>
      <c r="E924" s="22" t="s">
        <v>661</v>
      </c>
      <c r="F924" s="22">
        <v>0.14492112281099656</v>
      </c>
      <c r="G924" s="22">
        <v>0.13333333333333333</v>
      </c>
      <c r="H924" s="22">
        <v>0.14500000000000002</v>
      </c>
      <c r="I924" s="22">
        <v>0.17500000000000002</v>
      </c>
      <c r="J924" s="22">
        <v>0.17166666666666666</v>
      </c>
      <c r="K924" s="22">
        <v>0.16333333333333336</v>
      </c>
      <c r="L924" s="22">
        <v>0.16</v>
      </c>
      <c r="M924" s="22" t="s">
        <v>661</v>
      </c>
      <c r="N924" s="22">
        <v>0.17666666666666667</v>
      </c>
      <c r="O924" s="22">
        <v>0.16166666666666668</v>
      </c>
      <c r="P924" s="148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3"/>
    </row>
    <row r="925" spans="1:65">
      <c r="A925" s="29"/>
      <c r="B925" s="3" t="s">
        <v>267</v>
      </c>
      <c r="C925" s="28"/>
      <c r="D925" s="11">
        <v>0.2</v>
      </c>
      <c r="E925" s="11" t="s">
        <v>661</v>
      </c>
      <c r="F925" s="11">
        <v>0.14380691644918298</v>
      </c>
      <c r="G925" s="11">
        <v>0.115</v>
      </c>
      <c r="H925" s="11">
        <v>0.14500000000000002</v>
      </c>
      <c r="I925" s="11">
        <v>0.17499999999999999</v>
      </c>
      <c r="J925" s="11">
        <v>0.17</v>
      </c>
      <c r="K925" s="11">
        <v>0.16</v>
      </c>
      <c r="L925" s="11">
        <v>0.16</v>
      </c>
      <c r="M925" s="11" t="s">
        <v>661</v>
      </c>
      <c r="N925" s="11">
        <v>0.19500000000000001</v>
      </c>
      <c r="O925" s="11">
        <v>0.17</v>
      </c>
      <c r="P925" s="148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3"/>
    </row>
    <row r="926" spans="1:65">
      <c r="A926" s="29"/>
      <c r="B926" s="3" t="s">
        <v>268</v>
      </c>
      <c r="C926" s="28"/>
      <c r="D926" s="23">
        <v>5.1639777949432336E-2</v>
      </c>
      <c r="E926" s="23" t="s">
        <v>661</v>
      </c>
      <c r="F926" s="23">
        <v>4.6800411539149314E-3</v>
      </c>
      <c r="G926" s="23">
        <v>5.5737479909542607E-2</v>
      </c>
      <c r="H926" s="23">
        <v>1.0488088481701512E-2</v>
      </c>
      <c r="I926" s="23">
        <v>5.47722557505165E-3</v>
      </c>
      <c r="J926" s="23">
        <v>1.169045194450012E-2</v>
      </c>
      <c r="K926" s="23">
        <v>5.1639777949432277E-3</v>
      </c>
      <c r="L926" s="23">
        <v>6.324555320336764E-3</v>
      </c>
      <c r="M926" s="23" t="s">
        <v>661</v>
      </c>
      <c r="N926" s="23">
        <v>4.5018514709690947E-2</v>
      </c>
      <c r="O926" s="23">
        <v>1.329160135825126E-2</v>
      </c>
      <c r="P926" s="148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3"/>
    </row>
    <row r="927" spans="1:65">
      <c r="A927" s="29"/>
      <c r="B927" s="3" t="s">
        <v>86</v>
      </c>
      <c r="C927" s="28"/>
      <c r="D927" s="13">
        <v>0.30983866769659402</v>
      </c>
      <c r="E927" s="13" t="s">
        <v>661</v>
      </c>
      <c r="F927" s="13">
        <v>3.2293713042912002E-2</v>
      </c>
      <c r="G927" s="13">
        <v>0.41803109932156957</v>
      </c>
      <c r="H927" s="13">
        <v>7.2331644701389725E-2</v>
      </c>
      <c r="I927" s="13">
        <v>3.1298431857437997E-2</v>
      </c>
      <c r="J927" s="13">
        <v>6.8099720065049246E-2</v>
      </c>
      <c r="K927" s="13">
        <v>3.1616190581285064E-2</v>
      </c>
      <c r="L927" s="13">
        <v>3.9528470752104777E-2</v>
      </c>
      <c r="M927" s="13" t="s">
        <v>661</v>
      </c>
      <c r="N927" s="13">
        <v>0.25482178137560912</v>
      </c>
      <c r="O927" s="13">
        <v>8.2216090875780981E-2</v>
      </c>
      <c r="P927" s="148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3"/>
    </row>
    <row r="928" spans="1:65">
      <c r="A928" s="29"/>
      <c r="B928" s="3" t="s">
        <v>269</v>
      </c>
      <c r="C928" s="28"/>
      <c r="D928" s="13">
        <v>2.7020032184741138E-2</v>
      </c>
      <c r="E928" s="13" t="s">
        <v>661</v>
      </c>
      <c r="F928" s="13">
        <v>-0.10697862271840886</v>
      </c>
      <c r="G928" s="13">
        <v>-0.17838397425220709</v>
      </c>
      <c r="H928" s="13">
        <v>-0.10649257199927509</v>
      </c>
      <c r="I928" s="13">
        <v>7.8371033793978251E-2</v>
      </c>
      <c r="J928" s="13">
        <v>5.7830633150283361E-2</v>
      </c>
      <c r="K928" s="13">
        <v>6.4796315410464711E-3</v>
      </c>
      <c r="L928" s="13">
        <v>-1.4060769102648418E-2</v>
      </c>
      <c r="M928" s="13" t="s">
        <v>661</v>
      </c>
      <c r="N928" s="13">
        <v>8.8641234115825585E-2</v>
      </c>
      <c r="O928" s="13">
        <v>-3.7905687808009736E-3</v>
      </c>
      <c r="P928" s="148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3"/>
    </row>
    <row r="929" spans="1:65">
      <c r="A929" s="29"/>
      <c r="B929" s="45" t="s">
        <v>270</v>
      </c>
      <c r="C929" s="46"/>
      <c r="D929" s="44" t="s">
        <v>271</v>
      </c>
      <c r="E929" s="44">
        <v>67.680000000000007</v>
      </c>
      <c r="F929" s="44">
        <v>0.85</v>
      </c>
      <c r="G929" s="44">
        <v>1.43</v>
      </c>
      <c r="H929" s="44">
        <v>0.84</v>
      </c>
      <c r="I929" s="44">
        <v>0.67</v>
      </c>
      <c r="J929" s="44">
        <v>0.51</v>
      </c>
      <c r="K929" s="44">
        <v>0.08</v>
      </c>
      <c r="L929" s="44">
        <v>0.08</v>
      </c>
      <c r="M929" s="44">
        <v>0.59</v>
      </c>
      <c r="N929" s="44">
        <v>0.76</v>
      </c>
      <c r="O929" s="44">
        <v>0</v>
      </c>
      <c r="P929" s="148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3"/>
    </row>
    <row r="930" spans="1:65">
      <c r="B930" s="30" t="s">
        <v>327</v>
      </c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BM930" s="53"/>
    </row>
    <row r="931" spans="1:65">
      <c r="BM931" s="53"/>
    </row>
    <row r="932" spans="1:65" ht="15">
      <c r="B932" s="8" t="s">
        <v>614</v>
      </c>
      <c r="BM932" s="27" t="s">
        <v>273</v>
      </c>
    </row>
    <row r="933" spans="1:65" ht="15">
      <c r="A933" s="24" t="s">
        <v>27</v>
      </c>
      <c r="B933" s="18" t="s">
        <v>118</v>
      </c>
      <c r="C933" s="15" t="s">
        <v>119</v>
      </c>
      <c r="D933" s="16" t="s">
        <v>238</v>
      </c>
      <c r="E933" s="17" t="s">
        <v>238</v>
      </c>
      <c r="F933" s="17" t="s">
        <v>238</v>
      </c>
      <c r="G933" s="17" t="s">
        <v>238</v>
      </c>
      <c r="H933" s="17" t="s">
        <v>238</v>
      </c>
      <c r="I933" s="17" t="s">
        <v>238</v>
      </c>
      <c r="J933" s="17" t="s">
        <v>238</v>
      </c>
      <c r="K933" s="17" t="s">
        <v>238</v>
      </c>
      <c r="L933" s="17" t="s">
        <v>238</v>
      </c>
      <c r="M933" s="148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7">
        <v>1</v>
      </c>
    </row>
    <row r="934" spans="1:65">
      <c r="A934" s="29"/>
      <c r="B934" s="19" t="s">
        <v>239</v>
      </c>
      <c r="C934" s="9" t="s">
        <v>239</v>
      </c>
      <c r="D934" s="146" t="s">
        <v>241</v>
      </c>
      <c r="E934" s="147" t="s">
        <v>243</v>
      </c>
      <c r="F934" s="147" t="s">
        <v>247</v>
      </c>
      <c r="G934" s="147" t="s">
        <v>252</v>
      </c>
      <c r="H934" s="147" t="s">
        <v>255</v>
      </c>
      <c r="I934" s="147" t="s">
        <v>256</v>
      </c>
      <c r="J934" s="147" t="s">
        <v>258</v>
      </c>
      <c r="K934" s="147" t="s">
        <v>282</v>
      </c>
      <c r="L934" s="147" t="s">
        <v>284</v>
      </c>
      <c r="M934" s="148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7" t="s">
        <v>3</v>
      </c>
    </row>
    <row r="935" spans="1:65">
      <c r="A935" s="29"/>
      <c r="B935" s="19"/>
      <c r="C935" s="9"/>
      <c r="D935" s="10" t="s">
        <v>308</v>
      </c>
      <c r="E935" s="11" t="s">
        <v>103</v>
      </c>
      <c r="F935" s="11" t="s">
        <v>103</v>
      </c>
      <c r="G935" s="11" t="s">
        <v>103</v>
      </c>
      <c r="H935" s="11" t="s">
        <v>103</v>
      </c>
      <c r="I935" s="11" t="s">
        <v>308</v>
      </c>
      <c r="J935" s="11" t="s">
        <v>99</v>
      </c>
      <c r="K935" s="11" t="s">
        <v>103</v>
      </c>
      <c r="L935" s="11" t="s">
        <v>308</v>
      </c>
      <c r="M935" s="148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7">
        <v>2</v>
      </c>
    </row>
    <row r="936" spans="1:65">
      <c r="A936" s="29"/>
      <c r="B936" s="19"/>
      <c r="C936" s="9"/>
      <c r="D936" s="25"/>
      <c r="E936" s="25"/>
      <c r="F936" s="25"/>
      <c r="G936" s="25"/>
      <c r="H936" s="25"/>
      <c r="I936" s="25"/>
      <c r="J936" s="25"/>
      <c r="K936" s="25"/>
      <c r="L936" s="25"/>
      <c r="M936" s="148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7">
        <v>2</v>
      </c>
    </row>
    <row r="937" spans="1:65">
      <c r="A937" s="29"/>
      <c r="B937" s="18">
        <v>1</v>
      </c>
      <c r="C937" s="14">
        <v>1</v>
      </c>
      <c r="D937" s="143" t="s">
        <v>328</v>
      </c>
      <c r="E937" s="143" t="s">
        <v>109</v>
      </c>
      <c r="F937" s="143" t="s">
        <v>110</v>
      </c>
      <c r="G937" s="21">
        <v>1</v>
      </c>
      <c r="H937" s="21">
        <v>1</v>
      </c>
      <c r="I937" s="21">
        <v>1.18</v>
      </c>
      <c r="J937" s="21">
        <v>0.3</v>
      </c>
      <c r="K937" s="143" t="s">
        <v>108</v>
      </c>
      <c r="L937" s="143" t="s">
        <v>110</v>
      </c>
      <c r="M937" s="148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7">
        <v>1</v>
      </c>
    </row>
    <row r="938" spans="1:65">
      <c r="A938" s="29"/>
      <c r="B938" s="19">
        <v>1</v>
      </c>
      <c r="C938" s="9">
        <v>2</v>
      </c>
      <c r="D938" s="144" t="s">
        <v>328</v>
      </c>
      <c r="E938" s="144" t="s">
        <v>109</v>
      </c>
      <c r="F938" s="144" t="s">
        <v>110</v>
      </c>
      <c r="G938" s="11">
        <v>1</v>
      </c>
      <c r="H938" s="11">
        <v>2</v>
      </c>
      <c r="I938" s="11">
        <v>1.2</v>
      </c>
      <c r="J938" s="11">
        <v>0.8</v>
      </c>
      <c r="K938" s="144" t="s">
        <v>108</v>
      </c>
      <c r="L938" s="144" t="s">
        <v>110</v>
      </c>
      <c r="M938" s="148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7">
        <v>11</v>
      </c>
    </row>
    <row r="939" spans="1:65">
      <c r="A939" s="29"/>
      <c r="B939" s="19">
        <v>1</v>
      </c>
      <c r="C939" s="9">
        <v>3</v>
      </c>
      <c r="D939" s="144" t="s">
        <v>328</v>
      </c>
      <c r="E939" s="144" t="s">
        <v>109</v>
      </c>
      <c r="F939" s="144" t="s">
        <v>110</v>
      </c>
      <c r="G939" s="11">
        <v>1</v>
      </c>
      <c r="H939" s="11">
        <v>1</v>
      </c>
      <c r="I939" s="11">
        <v>1.19</v>
      </c>
      <c r="J939" s="11">
        <v>0.6</v>
      </c>
      <c r="K939" s="144" t="s">
        <v>108</v>
      </c>
      <c r="L939" s="144" t="s">
        <v>110</v>
      </c>
      <c r="M939" s="148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7">
        <v>16</v>
      </c>
    </row>
    <row r="940" spans="1:65">
      <c r="A940" s="29"/>
      <c r="B940" s="19">
        <v>1</v>
      </c>
      <c r="C940" s="9">
        <v>4</v>
      </c>
      <c r="D940" s="144" t="s">
        <v>328</v>
      </c>
      <c r="E940" s="144" t="s">
        <v>109</v>
      </c>
      <c r="F940" s="144" t="s">
        <v>110</v>
      </c>
      <c r="G940" s="11">
        <v>2</v>
      </c>
      <c r="H940" s="11">
        <v>2</v>
      </c>
      <c r="I940" s="11">
        <v>1.21</v>
      </c>
      <c r="J940" s="11">
        <v>0.4</v>
      </c>
      <c r="K940" s="144" t="s">
        <v>108</v>
      </c>
      <c r="L940" s="144" t="s">
        <v>110</v>
      </c>
      <c r="M940" s="148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7">
        <v>1.0475000000000001</v>
      </c>
    </row>
    <row r="941" spans="1:65">
      <c r="A941" s="29"/>
      <c r="B941" s="19">
        <v>1</v>
      </c>
      <c r="C941" s="9">
        <v>5</v>
      </c>
      <c r="D941" s="144" t="s">
        <v>328</v>
      </c>
      <c r="E941" s="144" t="s">
        <v>109</v>
      </c>
      <c r="F941" s="144" t="s">
        <v>110</v>
      </c>
      <c r="G941" s="11">
        <v>1</v>
      </c>
      <c r="H941" s="11">
        <v>1</v>
      </c>
      <c r="I941" s="11">
        <v>1.19</v>
      </c>
      <c r="J941" s="11">
        <v>0.6</v>
      </c>
      <c r="K941" s="144" t="s">
        <v>108</v>
      </c>
      <c r="L941" s="144" t="s">
        <v>110</v>
      </c>
      <c r="M941" s="148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7">
        <v>17</v>
      </c>
    </row>
    <row r="942" spans="1:65">
      <c r="A942" s="29"/>
      <c r="B942" s="19">
        <v>1</v>
      </c>
      <c r="C942" s="9">
        <v>6</v>
      </c>
      <c r="D942" s="144" t="s">
        <v>328</v>
      </c>
      <c r="E942" s="144" t="s">
        <v>109</v>
      </c>
      <c r="F942" s="144" t="s">
        <v>110</v>
      </c>
      <c r="G942" s="11">
        <v>1</v>
      </c>
      <c r="H942" s="11">
        <v>1</v>
      </c>
      <c r="I942" s="11">
        <v>1.17</v>
      </c>
      <c r="J942" s="11">
        <v>0.3</v>
      </c>
      <c r="K942" s="144" t="s">
        <v>108</v>
      </c>
      <c r="L942" s="144" t="s">
        <v>110</v>
      </c>
      <c r="M942" s="148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3"/>
    </row>
    <row r="943" spans="1:65">
      <c r="A943" s="29"/>
      <c r="B943" s="20" t="s">
        <v>266</v>
      </c>
      <c r="C943" s="12"/>
      <c r="D943" s="22" t="s">
        <v>661</v>
      </c>
      <c r="E943" s="22" t="s">
        <v>661</v>
      </c>
      <c r="F943" s="22" t="s">
        <v>661</v>
      </c>
      <c r="G943" s="22">
        <v>1.1666666666666667</v>
      </c>
      <c r="H943" s="22">
        <v>1.3333333333333333</v>
      </c>
      <c r="I943" s="22">
        <v>1.1899999999999997</v>
      </c>
      <c r="J943" s="22">
        <v>0.5</v>
      </c>
      <c r="K943" s="22" t="s">
        <v>661</v>
      </c>
      <c r="L943" s="22" t="s">
        <v>661</v>
      </c>
      <c r="M943" s="148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3"/>
    </row>
    <row r="944" spans="1:65">
      <c r="A944" s="29"/>
      <c r="B944" s="3" t="s">
        <v>267</v>
      </c>
      <c r="C944" s="28"/>
      <c r="D944" s="11" t="s">
        <v>661</v>
      </c>
      <c r="E944" s="11" t="s">
        <v>661</v>
      </c>
      <c r="F944" s="11" t="s">
        <v>661</v>
      </c>
      <c r="G944" s="11">
        <v>1</v>
      </c>
      <c r="H944" s="11">
        <v>1</v>
      </c>
      <c r="I944" s="11">
        <v>1.19</v>
      </c>
      <c r="J944" s="11">
        <v>0.5</v>
      </c>
      <c r="K944" s="11" t="s">
        <v>661</v>
      </c>
      <c r="L944" s="11" t="s">
        <v>661</v>
      </c>
      <c r="M944" s="148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3"/>
    </row>
    <row r="945" spans="1:65">
      <c r="A945" s="29"/>
      <c r="B945" s="3" t="s">
        <v>268</v>
      </c>
      <c r="C945" s="28"/>
      <c r="D945" s="23" t="s">
        <v>661</v>
      </c>
      <c r="E945" s="23" t="s">
        <v>661</v>
      </c>
      <c r="F945" s="23" t="s">
        <v>661</v>
      </c>
      <c r="G945" s="23">
        <v>0.40824829046386318</v>
      </c>
      <c r="H945" s="23">
        <v>0.51639777949432231</v>
      </c>
      <c r="I945" s="23">
        <v>1.4142135623730963E-2</v>
      </c>
      <c r="J945" s="23">
        <v>0.19999999999999998</v>
      </c>
      <c r="K945" s="23" t="s">
        <v>661</v>
      </c>
      <c r="L945" s="23" t="s">
        <v>661</v>
      </c>
      <c r="M945" s="148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3"/>
    </row>
    <row r="946" spans="1:65">
      <c r="A946" s="29"/>
      <c r="B946" s="3" t="s">
        <v>86</v>
      </c>
      <c r="C946" s="28"/>
      <c r="D946" s="13" t="s">
        <v>661</v>
      </c>
      <c r="E946" s="13" t="s">
        <v>661</v>
      </c>
      <c r="F946" s="13" t="s">
        <v>661</v>
      </c>
      <c r="G946" s="13">
        <v>0.34992710611188271</v>
      </c>
      <c r="H946" s="13">
        <v>0.38729833462074176</v>
      </c>
      <c r="I946" s="13">
        <v>1.1884147582967198E-2</v>
      </c>
      <c r="J946" s="13">
        <v>0.39999999999999997</v>
      </c>
      <c r="K946" s="13" t="s">
        <v>661</v>
      </c>
      <c r="L946" s="13" t="s">
        <v>661</v>
      </c>
      <c r="M946" s="148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3"/>
    </row>
    <row r="947" spans="1:65">
      <c r="A947" s="29"/>
      <c r="B947" s="3" t="s">
        <v>269</v>
      </c>
      <c r="C947" s="28"/>
      <c r="D947" s="13" t="s">
        <v>661</v>
      </c>
      <c r="E947" s="13" t="s">
        <v>661</v>
      </c>
      <c r="F947" s="13" t="s">
        <v>661</v>
      </c>
      <c r="G947" s="13">
        <v>0.11376292760540974</v>
      </c>
      <c r="H947" s="13">
        <v>0.27287191726332516</v>
      </c>
      <c r="I947" s="13">
        <v>0.1360381861575175</v>
      </c>
      <c r="J947" s="13">
        <v>-0.52267303102625307</v>
      </c>
      <c r="K947" s="13" t="s">
        <v>661</v>
      </c>
      <c r="L947" s="13" t="s">
        <v>661</v>
      </c>
      <c r="M947" s="148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3"/>
    </row>
    <row r="948" spans="1:65">
      <c r="A948" s="29"/>
      <c r="B948" s="45" t="s">
        <v>270</v>
      </c>
      <c r="C948" s="46"/>
      <c r="D948" s="44">
        <v>1.77</v>
      </c>
      <c r="E948" s="44">
        <v>0.19</v>
      </c>
      <c r="F948" s="44">
        <v>1.28</v>
      </c>
      <c r="G948" s="44">
        <v>0.02</v>
      </c>
      <c r="H948" s="44">
        <v>0.14000000000000001</v>
      </c>
      <c r="I948" s="44">
        <v>0</v>
      </c>
      <c r="J948" s="44">
        <v>0.67</v>
      </c>
      <c r="K948" s="44">
        <v>0.67</v>
      </c>
      <c r="L948" s="44">
        <v>1.28</v>
      </c>
      <c r="M948" s="148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3"/>
    </row>
    <row r="949" spans="1:65">
      <c r="B949" s="30"/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BM949" s="53"/>
    </row>
    <row r="950" spans="1:65" ht="15">
      <c r="B950" s="8" t="s">
        <v>615</v>
      </c>
      <c r="BM950" s="27" t="s">
        <v>66</v>
      </c>
    </row>
    <row r="951" spans="1:65" ht="15">
      <c r="A951" s="24" t="s">
        <v>30</v>
      </c>
      <c r="B951" s="18" t="s">
        <v>118</v>
      </c>
      <c r="C951" s="15" t="s">
        <v>119</v>
      </c>
      <c r="D951" s="16" t="s">
        <v>238</v>
      </c>
      <c r="E951" s="17" t="s">
        <v>238</v>
      </c>
      <c r="F951" s="17" t="s">
        <v>238</v>
      </c>
      <c r="G951" s="17" t="s">
        <v>238</v>
      </c>
      <c r="H951" s="17" t="s">
        <v>238</v>
      </c>
      <c r="I951" s="17" t="s">
        <v>238</v>
      </c>
      <c r="J951" s="17" t="s">
        <v>238</v>
      </c>
      <c r="K951" s="17" t="s">
        <v>238</v>
      </c>
      <c r="L951" s="17" t="s">
        <v>238</v>
      </c>
      <c r="M951" s="17" t="s">
        <v>238</v>
      </c>
      <c r="N951" s="17" t="s">
        <v>238</v>
      </c>
      <c r="O951" s="17" t="s">
        <v>238</v>
      </c>
      <c r="P951" s="148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7">
        <v>1</v>
      </c>
    </row>
    <row r="952" spans="1:65">
      <c r="A952" s="29"/>
      <c r="B952" s="19" t="s">
        <v>239</v>
      </c>
      <c r="C952" s="9" t="s">
        <v>239</v>
      </c>
      <c r="D952" s="146" t="s">
        <v>241</v>
      </c>
      <c r="E952" s="147" t="s">
        <v>243</v>
      </c>
      <c r="F952" s="147" t="s">
        <v>245</v>
      </c>
      <c r="G952" s="147" t="s">
        <v>247</v>
      </c>
      <c r="H952" s="147" t="s">
        <v>249</v>
      </c>
      <c r="I952" s="147" t="s">
        <v>252</v>
      </c>
      <c r="J952" s="147" t="s">
        <v>255</v>
      </c>
      <c r="K952" s="147" t="s">
        <v>256</v>
      </c>
      <c r="L952" s="147" t="s">
        <v>257</v>
      </c>
      <c r="M952" s="147" t="s">
        <v>258</v>
      </c>
      <c r="N952" s="147" t="s">
        <v>282</v>
      </c>
      <c r="O952" s="147" t="s">
        <v>284</v>
      </c>
      <c r="P952" s="148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7" t="s">
        <v>3</v>
      </c>
    </row>
    <row r="953" spans="1:65">
      <c r="A953" s="29"/>
      <c r="B953" s="19"/>
      <c r="C953" s="9"/>
      <c r="D953" s="10" t="s">
        <v>308</v>
      </c>
      <c r="E953" s="11" t="s">
        <v>103</v>
      </c>
      <c r="F953" s="11" t="s">
        <v>103</v>
      </c>
      <c r="G953" s="11" t="s">
        <v>99</v>
      </c>
      <c r="H953" s="11" t="s">
        <v>103</v>
      </c>
      <c r="I953" s="11" t="s">
        <v>103</v>
      </c>
      <c r="J953" s="11" t="s">
        <v>103</v>
      </c>
      <c r="K953" s="11" t="s">
        <v>308</v>
      </c>
      <c r="L953" s="11" t="s">
        <v>100</v>
      </c>
      <c r="M953" s="11" t="s">
        <v>99</v>
      </c>
      <c r="N953" s="11" t="s">
        <v>103</v>
      </c>
      <c r="O953" s="11" t="s">
        <v>308</v>
      </c>
      <c r="P953" s="148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7">
        <v>2</v>
      </c>
    </row>
    <row r="954" spans="1:65">
      <c r="A954" s="29"/>
      <c r="B954" s="19"/>
      <c r="C954" s="9"/>
      <c r="D954" s="25"/>
      <c r="E954" s="25"/>
      <c r="F954" s="25"/>
      <c r="G954" s="25"/>
      <c r="H954" s="25"/>
      <c r="I954" s="25"/>
      <c r="J954" s="25"/>
      <c r="K954" s="25"/>
      <c r="L954" s="25"/>
      <c r="M954" s="25"/>
      <c r="N954" s="25"/>
      <c r="O954" s="25"/>
      <c r="P954" s="148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7">
        <v>3</v>
      </c>
    </row>
    <row r="955" spans="1:65">
      <c r="A955" s="29"/>
      <c r="B955" s="18">
        <v>1</v>
      </c>
      <c r="C955" s="14">
        <v>1</v>
      </c>
      <c r="D955" s="21">
        <v>2.7</v>
      </c>
      <c r="E955" s="21">
        <v>3.3</v>
      </c>
      <c r="F955" s="143" t="s">
        <v>107</v>
      </c>
      <c r="G955" s="143">
        <v>5.8</v>
      </c>
      <c r="H955" s="21">
        <v>2.8</v>
      </c>
      <c r="I955" s="21">
        <v>3.5</v>
      </c>
      <c r="J955" s="21">
        <v>2.9</v>
      </c>
      <c r="K955" s="21">
        <v>3.05</v>
      </c>
      <c r="L955" s="21">
        <v>2.91954037203829</v>
      </c>
      <c r="M955" s="21">
        <v>3.71</v>
      </c>
      <c r="N955" s="21">
        <v>3.1453348342006846</v>
      </c>
      <c r="O955" s="21">
        <v>3</v>
      </c>
      <c r="P955" s="148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7">
        <v>1</v>
      </c>
    </row>
    <row r="956" spans="1:65">
      <c r="A956" s="29"/>
      <c r="B956" s="19">
        <v>1</v>
      </c>
      <c r="C956" s="9">
        <v>2</v>
      </c>
      <c r="D956" s="11">
        <v>2.9</v>
      </c>
      <c r="E956" s="11">
        <v>3.2</v>
      </c>
      <c r="F956" s="144" t="s">
        <v>107</v>
      </c>
      <c r="G956" s="144">
        <v>5.61</v>
      </c>
      <c r="H956" s="11">
        <v>2.7</v>
      </c>
      <c r="I956" s="11">
        <v>3.7</v>
      </c>
      <c r="J956" s="11">
        <v>2.9</v>
      </c>
      <c r="K956" s="11">
        <v>3.01</v>
      </c>
      <c r="L956" s="11">
        <v>3.1224385832086856</v>
      </c>
      <c r="M956" s="11">
        <v>3.19</v>
      </c>
      <c r="N956" s="11">
        <v>2.7788606011933448</v>
      </c>
      <c r="O956" s="11">
        <v>2.9</v>
      </c>
      <c r="P956" s="148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7" t="e">
        <v>#N/A</v>
      </c>
    </row>
    <row r="957" spans="1:65">
      <c r="A957" s="29"/>
      <c r="B957" s="19">
        <v>1</v>
      </c>
      <c r="C957" s="9">
        <v>3</v>
      </c>
      <c r="D957" s="11">
        <v>2.8</v>
      </c>
      <c r="E957" s="11">
        <v>3.2</v>
      </c>
      <c r="F957" s="144" t="s">
        <v>107</v>
      </c>
      <c r="G957" s="144">
        <v>5.91</v>
      </c>
      <c r="H957" s="11">
        <v>3</v>
      </c>
      <c r="I957" s="11">
        <v>3.3</v>
      </c>
      <c r="J957" s="11">
        <v>2.9</v>
      </c>
      <c r="K957" s="11">
        <v>2.93</v>
      </c>
      <c r="L957" s="11">
        <v>3.2740880362858173</v>
      </c>
      <c r="M957" s="149">
        <v>4.01</v>
      </c>
      <c r="N957" s="11">
        <v>2.8617000187612445</v>
      </c>
      <c r="O957" s="11">
        <v>2.9</v>
      </c>
      <c r="P957" s="148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7">
        <v>16</v>
      </c>
    </row>
    <row r="958" spans="1:65">
      <c r="A958" s="29"/>
      <c r="B958" s="19">
        <v>1</v>
      </c>
      <c r="C958" s="9">
        <v>4</v>
      </c>
      <c r="D958" s="11">
        <v>2.6</v>
      </c>
      <c r="E958" s="11">
        <v>3.4</v>
      </c>
      <c r="F958" s="144" t="s">
        <v>107</v>
      </c>
      <c r="G958" s="144">
        <v>5.57</v>
      </c>
      <c r="H958" s="11">
        <v>2.6</v>
      </c>
      <c r="I958" s="11">
        <v>3.4</v>
      </c>
      <c r="J958" s="11">
        <v>3</v>
      </c>
      <c r="K958" s="11">
        <v>2.92</v>
      </c>
      <c r="L958" s="11">
        <v>3.0429693880581836</v>
      </c>
      <c r="M958" s="11">
        <v>3.06</v>
      </c>
      <c r="N958" s="11">
        <v>2.9256752705841849</v>
      </c>
      <c r="O958" s="11">
        <v>2.8</v>
      </c>
      <c r="P958" s="148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7">
        <v>3.0385983502781135</v>
      </c>
    </row>
    <row r="959" spans="1:65">
      <c r="A959" s="29"/>
      <c r="B959" s="19">
        <v>1</v>
      </c>
      <c r="C959" s="9">
        <v>5</v>
      </c>
      <c r="D959" s="11">
        <v>2.8</v>
      </c>
      <c r="E959" s="11">
        <v>3.1</v>
      </c>
      <c r="F959" s="144" t="s">
        <v>107</v>
      </c>
      <c r="G959" s="144">
        <v>5.31</v>
      </c>
      <c r="H959" s="11">
        <v>2.5</v>
      </c>
      <c r="I959" s="11">
        <v>3.4</v>
      </c>
      <c r="J959" s="11">
        <v>3</v>
      </c>
      <c r="K959" s="11">
        <v>2.88</v>
      </c>
      <c r="L959" s="11">
        <v>2.9467733486170666</v>
      </c>
      <c r="M959" s="11">
        <v>3.67</v>
      </c>
      <c r="N959" s="11">
        <v>3.1153473900294446</v>
      </c>
      <c r="O959" s="11">
        <v>3</v>
      </c>
      <c r="P959" s="148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7">
        <v>116</v>
      </c>
    </row>
    <row r="960" spans="1:65">
      <c r="A960" s="29"/>
      <c r="B960" s="19">
        <v>1</v>
      </c>
      <c r="C960" s="9">
        <v>6</v>
      </c>
      <c r="D960" s="11">
        <v>2.8</v>
      </c>
      <c r="E960" s="11">
        <v>3.2</v>
      </c>
      <c r="F960" s="144" t="s">
        <v>107</v>
      </c>
      <c r="G960" s="144">
        <v>5.1100000000000003</v>
      </c>
      <c r="H960" s="11">
        <v>2.4</v>
      </c>
      <c r="I960" s="11">
        <v>3.2</v>
      </c>
      <c r="J960" s="11">
        <v>2.9</v>
      </c>
      <c r="K960" s="11">
        <v>3.03</v>
      </c>
      <c r="L960" s="11">
        <v>3.0167073427704492</v>
      </c>
      <c r="M960" s="11">
        <v>3.74</v>
      </c>
      <c r="N960" s="11">
        <v>3.0024658309394145</v>
      </c>
      <c r="O960" s="11">
        <v>2.8</v>
      </c>
      <c r="P960" s="148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3"/>
    </row>
    <row r="961" spans="1:65">
      <c r="A961" s="29"/>
      <c r="B961" s="20" t="s">
        <v>266</v>
      </c>
      <c r="C961" s="12"/>
      <c r="D961" s="22">
        <v>2.7666666666666662</v>
      </c>
      <c r="E961" s="22">
        <v>3.2333333333333329</v>
      </c>
      <c r="F961" s="22" t="s">
        <v>661</v>
      </c>
      <c r="G961" s="22">
        <v>5.5516666666666667</v>
      </c>
      <c r="H961" s="22">
        <v>2.6666666666666665</v>
      </c>
      <c r="I961" s="22">
        <v>3.4166666666666665</v>
      </c>
      <c r="J961" s="22">
        <v>2.9333333333333331</v>
      </c>
      <c r="K961" s="22">
        <v>2.97</v>
      </c>
      <c r="L961" s="22">
        <v>3.053752845163082</v>
      </c>
      <c r="M961" s="22">
        <v>3.5633333333333339</v>
      </c>
      <c r="N961" s="22">
        <v>2.9715639909513865</v>
      </c>
      <c r="O961" s="22">
        <v>2.9000000000000004</v>
      </c>
      <c r="P961" s="148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3"/>
    </row>
    <row r="962" spans="1:65">
      <c r="A962" s="29"/>
      <c r="B962" s="3" t="s">
        <v>267</v>
      </c>
      <c r="C962" s="28"/>
      <c r="D962" s="11">
        <v>2.8</v>
      </c>
      <c r="E962" s="11">
        <v>3.2</v>
      </c>
      <c r="F962" s="11" t="s">
        <v>661</v>
      </c>
      <c r="G962" s="11">
        <v>5.59</v>
      </c>
      <c r="H962" s="11">
        <v>2.6500000000000004</v>
      </c>
      <c r="I962" s="11">
        <v>3.4</v>
      </c>
      <c r="J962" s="11">
        <v>2.9</v>
      </c>
      <c r="K962" s="11">
        <v>2.9699999999999998</v>
      </c>
      <c r="L962" s="11">
        <v>3.0298383654143164</v>
      </c>
      <c r="M962" s="11">
        <v>3.69</v>
      </c>
      <c r="N962" s="11">
        <v>2.9640705507617997</v>
      </c>
      <c r="O962" s="11">
        <v>2.9</v>
      </c>
      <c r="P962" s="148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3"/>
    </row>
    <row r="963" spans="1:65">
      <c r="A963" s="29"/>
      <c r="B963" s="3" t="s">
        <v>268</v>
      </c>
      <c r="C963" s="28"/>
      <c r="D963" s="23">
        <v>0.10327955589886434</v>
      </c>
      <c r="E963" s="23">
        <v>0.10327955589886435</v>
      </c>
      <c r="F963" s="23" t="s">
        <v>661</v>
      </c>
      <c r="G963" s="23">
        <v>0.29909307358524145</v>
      </c>
      <c r="H963" s="23">
        <v>0.21602468994692867</v>
      </c>
      <c r="I963" s="23">
        <v>0.1722401424368509</v>
      </c>
      <c r="J963" s="23">
        <v>5.1639777949432274E-2</v>
      </c>
      <c r="K963" s="23">
        <v>6.8992753242641286E-2</v>
      </c>
      <c r="L963" s="23">
        <v>0.12977794872483484</v>
      </c>
      <c r="M963" s="23">
        <v>0.36230742010986561</v>
      </c>
      <c r="N963" s="23">
        <v>0.14362127906075284</v>
      </c>
      <c r="O963" s="23">
        <v>8.9442719099991672E-2</v>
      </c>
      <c r="P963" s="227"/>
      <c r="Q963" s="228"/>
      <c r="R963" s="228"/>
      <c r="S963" s="228"/>
      <c r="T963" s="228"/>
      <c r="U963" s="228"/>
      <c r="V963" s="228"/>
      <c r="W963" s="228"/>
      <c r="X963" s="228"/>
      <c r="Y963" s="228"/>
      <c r="Z963" s="228"/>
      <c r="AA963" s="228"/>
      <c r="AB963" s="228"/>
      <c r="AC963" s="228"/>
      <c r="AD963" s="228"/>
      <c r="AE963" s="228"/>
      <c r="AF963" s="228"/>
      <c r="AG963" s="228"/>
      <c r="AH963" s="228"/>
      <c r="AI963" s="228"/>
      <c r="AJ963" s="228"/>
      <c r="AK963" s="228"/>
      <c r="AL963" s="228"/>
      <c r="AM963" s="228"/>
      <c r="AN963" s="228"/>
      <c r="AO963" s="228"/>
      <c r="AP963" s="228"/>
      <c r="AQ963" s="228"/>
      <c r="AR963" s="228"/>
      <c r="AS963" s="228"/>
      <c r="AT963" s="228"/>
      <c r="AU963" s="228"/>
      <c r="AV963" s="228"/>
      <c r="AW963" s="228"/>
      <c r="AX963" s="228"/>
      <c r="AY963" s="228"/>
      <c r="AZ963" s="228"/>
      <c r="BA963" s="228"/>
      <c r="BB963" s="228"/>
      <c r="BC963" s="228"/>
      <c r="BD963" s="228"/>
      <c r="BE963" s="228"/>
      <c r="BF963" s="228"/>
      <c r="BG963" s="228"/>
      <c r="BH963" s="228"/>
      <c r="BI963" s="228"/>
      <c r="BJ963" s="228"/>
      <c r="BK963" s="228"/>
      <c r="BL963" s="228"/>
      <c r="BM963" s="54"/>
    </row>
    <row r="964" spans="1:65">
      <c r="A964" s="29"/>
      <c r="B964" s="3" t="s">
        <v>86</v>
      </c>
      <c r="C964" s="28"/>
      <c r="D964" s="13">
        <v>3.7329959963444952E-2</v>
      </c>
      <c r="E964" s="13">
        <v>3.194213069037042E-2</v>
      </c>
      <c r="F964" s="13" t="s">
        <v>661</v>
      </c>
      <c r="G964" s="13">
        <v>5.3874465371103235E-2</v>
      </c>
      <c r="H964" s="13">
        <v>8.100925873009826E-2</v>
      </c>
      <c r="I964" s="13">
        <v>5.0411749005907586E-2</v>
      </c>
      <c r="J964" s="13">
        <v>1.7604469755488277E-2</v>
      </c>
      <c r="K964" s="13">
        <v>2.3229883246680565E-2</v>
      </c>
      <c r="L964" s="13">
        <v>4.2497856016865766E-2</v>
      </c>
      <c r="M964" s="13">
        <v>0.10167654446488275</v>
      </c>
      <c r="N964" s="13">
        <v>4.8331881628021253E-2</v>
      </c>
      <c r="O964" s="13">
        <v>3.0842316931031608E-2</v>
      </c>
      <c r="P964" s="148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3"/>
    </row>
    <row r="965" spans="1:65">
      <c r="A965" s="29"/>
      <c r="B965" s="3" t="s">
        <v>269</v>
      </c>
      <c r="C965" s="28"/>
      <c r="D965" s="13">
        <v>-8.9492473918627136E-2</v>
      </c>
      <c r="E965" s="13">
        <v>6.4087108793893677E-2</v>
      </c>
      <c r="F965" s="13" t="s">
        <v>661</v>
      </c>
      <c r="G965" s="13">
        <v>0.82704853576930959</v>
      </c>
      <c r="H965" s="13">
        <v>-0.12240238449988139</v>
      </c>
      <c r="I965" s="13">
        <v>0.12442194485952696</v>
      </c>
      <c r="J965" s="13">
        <v>-3.4642622949869528E-2</v>
      </c>
      <c r="K965" s="13">
        <v>-2.2575655736742806E-2</v>
      </c>
      <c r="L965" s="13">
        <v>4.987330715683802E-3</v>
      </c>
      <c r="M965" s="13">
        <v>0.17268981371203362</v>
      </c>
      <c r="N965" s="13">
        <v>-2.2060947713142709E-2</v>
      </c>
      <c r="O965" s="13">
        <v>-4.5612593143620872E-2</v>
      </c>
      <c r="P965" s="148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3"/>
    </row>
    <row r="966" spans="1:65">
      <c r="A966" s="29"/>
      <c r="B966" s="45" t="s">
        <v>270</v>
      </c>
      <c r="C966" s="46"/>
      <c r="D966" s="44">
        <v>0.71</v>
      </c>
      <c r="E966" s="44">
        <v>0.64</v>
      </c>
      <c r="F966" s="44">
        <v>63.54</v>
      </c>
      <c r="G966" s="44">
        <v>7.34</v>
      </c>
      <c r="H966" s="44">
        <v>1</v>
      </c>
      <c r="I966" s="44">
        <v>1.17</v>
      </c>
      <c r="J966" s="44">
        <v>0.23</v>
      </c>
      <c r="K966" s="44">
        <v>0.12</v>
      </c>
      <c r="L966" s="44">
        <v>0.12</v>
      </c>
      <c r="M966" s="44">
        <v>1.59</v>
      </c>
      <c r="N966" s="44">
        <v>0.12</v>
      </c>
      <c r="O966" s="44">
        <v>0.33</v>
      </c>
      <c r="P966" s="148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3"/>
    </row>
    <row r="967" spans="1:65">
      <c r="B967" s="30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BM967" s="53"/>
    </row>
    <row r="968" spans="1:65" ht="19.5">
      <c r="B968" s="8" t="s">
        <v>616</v>
      </c>
      <c r="BM968" s="27" t="s">
        <v>66</v>
      </c>
    </row>
    <row r="969" spans="1:65" ht="19.5">
      <c r="A969" s="24" t="s">
        <v>335</v>
      </c>
      <c r="B969" s="18" t="s">
        <v>118</v>
      </c>
      <c r="C969" s="15" t="s">
        <v>119</v>
      </c>
      <c r="D969" s="16" t="s">
        <v>238</v>
      </c>
      <c r="E969" s="17" t="s">
        <v>238</v>
      </c>
      <c r="F969" s="17" t="s">
        <v>238</v>
      </c>
      <c r="G969" s="17" t="s">
        <v>238</v>
      </c>
      <c r="H969" s="17" t="s">
        <v>238</v>
      </c>
      <c r="I969" s="17" t="s">
        <v>238</v>
      </c>
      <c r="J969" s="17" t="s">
        <v>238</v>
      </c>
      <c r="K969" s="17" t="s">
        <v>238</v>
      </c>
      <c r="L969" s="17" t="s">
        <v>238</v>
      </c>
      <c r="M969" s="17" t="s">
        <v>238</v>
      </c>
      <c r="N969" s="17" t="s">
        <v>238</v>
      </c>
      <c r="O969" s="17" t="s">
        <v>238</v>
      </c>
      <c r="P969" s="17" t="s">
        <v>238</v>
      </c>
      <c r="Q969" s="17" t="s">
        <v>238</v>
      </c>
      <c r="R969" s="17" t="s">
        <v>238</v>
      </c>
      <c r="S969" s="17" t="s">
        <v>238</v>
      </c>
      <c r="T969" s="17" t="s">
        <v>238</v>
      </c>
      <c r="U969" s="17" t="s">
        <v>238</v>
      </c>
      <c r="V969" s="17" t="s">
        <v>238</v>
      </c>
      <c r="W969" s="17" t="s">
        <v>238</v>
      </c>
      <c r="X969" s="148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7">
        <v>1</v>
      </c>
    </row>
    <row r="970" spans="1:65">
      <c r="A970" s="29"/>
      <c r="B970" s="19" t="s">
        <v>239</v>
      </c>
      <c r="C970" s="9" t="s">
        <v>239</v>
      </c>
      <c r="D970" s="146" t="s">
        <v>241</v>
      </c>
      <c r="E970" s="147" t="s">
        <v>242</v>
      </c>
      <c r="F970" s="147" t="s">
        <v>243</v>
      </c>
      <c r="G970" s="147" t="s">
        <v>244</v>
      </c>
      <c r="H970" s="147" t="s">
        <v>245</v>
      </c>
      <c r="I970" s="147" t="s">
        <v>246</v>
      </c>
      <c r="J970" s="147" t="s">
        <v>247</v>
      </c>
      <c r="K970" s="147" t="s">
        <v>248</v>
      </c>
      <c r="L970" s="147" t="s">
        <v>249</v>
      </c>
      <c r="M970" s="147" t="s">
        <v>250</v>
      </c>
      <c r="N970" s="147" t="s">
        <v>252</v>
      </c>
      <c r="O970" s="147" t="s">
        <v>253</v>
      </c>
      <c r="P970" s="147" t="s">
        <v>255</v>
      </c>
      <c r="Q970" s="147" t="s">
        <v>256</v>
      </c>
      <c r="R970" s="147" t="s">
        <v>257</v>
      </c>
      <c r="S970" s="147" t="s">
        <v>258</v>
      </c>
      <c r="T970" s="147" t="s">
        <v>282</v>
      </c>
      <c r="U970" s="147" t="s">
        <v>284</v>
      </c>
      <c r="V970" s="147" t="s">
        <v>274</v>
      </c>
      <c r="W970" s="147" t="s">
        <v>259</v>
      </c>
      <c r="X970" s="148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7" t="s">
        <v>1</v>
      </c>
    </row>
    <row r="971" spans="1:65">
      <c r="A971" s="29"/>
      <c r="B971" s="19"/>
      <c r="C971" s="9"/>
      <c r="D971" s="10" t="s">
        <v>308</v>
      </c>
      <c r="E971" s="11" t="s">
        <v>104</v>
      </c>
      <c r="F971" s="11" t="s">
        <v>104</v>
      </c>
      <c r="G971" s="11" t="s">
        <v>104</v>
      </c>
      <c r="H971" s="11" t="s">
        <v>103</v>
      </c>
      <c r="I971" s="11" t="s">
        <v>104</v>
      </c>
      <c r="J971" s="11" t="s">
        <v>103</v>
      </c>
      <c r="K971" s="11" t="s">
        <v>104</v>
      </c>
      <c r="L971" s="11" t="s">
        <v>103</v>
      </c>
      <c r="M971" s="11" t="s">
        <v>104</v>
      </c>
      <c r="N971" s="11" t="s">
        <v>104</v>
      </c>
      <c r="O971" s="11" t="s">
        <v>104</v>
      </c>
      <c r="P971" s="11" t="s">
        <v>104</v>
      </c>
      <c r="Q971" s="11" t="s">
        <v>308</v>
      </c>
      <c r="R971" s="11" t="s">
        <v>100</v>
      </c>
      <c r="S971" s="11" t="s">
        <v>99</v>
      </c>
      <c r="T971" s="11" t="s">
        <v>104</v>
      </c>
      <c r="U971" s="11" t="s">
        <v>308</v>
      </c>
      <c r="V971" s="11" t="s">
        <v>104</v>
      </c>
      <c r="W971" s="11" t="s">
        <v>104</v>
      </c>
      <c r="X971" s="148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7">
        <v>3</v>
      </c>
    </row>
    <row r="972" spans="1:65">
      <c r="A972" s="29"/>
      <c r="B972" s="19"/>
      <c r="C972" s="9"/>
      <c r="D972" s="25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148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7">
        <v>3</v>
      </c>
    </row>
    <row r="973" spans="1:65">
      <c r="A973" s="29"/>
      <c r="B973" s="18">
        <v>1</v>
      </c>
      <c r="C973" s="14">
        <v>1</v>
      </c>
      <c r="D973" s="226">
        <v>0.183</v>
      </c>
      <c r="E973" s="236">
        <v>0.25</v>
      </c>
      <c r="F973" s="226">
        <v>0.2</v>
      </c>
      <c r="G973" s="236">
        <v>0.2</v>
      </c>
      <c r="H973" s="226">
        <v>0.20868</v>
      </c>
      <c r="I973" s="236">
        <v>0.18224665300000001</v>
      </c>
      <c r="J973" s="226">
        <v>0.2</v>
      </c>
      <c r="K973" s="226">
        <v>0.2</v>
      </c>
      <c r="L973" s="236">
        <v>0.17348</v>
      </c>
      <c r="M973" s="226">
        <v>0.2</v>
      </c>
      <c r="N973" s="226">
        <v>0.2</v>
      </c>
      <c r="O973" s="226">
        <v>0.2</v>
      </c>
      <c r="P973" s="226">
        <v>0.2</v>
      </c>
      <c r="Q973" s="226">
        <v>0.20180000000000001</v>
      </c>
      <c r="R973" s="226">
        <v>0.20256123300000001</v>
      </c>
      <c r="S973" s="226">
        <v>0.19</v>
      </c>
      <c r="T973" s="226">
        <v>0.20855299499999999</v>
      </c>
      <c r="U973" s="236">
        <v>0.16700000000000001</v>
      </c>
      <c r="V973" s="226">
        <v>0.2</v>
      </c>
      <c r="W973" s="237">
        <v>0.17519999999999999</v>
      </c>
      <c r="X973" s="227"/>
      <c r="Y973" s="228"/>
      <c r="Z973" s="228"/>
      <c r="AA973" s="228"/>
      <c r="AB973" s="228"/>
      <c r="AC973" s="228"/>
      <c r="AD973" s="228"/>
      <c r="AE973" s="228"/>
      <c r="AF973" s="228"/>
      <c r="AG973" s="228"/>
      <c r="AH973" s="228"/>
      <c r="AI973" s="228"/>
      <c r="AJ973" s="228"/>
      <c r="AK973" s="228"/>
      <c r="AL973" s="228"/>
      <c r="AM973" s="228"/>
      <c r="AN973" s="228"/>
      <c r="AO973" s="228"/>
      <c r="AP973" s="228"/>
      <c r="AQ973" s="228"/>
      <c r="AR973" s="228"/>
      <c r="AS973" s="228"/>
      <c r="AT973" s="228"/>
      <c r="AU973" s="228"/>
      <c r="AV973" s="228"/>
      <c r="AW973" s="228"/>
      <c r="AX973" s="228"/>
      <c r="AY973" s="228"/>
      <c r="AZ973" s="228"/>
      <c r="BA973" s="228"/>
      <c r="BB973" s="228"/>
      <c r="BC973" s="228"/>
      <c r="BD973" s="228"/>
      <c r="BE973" s="228"/>
      <c r="BF973" s="228"/>
      <c r="BG973" s="228"/>
      <c r="BH973" s="228"/>
      <c r="BI973" s="228"/>
      <c r="BJ973" s="228"/>
      <c r="BK973" s="228"/>
      <c r="BL973" s="228"/>
      <c r="BM973" s="229">
        <v>1</v>
      </c>
    </row>
    <row r="974" spans="1:65">
      <c r="A974" s="29"/>
      <c r="B974" s="19">
        <v>1</v>
      </c>
      <c r="C974" s="9">
        <v>2</v>
      </c>
      <c r="D974" s="23">
        <v>0.2</v>
      </c>
      <c r="E974" s="239">
        <v>0.28000000000000003</v>
      </c>
      <c r="F974" s="23">
        <v>0.183</v>
      </c>
      <c r="G974" s="238">
        <v>0.2</v>
      </c>
      <c r="H974" s="23">
        <v>0.20768</v>
      </c>
      <c r="I974" s="238">
        <v>0.18231338799999999</v>
      </c>
      <c r="J974" s="23">
        <v>0.2</v>
      </c>
      <c r="K974" s="23">
        <v>0.21</v>
      </c>
      <c r="L974" s="238">
        <v>0.16531000000000001</v>
      </c>
      <c r="M974" s="23">
        <v>0.2</v>
      </c>
      <c r="N974" s="23">
        <v>0.2</v>
      </c>
      <c r="O974" s="23">
        <v>0.2</v>
      </c>
      <c r="P974" s="23">
        <v>0.2</v>
      </c>
      <c r="Q974" s="23">
        <v>0.20019999999999999</v>
      </c>
      <c r="R974" s="23">
        <v>0.19982264799999999</v>
      </c>
      <c r="S974" s="23">
        <v>0.2</v>
      </c>
      <c r="T974" s="23">
        <v>0.19774146200000001</v>
      </c>
      <c r="U974" s="238">
        <v>0.16700000000000001</v>
      </c>
      <c r="V974" s="23">
        <v>0.2</v>
      </c>
      <c r="W974" s="23">
        <v>0.20019999999999999</v>
      </c>
      <c r="X974" s="227"/>
      <c r="Y974" s="228"/>
      <c r="Z974" s="228"/>
      <c r="AA974" s="228"/>
      <c r="AB974" s="228"/>
      <c r="AC974" s="228"/>
      <c r="AD974" s="228"/>
      <c r="AE974" s="228"/>
      <c r="AF974" s="228"/>
      <c r="AG974" s="228"/>
      <c r="AH974" s="228"/>
      <c r="AI974" s="228"/>
      <c r="AJ974" s="228"/>
      <c r="AK974" s="228"/>
      <c r="AL974" s="228"/>
      <c r="AM974" s="228"/>
      <c r="AN974" s="228"/>
      <c r="AO974" s="228"/>
      <c r="AP974" s="228"/>
      <c r="AQ974" s="228"/>
      <c r="AR974" s="228"/>
      <c r="AS974" s="228"/>
      <c r="AT974" s="228"/>
      <c r="AU974" s="228"/>
      <c r="AV974" s="228"/>
      <c r="AW974" s="228"/>
      <c r="AX974" s="228"/>
      <c r="AY974" s="228"/>
      <c r="AZ974" s="228"/>
      <c r="BA974" s="228"/>
      <c r="BB974" s="228"/>
      <c r="BC974" s="228"/>
      <c r="BD974" s="228"/>
      <c r="BE974" s="228"/>
      <c r="BF974" s="228"/>
      <c r="BG974" s="228"/>
      <c r="BH974" s="228"/>
      <c r="BI974" s="228"/>
      <c r="BJ974" s="228"/>
      <c r="BK974" s="228"/>
      <c r="BL974" s="228"/>
      <c r="BM974" s="229" t="e">
        <v>#N/A</v>
      </c>
    </row>
    <row r="975" spans="1:65">
      <c r="A975" s="29"/>
      <c r="B975" s="19">
        <v>1</v>
      </c>
      <c r="C975" s="9">
        <v>3</v>
      </c>
      <c r="D975" s="23">
        <v>0.2</v>
      </c>
      <c r="E975" s="238">
        <v>0.13</v>
      </c>
      <c r="F975" s="23">
        <v>0.2</v>
      </c>
      <c r="G975" s="238">
        <v>0.2</v>
      </c>
      <c r="H975" s="23">
        <v>0.20901</v>
      </c>
      <c r="I975" s="238">
        <v>0.18246849400000001</v>
      </c>
      <c r="J975" s="23">
        <v>0.2</v>
      </c>
      <c r="K975" s="23">
        <v>0.2</v>
      </c>
      <c r="L975" s="238">
        <v>0.16681000000000001</v>
      </c>
      <c r="M975" s="23">
        <v>0.21</v>
      </c>
      <c r="N975" s="23">
        <v>0.2</v>
      </c>
      <c r="O975" s="23">
        <v>0.21</v>
      </c>
      <c r="P975" s="23">
        <v>0.2</v>
      </c>
      <c r="Q975" s="23">
        <v>0.19850000000000001</v>
      </c>
      <c r="R975" s="23">
        <v>0.196739418</v>
      </c>
      <c r="S975" s="23">
        <v>0.2</v>
      </c>
      <c r="T975" s="23">
        <v>0.19563522799999999</v>
      </c>
      <c r="U975" s="238">
        <v>0.16700000000000001</v>
      </c>
      <c r="V975" s="23">
        <v>0.2</v>
      </c>
      <c r="W975" s="23">
        <v>0.1918</v>
      </c>
      <c r="X975" s="227"/>
      <c r="Y975" s="228"/>
      <c r="Z975" s="228"/>
      <c r="AA975" s="228"/>
      <c r="AB975" s="228"/>
      <c r="AC975" s="228"/>
      <c r="AD975" s="228"/>
      <c r="AE975" s="228"/>
      <c r="AF975" s="228"/>
      <c r="AG975" s="228"/>
      <c r="AH975" s="228"/>
      <c r="AI975" s="228"/>
      <c r="AJ975" s="228"/>
      <c r="AK975" s="228"/>
      <c r="AL975" s="228"/>
      <c r="AM975" s="228"/>
      <c r="AN975" s="228"/>
      <c r="AO975" s="228"/>
      <c r="AP975" s="228"/>
      <c r="AQ975" s="228"/>
      <c r="AR975" s="228"/>
      <c r="AS975" s="228"/>
      <c r="AT975" s="228"/>
      <c r="AU975" s="228"/>
      <c r="AV975" s="228"/>
      <c r="AW975" s="228"/>
      <c r="AX975" s="228"/>
      <c r="AY975" s="228"/>
      <c r="AZ975" s="228"/>
      <c r="BA975" s="228"/>
      <c r="BB975" s="228"/>
      <c r="BC975" s="228"/>
      <c r="BD975" s="228"/>
      <c r="BE975" s="228"/>
      <c r="BF975" s="228"/>
      <c r="BG975" s="228"/>
      <c r="BH975" s="228"/>
      <c r="BI975" s="228"/>
      <c r="BJ975" s="228"/>
      <c r="BK975" s="228"/>
      <c r="BL975" s="228"/>
      <c r="BM975" s="229">
        <v>16</v>
      </c>
    </row>
    <row r="976" spans="1:65">
      <c r="A976" s="29"/>
      <c r="B976" s="19">
        <v>1</v>
      </c>
      <c r="C976" s="9">
        <v>4</v>
      </c>
      <c r="D976" s="23">
        <v>0.183</v>
      </c>
      <c r="E976" s="238">
        <v>0.13</v>
      </c>
      <c r="F976" s="23">
        <v>0.2</v>
      </c>
      <c r="G976" s="238">
        <v>0.2</v>
      </c>
      <c r="H976" s="239">
        <v>0.21601999999999999</v>
      </c>
      <c r="I976" s="238">
        <v>0.182206336</v>
      </c>
      <c r="J976" s="23">
        <v>0.2</v>
      </c>
      <c r="K976" s="23">
        <v>0.2</v>
      </c>
      <c r="L976" s="238">
        <v>0.16847999999999999</v>
      </c>
      <c r="M976" s="23">
        <v>0.2</v>
      </c>
      <c r="N976" s="23">
        <v>0.2</v>
      </c>
      <c r="O976" s="23">
        <v>0.21</v>
      </c>
      <c r="P976" s="23">
        <v>0.2</v>
      </c>
      <c r="Q976" s="23">
        <v>0.20019999999999999</v>
      </c>
      <c r="R976" s="23">
        <v>0.19568533399999999</v>
      </c>
      <c r="S976" s="23">
        <v>0.2</v>
      </c>
      <c r="T976" s="23">
        <v>0.20221917</v>
      </c>
      <c r="U976" s="238">
        <v>0.16700000000000001</v>
      </c>
      <c r="V976" s="23">
        <v>0.2</v>
      </c>
      <c r="W976" s="23">
        <v>0.18179999999999999</v>
      </c>
      <c r="X976" s="227"/>
      <c r="Y976" s="228"/>
      <c r="Z976" s="228"/>
      <c r="AA976" s="228"/>
      <c r="AB976" s="228"/>
      <c r="AC976" s="228"/>
      <c r="AD976" s="228"/>
      <c r="AE976" s="228"/>
      <c r="AF976" s="228"/>
      <c r="AG976" s="228"/>
      <c r="AH976" s="228"/>
      <c r="AI976" s="228"/>
      <c r="AJ976" s="228"/>
      <c r="AK976" s="228"/>
      <c r="AL976" s="228"/>
      <c r="AM976" s="228"/>
      <c r="AN976" s="228"/>
      <c r="AO976" s="228"/>
      <c r="AP976" s="228"/>
      <c r="AQ976" s="228"/>
      <c r="AR976" s="228"/>
      <c r="AS976" s="228"/>
      <c r="AT976" s="228"/>
      <c r="AU976" s="228"/>
      <c r="AV976" s="228"/>
      <c r="AW976" s="228"/>
      <c r="AX976" s="228"/>
      <c r="AY976" s="228"/>
      <c r="AZ976" s="228"/>
      <c r="BA976" s="228"/>
      <c r="BB976" s="228"/>
      <c r="BC976" s="228"/>
      <c r="BD976" s="228"/>
      <c r="BE976" s="228"/>
      <c r="BF976" s="228"/>
      <c r="BG976" s="228"/>
      <c r="BH976" s="228"/>
      <c r="BI976" s="228"/>
      <c r="BJ976" s="228"/>
      <c r="BK976" s="228"/>
      <c r="BL976" s="228"/>
      <c r="BM976" s="229">
        <v>0.20028261146610468</v>
      </c>
    </row>
    <row r="977" spans="1:65">
      <c r="A977" s="29"/>
      <c r="B977" s="19">
        <v>1</v>
      </c>
      <c r="C977" s="9">
        <v>5</v>
      </c>
      <c r="D977" s="23">
        <v>0.2</v>
      </c>
      <c r="E977" s="238">
        <v>0.13</v>
      </c>
      <c r="F977" s="23">
        <v>0.2</v>
      </c>
      <c r="G977" s="238">
        <v>0.2</v>
      </c>
      <c r="H977" s="23">
        <v>0.20768</v>
      </c>
      <c r="I977" s="238">
        <v>0.182034534</v>
      </c>
      <c r="J977" s="23">
        <v>0.2</v>
      </c>
      <c r="K977" s="23">
        <v>0.21</v>
      </c>
      <c r="L977" s="238">
        <v>0.15997</v>
      </c>
      <c r="M977" s="23">
        <v>0.2</v>
      </c>
      <c r="N977" s="23">
        <v>0.2</v>
      </c>
      <c r="O977" s="23">
        <v>0.21</v>
      </c>
      <c r="P977" s="23">
        <v>0.2</v>
      </c>
      <c r="Q977" s="23">
        <v>0.1968</v>
      </c>
      <c r="R977" s="23">
        <v>0.198461425</v>
      </c>
      <c r="S977" s="23">
        <v>0.2</v>
      </c>
      <c r="T977" s="23">
        <v>0.20726805700000001</v>
      </c>
      <c r="U977" s="238">
        <v>0.16700000000000001</v>
      </c>
      <c r="V977" s="23">
        <v>0.2</v>
      </c>
      <c r="W977" s="23">
        <v>0.19020000000000001</v>
      </c>
      <c r="X977" s="227"/>
      <c r="Y977" s="228"/>
      <c r="Z977" s="228"/>
      <c r="AA977" s="228"/>
      <c r="AB977" s="228"/>
      <c r="AC977" s="228"/>
      <c r="AD977" s="228"/>
      <c r="AE977" s="228"/>
      <c r="AF977" s="228"/>
      <c r="AG977" s="228"/>
      <c r="AH977" s="228"/>
      <c r="AI977" s="228"/>
      <c r="AJ977" s="228"/>
      <c r="AK977" s="228"/>
      <c r="AL977" s="228"/>
      <c r="AM977" s="228"/>
      <c r="AN977" s="228"/>
      <c r="AO977" s="228"/>
      <c r="AP977" s="228"/>
      <c r="AQ977" s="228"/>
      <c r="AR977" s="228"/>
      <c r="AS977" s="228"/>
      <c r="AT977" s="228"/>
      <c r="AU977" s="228"/>
      <c r="AV977" s="228"/>
      <c r="AW977" s="228"/>
      <c r="AX977" s="228"/>
      <c r="AY977" s="228"/>
      <c r="AZ977" s="228"/>
      <c r="BA977" s="228"/>
      <c r="BB977" s="228"/>
      <c r="BC977" s="228"/>
      <c r="BD977" s="228"/>
      <c r="BE977" s="228"/>
      <c r="BF977" s="228"/>
      <c r="BG977" s="228"/>
      <c r="BH977" s="228"/>
      <c r="BI977" s="228"/>
      <c r="BJ977" s="228"/>
      <c r="BK977" s="228"/>
      <c r="BL977" s="228"/>
      <c r="BM977" s="229">
        <v>117</v>
      </c>
    </row>
    <row r="978" spans="1:65">
      <c r="A978" s="29"/>
      <c r="B978" s="19">
        <v>1</v>
      </c>
      <c r="C978" s="9">
        <v>6</v>
      </c>
      <c r="D978" s="23">
        <v>0.2</v>
      </c>
      <c r="E978" s="238">
        <v>0.13</v>
      </c>
      <c r="F978" s="23">
        <v>0.2</v>
      </c>
      <c r="G978" s="238">
        <v>0.2</v>
      </c>
      <c r="H978" s="23">
        <v>0.21135000000000001</v>
      </c>
      <c r="I978" s="238">
        <v>0.181827233</v>
      </c>
      <c r="J978" s="23">
        <v>0.183</v>
      </c>
      <c r="K978" s="23">
        <v>0.2</v>
      </c>
      <c r="L978" s="238">
        <v>0.17115</v>
      </c>
      <c r="M978" s="23">
        <v>0.2</v>
      </c>
      <c r="N978" s="23">
        <v>0.2</v>
      </c>
      <c r="O978" s="23">
        <v>0.21</v>
      </c>
      <c r="P978" s="23">
        <v>0.2</v>
      </c>
      <c r="Q978" s="23">
        <v>0.20019999999999999</v>
      </c>
      <c r="R978" s="23">
        <v>0.19713528899999999</v>
      </c>
      <c r="S978" s="23">
        <v>0.21</v>
      </c>
      <c r="T978" s="23">
        <v>0.20617792099999999</v>
      </c>
      <c r="U978" s="238">
        <v>0.15</v>
      </c>
      <c r="V978" s="23">
        <v>0.2</v>
      </c>
      <c r="W978" s="23">
        <v>0.20019999999999999</v>
      </c>
      <c r="X978" s="227"/>
      <c r="Y978" s="228"/>
      <c r="Z978" s="228"/>
      <c r="AA978" s="228"/>
      <c r="AB978" s="228"/>
      <c r="AC978" s="228"/>
      <c r="AD978" s="228"/>
      <c r="AE978" s="228"/>
      <c r="AF978" s="228"/>
      <c r="AG978" s="228"/>
      <c r="AH978" s="228"/>
      <c r="AI978" s="228"/>
      <c r="AJ978" s="228"/>
      <c r="AK978" s="228"/>
      <c r="AL978" s="228"/>
      <c r="AM978" s="228"/>
      <c r="AN978" s="228"/>
      <c r="AO978" s="228"/>
      <c r="AP978" s="228"/>
      <c r="AQ978" s="228"/>
      <c r="AR978" s="228"/>
      <c r="AS978" s="228"/>
      <c r="AT978" s="228"/>
      <c r="AU978" s="228"/>
      <c r="AV978" s="228"/>
      <c r="AW978" s="228"/>
      <c r="AX978" s="228"/>
      <c r="AY978" s="228"/>
      <c r="AZ978" s="228"/>
      <c r="BA978" s="228"/>
      <c r="BB978" s="228"/>
      <c r="BC978" s="228"/>
      <c r="BD978" s="228"/>
      <c r="BE978" s="228"/>
      <c r="BF978" s="228"/>
      <c r="BG978" s="228"/>
      <c r="BH978" s="228"/>
      <c r="BI978" s="228"/>
      <c r="BJ978" s="228"/>
      <c r="BK978" s="228"/>
      <c r="BL978" s="228"/>
      <c r="BM978" s="54"/>
    </row>
    <row r="979" spans="1:65">
      <c r="A979" s="29"/>
      <c r="B979" s="20" t="s">
        <v>266</v>
      </c>
      <c r="C979" s="12"/>
      <c r="D979" s="230">
        <v>0.19433333333333333</v>
      </c>
      <c r="E979" s="230">
        <v>0.17500000000000002</v>
      </c>
      <c r="F979" s="230">
        <v>0.19716666666666663</v>
      </c>
      <c r="G979" s="230">
        <v>0.19999999999999998</v>
      </c>
      <c r="H979" s="230">
        <v>0.21006999999999998</v>
      </c>
      <c r="I979" s="230">
        <v>0.18218277299999999</v>
      </c>
      <c r="J979" s="230">
        <v>0.19716666666666668</v>
      </c>
      <c r="K979" s="230">
        <v>0.20333333333333334</v>
      </c>
      <c r="L979" s="230">
        <v>0.16753333333333331</v>
      </c>
      <c r="M979" s="230">
        <v>0.20166666666666666</v>
      </c>
      <c r="N979" s="230">
        <v>0.19999999999999998</v>
      </c>
      <c r="O979" s="230">
        <v>0.20666666666666667</v>
      </c>
      <c r="P979" s="230">
        <v>0.19999999999999998</v>
      </c>
      <c r="Q979" s="230">
        <v>0.19961666666666666</v>
      </c>
      <c r="R979" s="230">
        <v>0.19840089116666668</v>
      </c>
      <c r="S979" s="230">
        <v>0.19999999999999998</v>
      </c>
      <c r="T979" s="230">
        <v>0.20293247216666668</v>
      </c>
      <c r="U979" s="230">
        <v>0.16416666666666668</v>
      </c>
      <c r="V979" s="230">
        <v>0.19999999999999998</v>
      </c>
      <c r="W979" s="230">
        <v>0.18989999999999999</v>
      </c>
      <c r="X979" s="227"/>
      <c r="Y979" s="228"/>
      <c r="Z979" s="228"/>
      <c r="AA979" s="228"/>
      <c r="AB979" s="228"/>
      <c r="AC979" s="228"/>
      <c r="AD979" s="228"/>
      <c r="AE979" s="228"/>
      <c r="AF979" s="228"/>
      <c r="AG979" s="228"/>
      <c r="AH979" s="228"/>
      <c r="AI979" s="228"/>
      <c r="AJ979" s="228"/>
      <c r="AK979" s="228"/>
      <c r="AL979" s="228"/>
      <c r="AM979" s="228"/>
      <c r="AN979" s="228"/>
      <c r="AO979" s="228"/>
      <c r="AP979" s="228"/>
      <c r="AQ979" s="228"/>
      <c r="AR979" s="228"/>
      <c r="AS979" s="228"/>
      <c r="AT979" s="228"/>
      <c r="AU979" s="228"/>
      <c r="AV979" s="228"/>
      <c r="AW979" s="228"/>
      <c r="AX979" s="228"/>
      <c r="AY979" s="228"/>
      <c r="AZ979" s="228"/>
      <c r="BA979" s="228"/>
      <c r="BB979" s="228"/>
      <c r="BC979" s="228"/>
      <c r="BD979" s="228"/>
      <c r="BE979" s="228"/>
      <c r="BF979" s="228"/>
      <c r="BG979" s="228"/>
      <c r="BH979" s="228"/>
      <c r="BI979" s="228"/>
      <c r="BJ979" s="228"/>
      <c r="BK979" s="228"/>
      <c r="BL979" s="228"/>
      <c r="BM979" s="54"/>
    </row>
    <row r="980" spans="1:65">
      <c r="A980" s="29"/>
      <c r="B980" s="3" t="s">
        <v>267</v>
      </c>
      <c r="C980" s="28"/>
      <c r="D980" s="23">
        <v>0.2</v>
      </c>
      <c r="E980" s="23">
        <v>0.13</v>
      </c>
      <c r="F980" s="23">
        <v>0.2</v>
      </c>
      <c r="G980" s="23">
        <v>0.2</v>
      </c>
      <c r="H980" s="23">
        <v>0.208845</v>
      </c>
      <c r="I980" s="23">
        <v>0.1822264945</v>
      </c>
      <c r="J980" s="23">
        <v>0.2</v>
      </c>
      <c r="K980" s="23">
        <v>0.2</v>
      </c>
      <c r="L980" s="23">
        <v>0.16764499999999999</v>
      </c>
      <c r="M980" s="23">
        <v>0.2</v>
      </c>
      <c r="N980" s="23">
        <v>0.2</v>
      </c>
      <c r="O980" s="23">
        <v>0.21</v>
      </c>
      <c r="P980" s="23">
        <v>0.2</v>
      </c>
      <c r="Q980" s="23">
        <v>0.20019999999999999</v>
      </c>
      <c r="R980" s="23">
        <v>0.19779835699999998</v>
      </c>
      <c r="S980" s="23">
        <v>0.2</v>
      </c>
      <c r="T980" s="23">
        <v>0.20419854549999999</v>
      </c>
      <c r="U980" s="23">
        <v>0.16700000000000001</v>
      </c>
      <c r="V980" s="23">
        <v>0.2</v>
      </c>
      <c r="W980" s="23">
        <v>0.191</v>
      </c>
      <c r="X980" s="227"/>
      <c r="Y980" s="228"/>
      <c r="Z980" s="228"/>
      <c r="AA980" s="228"/>
      <c r="AB980" s="228"/>
      <c r="AC980" s="228"/>
      <c r="AD980" s="228"/>
      <c r="AE980" s="228"/>
      <c r="AF980" s="228"/>
      <c r="AG980" s="228"/>
      <c r="AH980" s="228"/>
      <c r="AI980" s="228"/>
      <c r="AJ980" s="228"/>
      <c r="AK980" s="228"/>
      <c r="AL980" s="228"/>
      <c r="AM980" s="228"/>
      <c r="AN980" s="228"/>
      <c r="AO980" s="228"/>
      <c r="AP980" s="228"/>
      <c r="AQ980" s="228"/>
      <c r="AR980" s="228"/>
      <c r="AS980" s="228"/>
      <c r="AT980" s="228"/>
      <c r="AU980" s="228"/>
      <c r="AV980" s="228"/>
      <c r="AW980" s="228"/>
      <c r="AX980" s="228"/>
      <c r="AY980" s="228"/>
      <c r="AZ980" s="228"/>
      <c r="BA980" s="228"/>
      <c r="BB980" s="228"/>
      <c r="BC980" s="228"/>
      <c r="BD980" s="228"/>
      <c r="BE980" s="228"/>
      <c r="BF980" s="228"/>
      <c r="BG980" s="228"/>
      <c r="BH980" s="228"/>
      <c r="BI980" s="228"/>
      <c r="BJ980" s="228"/>
      <c r="BK980" s="228"/>
      <c r="BL980" s="228"/>
      <c r="BM980" s="54"/>
    </row>
    <row r="981" spans="1:65">
      <c r="A981" s="29"/>
      <c r="B981" s="3" t="s">
        <v>268</v>
      </c>
      <c r="C981" s="28"/>
      <c r="D981" s="23">
        <v>8.7787622514034856E-3</v>
      </c>
      <c r="E981" s="23">
        <v>7.0356236397351474E-2</v>
      </c>
      <c r="F981" s="23">
        <v>6.9402209378856775E-3</v>
      </c>
      <c r="G981" s="23">
        <v>3.0404709722440586E-17</v>
      </c>
      <c r="H981" s="23">
        <v>3.2100093457807831E-3</v>
      </c>
      <c r="I981" s="23">
        <v>2.2437296189871069E-4</v>
      </c>
      <c r="J981" s="23">
        <v>6.9402209378856775E-3</v>
      </c>
      <c r="K981" s="23">
        <v>5.163977794943213E-3</v>
      </c>
      <c r="L981" s="23">
        <v>4.7330694762137849E-3</v>
      </c>
      <c r="M981" s="23">
        <v>4.0824829046386219E-3</v>
      </c>
      <c r="N981" s="23">
        <v>3.0404709722440586E-17</v>
      </c>
      <c r="O981" s="23">
        <v>5.163977794943213E-3</v>
      </c>
      <c r="P981" s="23">
        <v>3.0404709722440586E-17</v>
      </c>
      <c r="Q981" s="23">
        <v>1.7302215657731984E-3</v>
      </c>
      <c r="R981" s="23">
        <v>2.4927893477608956E-3</v>
      </c>
      <c r="S981" s="23">
        <v>6.3245553203367553E-3</v>
      </c>
      <c r="T981" s="23">
        <v>5.3221362225368621E-3</v>
      </c>
      <c r="U981" s="23">
        <v>6.9402209378856775E-3</v>
      </c>
      <c r="V981" s="23">
        <v>3.0404709722440586E-17</v>
      </c>
      <c r="W981" s="23">
        <v>9.9757706469224706E-3</v>
      </c>
      <c r="X981" s="227"/>
      <c r="Y981" s="228"/>
      <c r="Z981" s="228"/>
      <c r="AA981" s="228"/>
      <c r="AB981" s="228"/>
      <c r="AC981" s="228"/>
      <c r="AD981" s="228"/>
      <c r="AE981" s="228"/>
      <c r="AF981" s="228"/>
      <c r="AG981" s="228"/>
      <c r="AH981" s="228"/>
      <c r="AI981" s="228"/>
      <c r="AJ981" s="228"/>
      <c r="AK981" s="228"/>
      <c r="AL981" s="228"/>
      <c r="AM981" s="228"/>
      <c r="AN981" s="228"/>
      <c r="AO981" s="228"/>
      <c r="AP981" s="228"/>
      <c r="AQ981" s="228"/>
      <c r="AR981" s="228"/>
      <c r="AS981" s="228"/>
      <c r="AT981" s="228"/>
      <c r="AU981" s="228"/>
      <c r="AV981" s="228"/>
      <c r="AW981" s="228"/>
      <c r="AX981" s="228"/>
      <c r="AY981" s="228"/>
      <c r="AZ981" s="228"/>
      <c r="BA981" s="228"/>
      <c r="BB981" s="228"/>
      <c r="BC981" s="228"/>
      <c r="BD981" s="228"/>
      <c r="BE981" s="228"/>
      <c r="BF981" s="228"/>
      <c r="BG981" s="228"/>
      <c r="BH981" s="228"/>
      <c r="BI981" s="228"/>
      <c r="BJ981" s="228"/>
      <c r="BK981" s="228"/>
      <c r="BL981" s="228"/>
      <c r="BM981" s="54"/>
    </row>
    <row r="982" spans="1:65">
      <c r="A982" s="29"/>
      <c r="B982" s="3" t="s">
        <v>86</v>
      </c>
      <c r="C982" s="28"/>
      <c r="D982" s="13">
        <v>4.5173733712196323E-2</v>
      </c>
      <c r="E982" s="13">
        <v>0.4020356365562941</v>
      </c>
      <c r="F982" s="13">
        <v>3.5199768070426095E-2</v>
      </c>
      <c r="G982" s="13">
        <v>1.5202354861220294E-16</v>
      </c>
      <c r="H982" s="13">
        <v>1.5280665234354184E-2</v>
      </c>
      <c r="I982" s="13">
        <v>1.2315816594728785E-3</v>
      </c>
      <c r="J982" s="13">
        <v>3.5199768070426088E-2</v>
      </c>
      <c r="K982" s="13">
        <v>2.5396612106278096E-2</v>
      </c>
      <c r="L982" s="13">
        <v>2.8251509010428486E-2</v>
      </c>
      <c r="M982" s="13">
        <v>2.0243716882505564E-2</v>
      </c>
      <c r="N982" s="13">
        <v>1.5202354861220294E-16</v>
      </c>
      <c r="O982" s="13">
        <v>2.4986989330370385E-2</v>
      </c>
      <c r="P982" s="13">
        <v>1.5202354861220294E-16</v>
      </c>
      <c r="Q982" s="13">
        <v>8.6677209607073473E-3</v>
      </c>
      <c r="R982" s="13">
        <v>1.2564406001920768E-2</v>
      </c>
      <c r="S982" s="13">
        <v>3.1622776601683777E-2</v>
      </c>
      <c r="T982" s="13">
        <v>2.6226143927157393E-2</v>
      </c>
      <c r="U982" s="13">
        <v>4.2275457489658948E-2</v>
      </c>
      <c r="V982" s="13">
        <v>1.5202354861220294E-16</v>
      </c>
      <c r="W982" s="13">
        <v>5.2531704301856087E-2</v>
      </c>
      <c r="X982" s="148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3"/>
    </row>
    <row r="983" spans="1:65">
      <c r="A983" s="29"/>
      <c r="B983" s="3" t="s">
        <v>269</v>
      </c>
      <c r="C983" s="28"/>
      <c r="D983" s="13">
        <v>-2.9704416620202623E-2</v>
      </c>
      <c r="E983" s="13">
        <v>-0.12623468048989084</v>
      </c>
      <c r="F983" s="13">
        <v>-1.5557740018610544E-2</v>
      </c>
      <c r="G983" s="13">
        <v>-1.4110634170182434E-3</v>
      </c>
      <c r="H983" s="13">
        <v>4.8867889539934817E-2</v>
      </c>
      <c r="I983" s="13">
        <v>-9.0371492230956196E-2</v>
      </c>
      <c r="J983" s="13">
        <v>-1.5557740018610322E-2</v>
      </c>
      <c r="K983" s="13">
        <v>1.5232085526031502E-2</v>
      </c>
      <c r="L983" s="13">
        <v>-0.16351533412232233</v>
      </c>
      <c r="M983" s="13">
        <v>6.910511054506685E-3</v>
      </c>
      <c r="N983" s="13">
        <v>-1.4110634170182434E-3</v>
      </c>
      <c r="O983" s="13">
        <v>3.1875234469081137E-2</v>
      </c>
      <c r="P983" s="13">
        <v>-1.4110634170182434E-3</v>
      </c>
      <c r="Q983" s="13">
        <v>-3.3250255454688737E-3</v>
      </c>
      <c r="R983" s="13">
        <v>-9.395325363812046E-3</v>
      </c>
      <c r="S983" s="13">
        <v>-1.4110634170182434E-3</v>
      </c>
      <c r="T983" s="13">
        <v>1.3230607895336144E-2</v>
      </c>
      <c r="U983" s="13">
        <v>-0.18032491455480237</v>
      </c>
      <c r="V983" s="13">
        <v>-1.4110634170182434E-3</v>
      </c>
      <c r="W983" s="13">
        <v>-5.1839804714458815E-2</v>
      </c>
      <c r="X983" s="148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3"/>
    </row>
    <row r="984" spans="1:65">
      <c r="A984" s="29"/>
      <c r="B984" s="45" t="s">
        <v>270</v>
      </c>
      <c r="C984" s="46"/>
      <c r="D984" s="44">
        <v>1.02</v>
      </c>
      <c r="E984" s="44">
        <v>5</v>
      </c>
      <c r="F984" s="44">
        <v>0.45</v>
      </c>
      <c r="G984" s="44" t="s">
        <v>271</v>
      </c>
      <c r="H984" s="44">
        <v>2.13</v>
      </c>
      <c r="I984" s="44">
        <v>3.54</v>
      </c>
      <c r="J984" s="44">
        <v>0.45</v>
      </c>
      <c r="K984" s="44">
        <v>0.76</v>
      </c>
      <c r="L984" s="44">
        <v>6.52</v>
      </c>
      <c r="M984" s="44">
        <v>0.42</v>
      </c>
      <c r="N984" s="44">
        <v>0.11</v>
      </c>
      <c r="O984" s="44">
        <v>1.43</v>
      </c>
      <c r="P984" s="44">
        <v>0.11</v>
      </c>
      <c r="Q984" s="44">
        <v>0</v>
      </c>
      <c r="R984" s="44">
        <v>0.25</v>
      </c>
      <c r="S984" s="44">
        <v>0.08</v>
      </c>
      <c r="T984" s="44">
        <v>0.67</v>
      </c>
      <c r="U984" s="44">
        <v>7.24</v>
      </c>
      <c r="V984" s="44">
        <v>0.11</v>
      </c>
      <c r="W984" s="44">
        <v>1.98</v>
      </c>
      <c r="X984" s="148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3"/>
    </row>
    <row r="985" spans="1:65">
      <c r="B985" s="30" t="s">
        <v>329</v>
      </c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BM985" s="53"/>
    </row>
    <row r="986" spans="1:65">
      <c r="BM986" s="53"/>
    </row>
    <row r="987" spans="1:65" ht="15">
      <c r="B987" s="8" t="s">
        <v>617</v>
      </c>
      <c r="BM987" s="27" t="s">
        <v>66</v>
      </c>
    </row>
    <row r="988" spans="1:65" ht="15">
      <c r="A988" s="24" t="s">
        <v>63</v>
      </c>
      <c r="B988" s="18" t="s">
        <v>118</v>
      </c>
      <c r="C988" s="15" t="s">
        <v>119</v>
      </c>
      <c r="D988" s="16" t="s">
        <v>238</v>
      </c>
      <c r="E988" s="17" t="s">
        <v>238</v>
      </c>
      <c r="F988" s="17" t="s">
        <v>238</v>
      </c>
      <c r="G988" s="17" t="s">
        <v>238</v>
      </c>
      <c r="H988" s="17" t="s">
        <v>238</v>
      </c>
      <c r="I988" s="17" t="s">
        <v>238</v>
      </c>
      <c r="J988" s="17" t="s">
        <v>238</v>
      </c>
      <c r="K988" s="17" t="s">
        <v>238</v>
      </c>
      <c r="L988" s="148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7">
        <v>1</v>
      </c>
    </row>
    <row r="989" spans="1:65">
      <c r="A989" s="29"/>
      <c r="B989" s="19" t="s">
        <v>239</v>
      </c>
      <c r="C989" s="9" t="s">
        <v>239</v>
      </c>
      <c r="D989" s="146" t="s">
        <v>241</v>
      </c>
      <c r="E989" s="147" t="s">
        <v>243</v>
      </c>
      <c r="F989" s="147" t="s">
        <v>249</v>
      </c>
      <c r="G989" s="147" t="s">
        <v>252</v>
      </c>
      <c r="H989" s="147" t="s">
        <v>255</v>
      </c>
      <c r="I989" s="147" t="s">
        <v>256</v>
      </c>
      <c r="J989" s="147" t="s">
        <v>282</v>
      </c>
      <c r="K989" s="147" t="s">
        <v>284</v>
      </c>
      <c r="L989" s="148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7" t="s">
        <v>3</v>
      </c>
    </row>
    <row r="990" spans="1:65">
      <c r="A990" s="29"/>
      <c r="B990" s="19"/>
      <c r="C990" s="9"/>
      <c r="D990" s="10" t="s">
        <v>308</v>
      </c>
      <c r="E990" s="11" t="s">
        <v>103</v>
      </c>
      <c r="F990" s="11" t="s">
        <v>103</v>
      </c>
      <c r="G990" s="11" t="s">
        <v>103</v>
      </c>
      <c r="H990" s="11" t="s">
        <v>103</v>
      </c>
      <c r="I990" s="11" t="s">
        <v>308</v>
      </c>
      <c r="J990" s="11" t="s">
        <v>103</v>
      </c>
      <c r="K990" s="11" t="s">
        <v>308</v>
      </c>
      <c r="L990" s="148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7">
        <v>2</v>
      </c>
    </row>
    <row r="991" spans="1:65">
      <c r="A991" s="29"/>
      <c r="B991" s="19"/>
      <c r="C991" s="9"/>
      <c r="D991" s="25"/>
      <c r="E991" s="25"/>
      <c r="F991" s="25"/>
      <c r="G991" s="25"/>
      <c r="H991" s="25"/>
      <c r="I991" s="25"/>
      <c r="J991" s="25"/>
      <c r="K991" s="25"/>
      <c r="L991" s="148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7">
        <v>3</v>
      </c>
    </row>
    <row r="992" spans="1:65">
      <c r="A992" s="29"/>
      <c r="B992" s="18">
        <v>1</v>
      </c>
      <c r="C992" s="14">
        <v>1</v>
      </c>
      <c r="D992" s="21">
        <v>1.1000000000000001</v>
      </c>
      <c r="E992" s="21">
        <v>1.2</v>
      </c>
      <c r="F992" s="21">
        <v>1.1000000000000001</v>
      </c>
      <c r="G992" s="21">
        <v>1.3</v>
      </c>
      <c r="H992" s="21">
        <v>1.2</v>
      </c>
      <c r="I992" s="21">
        <v>1.1499999999999999</v>
      </c>
      <c r="J992" s="21">
        <v>1.222418259505075</v>
      </c>
      <c r="K992" s="21">
        <v>1</v>
      </c>
      <c r="L992" s="148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7">
        <v>1</v>
      </c>
    </row>
    <row r="993" spans="1:65">
      <c r="A993" s="29"/>
      <c r="B993" s="19">
        <v>1</v>
      </c>
      <c r="C993" s="9">
        <v>2</v>
      </c>
      <c r="D993" s="11">
        <v>1.2</v>
      </c>
      <c r="E993" s="11">
        <v>1.2</v>
      </c>
      <c r="F993" s="11">
        <v>1.1000000000000001</v>
      </c>
      <c r="G993" s="11">
        <v>1.4</v>
      </c>
      <c r="H993" s="11">
        <v>1.2</v>
      </c>
      <c r="I993" s="11">
        <v>1.17</v>
      </c>
      <c r="J993" s="11">
        <v>1.300423639464565</v>
      </c>
      <c r="K993" s="11">
        <v>1.1000000000000001</v>
      </c>
      <c r="L993" s="148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7" t="e">
        <v>#N/A</v>
      </c>
    </row>
    <row r="994" spans="1:65">
      <c r="A994" s="29"/>
      <c r="B994" s="19">
        <v>1</v>
      </c>
      <c r="C994" s="9">
        <v>3</v>
      </c>
      <c r="D994" s="11">
        <v>1.2</v>
      </c>
      <c r="E994" s="11">
        <v>1.3</v>
      </c>
      <c r="F994" s="11">
        <v>1.2</v>
      </c>
      <c r="G994" s="11">
        <v>1.3</v>
      </c>
      <c r="H994" s="11">
        <v>1.2</v>
      </c>
      <c r="I994" s="11">
        <v>1.1599999999999999</v>
      </c>
      <c r="J994" s="11">
        <v>1.2912313783253651</v>
      </c>
      <c r="K994" s="11">
        <v>1.1000000000000001</v>
      </c>
      <c r="L994" s="148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7">
        <v>16</v>
      </c>
    </row>
    <row r="995" spans="1:65">
      <c r="A995" s="29"/>
      <c r="B995" s="19">
        <v>1</v>
      </c>
      <c r="C995" s="9">
        <v>4</v>
      </c>
      <c r="D995" s="11">
        <v>1.1000000000000001</v>
      </c>
      <c r="E995" s="11">
        <v>1.3</v>
      </c>
      <c r="F995" s="11">
        <v>1.1000000000000001</v>
      </c>
      <c r="G995" s="11">
        <v>1.4</v>
      </c>
      <c r="H995" s="11">
        <v>1.2</v>
      </c>
      <c r="I995" s="11">
        <v>1.1499999999999999</v>
      </c>
      <c r="J995" s="11">
        <v>1.244295274676595</v>
      </c>
      <c r="K995" s="11">
        <v>1</v>
      </c>
      <c r="L995" s="148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7">
        <v>1.1962724885452236</v>
      </c>
    </row>
    <row r="996" spans="1:65">
      <c r="A996" s="29"/>
      <c r="B996" s="19">
        <v>1</v>
      </c>
      <c r="C996" s="9">
        <v>5</v>
      </c>
      <c r="D996" s="11">
        <v>1.2</v>
      </c>
      <c r="E996" s="11">
        <v>1.2</v>
      </c>
      <c r="F996" s="11">
        <v>1.1000000000000001</v>
      </c>
      <c r="G996" s="11">
        <v>1.3</v>
      </c>
      <c r="H996" s="11">
        <v>1.2</v>
      </c>
      <c r="I996" s="11">
        <v>1.1399999999999999</v>
      </c>
      <c r="J996" s="11">
        <v>1.2579970739110349</v>
      </c>
      <c r="K996" s="11">
        <v>1.2</v>
      </c>
      <c r="L996" s="148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7">
        <v>118</v>
      </c>
    </row>
    <row r="997" spans="1:65">
      <c r="A997" s="29"/>
      <c r="B997" s="19">
        <v>1</v>
      </c>
      <c r="C997" s="9">
        <v>6</v>
      </c>
      <c r="D997" s="11">
        <v>1.2</v>
      </c>
      <c r="E997" s="11">
        <v>1.2</v>
      </c>
      <c r="F997" s="11">
        <v>1.1000000000000001</v>
      </c>
      <c r="G997" s="11">
        <v>1.4</v>
      </c>
      <c r="H997" s="11">
        <v>1.2</v>
      </c>
      <c r="I997" s="11">
        <v>1.1599999999999999</v>
      </c>
      <c r="J997" s="11">
        <v>1.2747138242880949</v>
      </c>
      <c r="K997" s="11">
        <v>1.1000000000000001</v>
      </c>
      <c r="L997" s="148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3"/>
    </row>
    <row r="998" spans="1:65">
      <c r="A998" s="29"/>
      <c r="B998" s="20" t="s">
        <v>266</v>
      </c>
      <c r="C998" s="12"/>
      <c r="D998" s="22">
        <v>1.1666666666666667</v>
      </c>
      <c r="E998" s="22">
        <v>1.2333333333333334</v>
      </c>
      <c r="F998" s="22">
        <v>1.1166666666666665</v>
      </c>
      <c r="G998" s="22">
        <v>1.3499999999999999</v>
      </c>
      <c r="H998" s="22">
        <v>1.2</v>
      </c>
      <c r="I998" s="22">
        <v>1.1549999999999998</v>
      </c>
      <c r="J998" s="22">
        <v>1.2651799083617883</v>
      </c>
      <c r="K998" s="22">
        <v>1.0833333333333333</v>
      </c>
      <c r="L998" s="148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3"/>
    </row>
    <row r="999" spans="1:65">
      <c r="A999" s="29"/>
      <c r="B999" s="3" t="s">
        <v>267</v>
      </c>
      <c r="C999" s="28"/>
      <c r="D999" s="11">
        <v>1.2</v>
      </c>
      <c r="E999" s="11">
        <v>1.2</v>
      </c>
      <c r="F999" s="11">
        <v>1.1000000000000001</v>
      </c>
      <c r="G999" s="11">
        <v>1.35</v>
      </c>
      <c r="H999" s="11">
        <v>1.2</v>
      </c>
      <c r="I999" s="11">
        <v>1.1549999999999998</v>
      </c>
      <c r="J999" s="11">
        <v>1.266355449099565</v>
      </c>
      <c r="K999" s="11">
        <v>1.1000000000000001</v>
      </c>
      <c r="L999" s="148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3"/>
    </row>
    <row r="1000" spans="1:65">
      <c r="A1000" s="29"/>
      <c r="B1000" s="3" t="s">
        <v>268</v>
      </c>
      <c r="C1000" s="28"/>
      <c r="D1000" s="23">
        <v>5.1639777949432156E-2</v>
      </c>
      <c r="E1000" s="23">
        <v>5.1639777949432274E-2</v>
      </c>
      <c r="F1000" s="23">
        <v>4.0824829046386249E-2</v>
      </c>
      <c r="G1000" s="23">
        <v>5.4772255750516537E-2</v>
      </c>
      <c r="H1000" s="23">
        <v>0</v>
      </c>
      <c r="I1000" s="23">
        <v>1.0488088481701525E-2</v>
      </c>
      <c r="J1000" s="23">
        <v>2.9421131419625404E-2</v>
      </c>
      <c r="K1000" s="23">
        <v>7.5277265270908097E-2</v>
      </c>
      <c r="L1000" s="227"/>
      <c r="M1000" s="228"/>
      <c r="N1000" s="228"/>
      <c r="O1000" s="228"/>
      <c r="P1000" s="228"/>
      <c r="Q1000" s="228"/>
      <c r="R1000" s="228"/>
      <c r="S1000" s="228"/>
      <c r="T1000" s="228"/>
      <c r="U1000" s="228"/>
      <c r="V1000" s="228"/>
      <c r="W1000" s="228"/>
      <c r="X1000" s="228"/>
      <c r="Y1000" s="228"/>
      <c r="Z1000" s="228"/>
      <c r="AA1000" s="228"/>
      <c r="AB1000" s="228"/>
      <c r="AC1000" s="228"/>
      <c r="AD1000" s="228"/>
      <c r="AE1000" s="228"/>
      <c r="AF1000" s="228"/>
      <c r="AG1000" s="228"/>
      <c r="AH1000" s="228"/>
      <c r="AI1000" s="228"/>
      <c r="AJ1000" s="228"/>
      <c r="AK1000" s="228"/>
      <c r="AL1000" s="228"/>
      <c r="AM1000" s="228"/>
      <c r="AN1000" s="228"/>
      <c r="AO1000" s="228"/>
      <c r="AP1000" s="228"/>
      <c r="AQ1000" s="228"/>
      <c r="AR1000" s="228"/>
      <c r="AS1000" s="228"/>
      <c r="AT1000" s="228"/>
      <c r="AU1000" s="228"/>
      <c r="AV1000" s="228"/>
      <c r="AW1000" s="228"/>
      <c r="AX1000" s="228"/>
      <c r="AY1000" s="228"/>
      <c r="AZ1000" s="228"/>
      <c r="BA1000" s="228"/>
      <c r="BB1000" s="228"/>
      <c r="BC1000" s="228"/>
      <c r="BD1000" s="228"/>
      <c r="BE1000" s="228"/>
      <c r="BF1000" s="228"/>
      <c r="BG1000" s="228"/>
      <c r="BH1000" s="228"/>
      <c r="BI1000" s="228"/>
      <c r="BJ1000" s="228"/>
      <c r="BK1000" s="228"/>
      <c r="BL1000" s="228"/>
      <c r="BM1000" s="54"/>
    </row>
    <row r="1001" spans="1:65">
      <c r="A1001" s="29"/>
      <c r="B1001" s="3" t="s">
        <v>86</v>
      </c>
      <c r="C1001" s="28"/>
      <c r="D1001" s="13">
        <v>4.4262666813798986E-2</v>
      </c>
      <c r="E1001" s="13">
        <v>4.1870090229269408E-2</v>
      </c>
      <c r="F1001" s="13">
        <v>3.6559548399748884E-2</v>
      </c>
      <c r="G1001" s="13">
        <v>4.0572041296678921E-2</v>
      </c>
      <c r="H1001" s="13">
        <v>0</v>
      </c>
      <c r="I1001" s="13">
        <v>9.0805960880532711E-3</v>
      </c>
      <c r="J1001" s="13">
        <v>2.3254504142198405E-2</v>
      </c>
      <c r="K1001" s="13">
        <v>6.9486706403915174E-2</v>
      </c>
      <c r="L1001" s="148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3"/>
    </row>
    <row r="1002" spans="1:65">
      <c r="A1002" s="29"/>
      <c r="B1002" s="3" t="s">
        <v>269</v>
      </c>
      <c r="C1002" s="28"/>
      <c r="D1002" s="13">
        <v>-2.4748393164637839E-2</v>
      </c>
      <c r="E1002" s="13">
        <v>3.0980270083097228E-2</v>
      </c>
      <c r="F1002" s="13">
        <v>-6.6544890600439222E-2</v>
      </c>
      <c r="G1002" s="13">
        <v>0.12850543076663312</v>
      </c>
      <c r="H1002" s="13">
        <v>3.1159384592296391E-3</v>
      </c>
      <c r="I1002" s="13">
        <v>-3.450090923299165E-2</v>
      </c>
      <c r="J1002" s="13">
        <v>5.7601775913414421E-2</v>
      </c>
      <c r="K1002" s="13">
        <v>-9.4409222224306699E-2</v>
      </c>
      <c r="L1002" s="148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3"/>
    </row>
    <row r="1003" spans="1:65">
      <c r="A1003" s="29"/>
      <c r="B1003" s="45" t="s">
        <v>270</v>
      </c>
      <c r="C1003" s="46"/>
      <c r="D1003" s="44">
        <v>0.19</v>
      </c>
      <c r="E1003" s="44">
        <v>0.57999999999999996</v>
      </c>
      <c r="F1003" s="44">
        <v>0.77</v>
      </c>
      <c r="G1003" s="44">
        <v>1.93</v>
      </c>
      <c r="H1003" s="44">
        <v>0.19</v>
      </c>
      <c r="I1003" s="44">
        <v>0.33</v>
      </c>
      <c r="J1003" s="44">
        <v>0.95</v>
      </c>
      <c r="K1003" s="44">
        <v>1.1599999999999999</v>
      </c>
      <c r="L1003" s="148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3"/>
    </row>
    <row r="1004" spans="1:65">
      <c r="B1004" s="30"/>
      <c r="C1004" s="20"/>
      <c r="D1004" s="20"/>
      <c r="E1004" s="20"/>
      <c r="F1004" s="20"/>
      <c r="G1004" s="20"/>
      <c r="H1004" s="20"/>
      <c r="I1004" s="20"/>
      <c r="J1004" s="20"/>
      <c r="K1004" s="20"/>
      <c r="BM1004" s="53"/>
    </row>
    <row r="1005" spans="1:65" ht="15">
      <c r="B1005" s="8" t="s">
        <v>618</v>
      </c>
      <c r="BM1005" s="27" t="s">
        <v>66</v>
      </c>
    </row>
    <row r="1006" spans="1:65" ht="15">
      <c r="A1006" s="24" t="s">
        <v>64</v>
      </c>
      <c r="B1006" s="18" t="s">
        <v>118</v>
      </c>
      <c r="C1006" s="15" t="s">
        <v>119</v>
      </c>
      <c r="D1006" s="16" t="s">
        <v>238</v>
      </c>
      <c r="E1006" s="17" t="s">
        <v>238</v>
      </c>
      <c r="F1006" s="17" t="s">
        <v>238</v>
      </c>
      <c r="G1006" s="17" t="s">
        <v>238</v>
      </c>
      <c r="H1006" s="17" t="s">
        <v>238</v>
      </c>
      <c r="I1006" s="17" t="s">
        <v>238</v>
      </c>
      <c r="J1006" s="17" t="s">
        <v>238</v>
      </c>
      <c r="K1006" s="17" t="s">
        <v>238</v>
      </c>
      <c r="L1006" s="17" t="s">
        <v>238</v>
      </c>
      <c r="M1006" s="17" t="s">
        <v>238</v>
      </c>
      <c r="N1006" s="17" t="s">
        <v>238</v>
      </c>
      <c r="O1006" s="148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7">
        <v>1</v>
      </c>
    </row>
    <row r="1007" spans="1:65">
      <c r="A1007" s="29"/>
      <c r="B1007" s="19" t="s">
        <v>239</v>
      </c>
      <c r="C1007" s="9" t="s">
        <v>239</v>
      </c>
      <c r="D1007" s="146" t="s">
        <v>241</v>
      </c>
      <c r="E1007" s="147" t="s">
        <v>245</v>
      </c>
      <c r="F1007" s="147" t="s">
        <v>247</v>
      </c>
      <c r="G1007" s="147" t="s">
        <v>249</v>
      </c>
      <c r="H1007" s="147" t="s">
        <v>251</v>
      </c>
      <c r="I1007" s="147" t="s">
        <v>252</v>
      </c>
      <c r="J1007" s="147" t="s">
        <v>255</v>
      </c>
      <c r="K1007" s="147" t="s">
        <v>256</v>
      </c>
      <c r="L1007" s="147" t="s">
        <v>257</v>
      </c>
      <c r="M1007" s="147" t="s">
        <v>258</v>
      </c>
      <c r="N1007" s="147" t="s">
        <v>284</v>
      </c>
      <c r="O1007" s="148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7" t="s">
        <v>3</v>
      </c>
    </row>
    <row r="1008" spans="1:65">
      <c r="A1008" s="29"/>
      <c r="B1008" s="19"/>
      <c r="C1008" s="9"/>
      <c r="D1008" s="10" t="s">
        <v>308</v>
      </c>
      <c r="E1008" s="11" t="s">
        <v>103</v>
      </c>
      <c r="F1008" s="11" t="s">
        <v>99</v>
      </c>
      <c r="G1008" s="11" t="s">
        <v>103</v>
      </c>
      <c r="H1008" s="11" t="s">
        <v>308</v>
      </c>
      <c r="I1008" s="11" t="s">
        <v>103</v>
      </c>
      <c r="J1008" s="11" t="s">
        <v>103</v>
      </c>
      <c r="K1008" s="11" t="s">
        <v>308</v>
      </c>
      <c r="L1008" s="11" t="s">
        <v>100</v>
      </c>
      <c r="M1008" s="11" t="s">
        <v>99</v>
      </c>
      <c r="N1008" s="11" t="s">
        <v>308</v>
      </c>
      <c r="O1008" s="148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7">
        <v>3</v>
      </c>
    </row>
    <row r="1009" spans="1:65">
      <c r="A1009" s="29"/>
      <c r="B1009" s="19"/>
      <c r="C1009" s="9"/>
      <c r="D1009" s="25"/>
      <c r="E1009" s="25"/>
      <c r="F1009" s="25"/>
      <c r="G1009" s="25"/>
      <c r="H1009" s="25"/>
      <c r="I1009" s="25"/>
      <c r="J1009" s="25"/>
      <c r="K1009" s="25"/>
      <c r="L1009" s="25"/>
      <c r="M1009" s="25"/>
      <c r="N1009" s="25"/>
      <c r="O1009" s="148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7">
        <v>3</v>
      </c>
    </row>
    <row r="1010" spans="1:65">
      <c r="A1010" s="29"/>
      <c r="B1010" s="18">
        <v>1</v>
      </c>
      <c r="C1010" s="14">
        <v>1</v>
      </c>
      <c r="D1010" s="236" t="s">
        <v>111</v>
      </c>
      <c r="E1010" s="236" t="s">
        <v>109</v>
      </c>
      <c r="F1010" s="226">
        <v>0.1</v>
      </c>
      <c r="G1010" s="226">
        <v>0.06</v>
      </c>
      <c r="H1010" s="226">
        <v>0.08</v>
      </c>
      <c r="I1010" s="226">
        <v>0.08</v>
      </c>
      <c r="J1010" s="226">
        <v>7.0000000000000007E-2</v>
      </c>
      <c r="K1010" s="226">
        <v>0.08</v>
      </c>
      <c r="L1010" s="236" t="s">
        <v>97</v>
      </c>
      <c r="M1010" s="226">
        <v>0.05</v>
      </c>
      <c r="N1010" s="226">
        <v>0.08</v>
      </c>
      <c r="O1010" s="227"/>
      <c r="P1010" s="228"/>
      <c r="Q1010" s="228"/>
      <c r="R1010" s="228"/>
      <c r="S1010" s="228"/>
      <c r="T1010" s="228"/>
      <c r="U1010" s="228"/>
      <c r="V1010" s="228"/>
      <c r="W1010" s="228"/>
      <c r="X1010" s="228"/>
      <c r="Y1010" s="228"/>
      <c r="Z1010" s="228"/>
      <c r="AA1010" s="228"/>
      <c r="AB1010" s="228"/>
      <c r="AC1010" s="228"/>
      <c r="AD1010" s="228"/>
      <c r="AE1010" s="228"/>
      <c r="AF1010" s="228"/>
      <c r="AG1010" s="228"/>
      <c r="AH1010" s="228"/>
      <c r="AI1010" s="228"/>
      <c r="AJ1010" s="228"/>
      <c r="AK1010" s="228"/>
      <c r="AL1010" s="228"/>
      <c r="AM1010" s="228"/>
      <c r="AN1010" s="228"/>
      <c r="AO1010" s="228"/>
      <c r="AP1010" s="228"/>
      <c r="AQ1010" s="228"/>
      <c r="AR1010" s="228"/>
      <c r="AS1010" s="228"/>
      <c r="AT1010" s="228"/>
      <c r="AU1010" s="228"/>
      <c r="AV1010" s="228"/>
      <c r="AW1010" s="228"/>
      <c r="AX1010" s="228"/>
      <c r="AY1010" s="228"/>
      <c r="AZ1010" s="228"/>
      <c r="BA1010" s="228"/>
      <c r="BB1010" s="228"/>
      <c r="BC1010" s="228"/>
      <c r="BD1010" s="228"/>
      <c r="BE1010" s="228"/>
      <c r="BF1010" s="228"/>
      <c r="BG1010" s="228"/>
      <c r="BH1010" s="228"/>
      <c r="BI1010" s="228"/>
      <c r="BJ1010" s="228"/>
      <c r="BK1010" s="228"/>
      <c r="BL1010" s="228"/>
      <c r="BM1010" s="229">
        <v>1</v>
      </c>
    </row>
    <row r="1011" spans="1:65">
      <c r="A1011" s="29"/>
      <c r="B1011" s="19">
        <v>1</v>
      </c>
      <c r="C1011" s="9">
        <v>2</v>
      </c>
      <c r="D1011" s="238" t="s">
        <v>111</v>
      </c>
      <c r="E1011" s="238" t="s">
        <v>109</v>
      </c>
      <c r="F1011" s="23">
        <v>7.0000000000000007E-2</v>
      </c>
      <c r="G1011" s="23">
        <v>0.08</v>
      </c>
      <c r="H1011" s="23">
        <v>0.09</v>
      </c>
      <c r="I1011" s="23">
        <v>0.08</v>
      </c>
      <c r="J1011" s="23">
        <v>7.0000000000000007E-2</v>
      </c>
      <c r="K1011" s="23">
        <v>0.08</v>
      </c>
      <c r="L1011" s="238" t="s">
        <v>97</v>
      </c>
      <c r="M1011" s="239">
        <v>0.19</v>
      </c>
      <c r="N1011" s="23">
        <v>7.0000000000000007E-2</v>
      </c>
      <c r="O1011" s="227"/>
      <c r="P1011" s="228"/>
      <c r="Q1011" s="228"/>
      <c r="R1011" s="228"/>
      <c r="S1011" s="228"/>
      <c r="T1011" s="228"/>
      <c r="U1011" s="228"/>
      <c r="V1011" s="228"/>
      <c r="W1011" s="228"/>
      <c r="X1011" s="228"/>
      <c r="Y1011" s="228"/>
      <c r="Z1011" s="228"/>
      <c r="AA1011" s="228"/>
      <c r="AB1011" s="228"/>
      <c r="AC1011" s="228"/>
      <c r="AD1011" s="228"/>
      <c r="AE1011" s="228"/>
      <c r="AF1011" s="228"/>
      <c r="AG1011" s="228"/>
      <c r="AH1011" s="228"/>
      <c r="AI1011" s="228"/>
      <c r="AJ1011" s="228"/>
      <c r="AK1011" s="228"/>
      <c r="AL1011" s="228"/>
      <c r="AM1011" s="228"/>
      <c r="AN1011" s="228"/>
      <c r="AO1011" s="228"/>
      <c r="AP1011" s="228"/>
      <c r="AQ1011" s="228"/>
      <c r="AR1011" s="228"/>
      <c r="AS1011" s="228"/>
      <c r="AT1011" s="228"/>
      <c r="AU1011" s="228"/>
      <c r="AV1011" s="228"/>
      <c r="AW1011" s="228"/>
      <c r="AX1011" s="228"/>
      <c r="AY1011" s="228"/>
      <c r="AZ1011" s="228"/>
      <c r="BA1011" s="228"/>
      <c r="BB1011" s="228"/>
      <c r="BC1011" s="228"/>
      <c r="BD1011" s="228"/>
      <c r="BE1011" s="228"/>
      <c r="BF1011" s="228"/>
      <c r="BG1011" s="228"/>
      <c r="BH1011" s="228"/>
      <c r="BI1011" s="228"/>
      <c r="BJ1011" s="228"/>
      <c r="BK1011" s="228"/>
      <c r="BL1011" s="228"/>
      <c r="BM1011" s="229" t="e">
        <v>#N/A</v>
      </c>
    </row>
    <row r="1012" spans="1:65">
      <c r="A1012" s="29"/>
      <c r="B1012" s="19">
        <v>1</v>
      </c>
      <c r="C1012" s="9">
        <v>3</v>
      </c>
      <c r="D1012" s="238" t="s">
        <v>111</v>
      </c>
      <c r="E1012" s="238" t="s">
        <v>109</v>
      </c>
      <c r="F1012" s="239">
        <v>0.16</v>
      </c>
      <c r="G1012" s="23">
        <v>0.06</v>
      </c>
      <c r="H1012" s="23">
        <v>0.09</v>
      </c>
      <c r="I1012" s="23">
        <v>0.09</v>
      </c>
      <c r="J1012" s="23">
        <v>7.0000000000000007E-2</v>
      </c>
      <c r="K1012" s="23">
        <v>0.08</v>
      </c>
      <c r="L1012" s="238" t="s">
        <v>97</v>
      </c>
      <c r="M1012" s="23">
        <v>0.13</v>
      </c>
      <c r="N1012" s="23">
        <v>7.0000000000000007E-2</v>
      </c>
      <c r="O1012" s="227"/>
      <c r="P1012" s="228"/>
      <c r="Q1012" s="228"/>
      <c r="R1012" s="228"/>
      <c r="S1012" s="228"/>
      <c r="T1012" s="228"/>
      <c r="U1012" s="228"/>
      <c r="V1012" s="228"/>
      <c r="W1012" s="228"/>
      <c r="X1012" s="228"/>
      <c r="Y1012" s="228"/>
      <c r="Z1012" s="228"/>
      <c r="AA1012" s="228"/>
      <c r="AB1012" s="228"/>
      <c r="AC1012" s="228"/>
      <c r="AD1012" s="228"/>
      <c r="AE1012" s="228"/>
      <c r="AF1012" s="228"/>
      <c r="AG1012" s="228"/>
      <c r="AH1012" s="228"/>
      <c r="AI1012" s="228"/>
      <c r="AJ1012" s="228"/>
      <c r="AK1012" s="228"/>
      <c r="AL1012" s="228"/>
      <c r="AM1012" s="228"/>
      <c r="AN1012" s="228"/>
      <c r="AO1012" s="228"/>
      <c r="AP1012" s="228"/>
      <c r="AQ1012" s="228"/>
      <c r="AR1012" s="228"/>
      <c r="AS1012" s="228"/>
      <c r="AT1012" s="228"/>
      <c r="AU1012" s="228"/>
      <c r="AV1012" s="228"/>
      <c r="AW1012" s="228"/>
      <c r="AX1012" s="228"/>
      <c r="AY1012" s="228"/>
      <c r="AZ1012" s="228"/>
      <c r="BA1012" s="228"/>
      <c r="BB1012" s="228"/>
      <c r="BC1012" s="228"/>
      <c r="BD1012" s="228"/>
      <c r="BE1012" s="228"/>
      <c r="BF1012" s="228"/>
      <c r="BG1012" s="228"/>
      <c r="BH1012" s="228"/>
      <c r="BI1012" s="228"/>
      <c r="BJ1012" s="228"/>
      <c r="BK1012" s="228"/>
      <c r="BL1012" s="228"/>
      <c r="BM1012" s="229">
        <v>16</v>
      </c>
    </row>
    <row r="1013" spans="1:65">
      <c r="A1013" s="29"/>
      <c r="B1013" s="19">
        <v>1</v>
      </c>
      <c r="C1013" s="9">
        <v>4</v>
      </c>
      <c r="D1013" s="238" t="s">
        <v>111</v>
      </c>
      <c r="E1013" s="238" t="s">
        <v>109</v>
      </c>
      <c r="F1013" s="23">
        <v>0.09</v>
      </c>
      <c r="G1013" s="23">
        <v>7.0000000000000007E-2</v>
      </c>
      <c r="H1013" s="23">
        <v>0.09</v>
      </c>
      <c r="I1013" s="23">
        <v>0.09</v>
      </c>
      <c r="J1013" s="23">
        <v>7.0000000000000007E-2</v>
      </c>
      <c r="K1013" s="23">
        <v>7.0000000000000007E-2</v>
      </c>
      <c r="L1013" s="238" t="s">
        <v>97</v>
      </c>
      <c r="M1013" s="23">
        <v>0.1</v>
      </c>
      <c r="N1013" s="23">
        <v>7.0000000000000007E-2</v>
      </c>
      <c r="O1013" s="227"/>
      <c r="P1013" s="228"/>
      <c r="Q1013" s="228"/>
      <c r="R1013" s="228"/>
      <c r="S1013" s="228"/>
      <c r="T1013" s="228"/>
      <c r="U1013" s="228"/>
      <c r="V1013" s="228"/>
      <c r="W1013" s="228"/>
      <c r="X1013" s="228"/>
      <c r="Y1013" s="228"/>
      <c r="Z1013" s="228"/>
      <c r="AA1013" s="228"/>
      <c r="AB1013" s="228"/>
      <c r="AC1013" s="228"/>
      <c r="AD1013" s="228"/>
      <c r="AE1013" s="228"/>
      <c r="AF1013" s="228"/>
      <c r="AG1013" s="228"/>
      <c r="AH1013" s="228"/>
      <c r="AI1013" s="228"/>
      <c r="AJ1013" s="228"/>
      <c r="AK1013" s="228"/>
      <c r="AL1013" s="228"/>
      <c r="AM1013" s="228"/>
      <c r="AN1013" s="228"/>
      <c r="AO1013" s="228"/>
      <c r="AP1013" s="228"/>
      <c r="AQ1013" s="228"/>
      <c r="AR1013" s="228"/>
      <c r="AS1013" s="228"/>
      <c r="AT1013" s="228"/>
      <c r="AU1013" s="228"/>
      <c r="AV1013" s="228"/>
      <c r="AW1013" s="228"/>
      <c r="AX1013" s="228"/>
      <c r="AY1013" s="228"/>
      <c r="AZ1013" s="228"/>
      <c r="BA1013" s="228"/>
      <c r="BB1013" s="228"/>
      <c r="BC1013" s="228"/>
      <c r="BD1013" s="228"/>
      <c r="BE1013" s="228"/>
      <c r="BF1013" s="228"/>
      <c r="BG1013" s="228"/>
      <c r="BH1013" s="228"/>
      <c r="BI1013" s="228"/>
      <c r="BJ1013" s="228"/>
      <c r="BK1013" s="228"/>
      <c r="BL1013" s="228"/>
      <c r="BM1013" s="229">
        <v>7.5374999999999998E-2</v>
      </c>
    </row>
    <row r="1014" spans="1:65">
      <c r="A1014" s="29"/>
      <c r="B1014" s="19">
        <v>1</v>
      </c>
      <c r="C1014" s="9">
        <v>5</v>
      </c>
      <c r="D1014" s="238" t="s">
        <v>111</v>
      </c>
      <c r="E1014" s="238" t="s">
        <v>109</v>
      </c>
      <c r="F1014" s="23">
        <v>0.03</v>
      </c>
      <c r="G1014" s="23">
        <v>0.06</v>
      </c>
      <c r="H1014" s="23">
        <v>0.09</v>
      </c>
      <c r="I1014" s="23">
        <v>0.09</v>
      </c>
      <c r="J1014" s="23">
        <v>7.0000000000000007E-2</v>
      </c>
      <c r="K1014" s="23">
        <v>7.0000000000000007E-2</v>
      </c>
      <c r="L1014" s="238" t="s">
        <v>97</v>
      </c>
      <c r="M1014" s="23">
        <v>0.03</v>
      </c>
      <c r="N1014" s="23">
        <v>7.0000000000000007E-2</v>
      </c>
      <c r="O1014" s="227"/>
      <c r="P1014" s="228"/>
      <c r="Q1014" s="228"/>
      <c r="R1014" s="228"/>
      <c r="S1014" s="228"/>
      <c r="T1014" s="228"/>
      <c r="U1014" s="228"/>
      <c r="V1014" s="228"/>
      <c r="W1014" s="228"/>
      <c r="X1014" s="228"/>
      <c r="Y1014" s="228"/>
      <c r="Z1014" s="228"/>
      <c r="AA1014" s="228"/>
      <c r="AB1014" s="228"/>
      <c r="AC1014" s="228"/>
      <c r="AD1014" s="228"/>
      <c r="AE1014" s="228"/>
      <c r="AF1014" s="228"/>
      <c r="AG1014" s="228"/>
      <c r="AH1014" s="228"/>
      <c r="AI1014" s="228"/>
      <c r="AJ1014" s="228"/>
      <c r="AK1014" s="228"/>
      <c r="AL1014" s="228"/>
      <c r="AM1014" s="228"/>
      <c r="AN1014" s="228"/>
      <c r="AO1014" s="228"/>
      <c r="AP1014" s="228"/>
      <c r="AQ1014" s="228"/>
      <c r="AR1014" s="228"/>
      <c r="AS1014" s="228"/>
      <c r="AT1014" s="228"/>
      <c r="AU1014" s="228"/>
      <c r="AV1014" s="228"/>
      <c r="AW1014" s="228"/>
      <c r="AX1014" s="228"/>
      <c r="AY1014" s="228"/>
      <c r="AZ1014" s="228"/>
      <c r="BA1014" s="228"/>
      <c r="BB1014" s="228"/>
      <c r="BC1014" s="228"/>
      <c r="BD1014" s="228"/>
      <c r="BE1014" s="228"/>
      <c r="BF1014" s="228"/>
      <c r="BG1014" s="228"/>
      <c r="BH1014" s="228"/>
      <c r="BI1014" s="228"/>
      <c r="BJ1014" s="228"/>
      <c r="BK1014" s="228"/>
      <c r="BL1014" s="228"/>
      <c r="BM1014" s="229">
        <v>119</v>
      </c>
    </row>
    <row r="1015" spans="1:65">
      <c r="A1015" s="29"/>
      <c r="B1015" s="19">
        <v>1</v>
      </c>
      <c r="C1015" s="9">
        <v>6</v>
      </c>
      <c r="D1015" s="238" t="s">
        <v>111</v>
      </c>
      <c r="E1015" s="238" t="s">
        <v>109</v>
      </c>
      <c r="F1015" s="23">
        <v>0.05</v>
      </c>
      <c r="G1015" s="23">
        <v>7.0000000000000007E-2</v>
      </c>
      <c r="H1015" s="23">
        <v>0.08</v>
      </c>
      <c r="I1015" s="23">
        <v>0.08</v>
      </c>
      <c r="J1015" s="23">
        <v>7.0000000000000007E-2</v>
      </c>
      <c r="K1015" s="23">
        <v>7.0000000000000007E-2</v>
      </c>
      <c r="L1015" s="238" t="s">
        <v>97</v>
      </c>
      <c r="M1015" s="23">
        <v>0.09</v>
      </c>
      <c r="N1015" s="23">
        <v>7.0000000000000007E-2</v>
      </c>
      <c r="O1015" s="227"/>
      <c r="P1015" s="228"/>
      <c r="Q1015" s="228"/>
      <c r="R1015" s="228"/>
      <c r="S1015" s="228"/>
      <c r="T1015" s="228"/>
      <c r="U1015" s="228"/>
      <c r="V1015" s="228"/>
      <c r="W1015" s="228"/>
      <c r="X1015" s="228"/>
      <c r="Y1015" s="228"/>
      <c r="Z1015" s="228"/>
      <c r="AA1015" s="228"/>
      <c r="AB1015" s="228"/>
      <c r="AC1015" s="228"/>
      <c r="AD1015" s="228"/>
      <c r="AE1015" s="228"/>
      <c r="AF1015" s="228"/>
      <c r="AG1015" s="228"/>
      <c r="AH1015" s="228"/>
      <c r="AI1015" s="228"/>
      <c r="AJ1015" s="228"/>
      <c r="AK1015" s="228"/>
      <c r="AL1015" s="228"/>
      <c r="AM1015" s="228"/>
      <c r="AN1015" s="228"/>
      <c r="AO1015" s="228"/>
      <c r="AP1015" s="228"/>
      <c r="AQ1015" s="228"/>
      <c r="AR1015" s="228"/>
      <c r="AS1015" s="228"/>
      <c r="AT1015" s="228"/>
      <c r="AU1015" s="228"/>
      <c r="AV1015" s="228"/>
      <c r="AW1015" s="228"/>
      <c r="AX1015" s="228"/>
      <c r="AY1015" s="228"/>
      <c r="AZ1015" s="228"/>
      <c r="BA1015" s="228"/>
      <c r="BB1015" s="228"/>
      <c r="BC1015" s="228"/>
      <c r="BD1015" s="228"/>
      <c r="BE1015" s="228"/>
      <c r="BF1015" s="228"/>
      <c r="BG1015" s="228"/>
      <c r="BH1015" s="228"/>
      <c r="BI1015" s="228"/>
      <c r="BJ1015" s="228"/>
      <c r="BK1015" s="228"/>
      <c r="BL1015" s="228"/>
      <c r="BM1015" s="54"/>
    </row>
    <row r="1016" spans="1:65">
      <c r="A1016" s="29"/>
      <c r="B1016" s="20" t="s">
        <v>266</v>
      </c>
      <c r="C1016" s="12"/>
      <c r="D1016" s="230" t="s">
        <v>661</v>
      </c>
      <c r="E1016" s="230" t="s">
        <v>661</v>
      </c>
      <c r="F1016" s="230">
        <v>8.3333333333333356E-2</v>
      </c>
      <c r="G1016" s="230">
        <v>6.6666666666666666E-2</v>
      </c>
      <c r="H1016" s="230">
        <v>8.6666666666666656E-2</v>
      </c>
      <c r="I1016" s="230">
        <v>8.4999999999999978E-2</v>
      </c>
      <c r="J1016" s="230">
        <v>7.0000000000000007E-2</v>
      </c>
      <c r="K1016" s="230">
        <v>7.4999999999999997E-2</v>
      </c>
      <c r="L1016" s="230" t="s">
        <v>661</v>
      </c>
      <c r="M1016" s="230">
        <v>9.8333333333333328E-2</v>
      </c>
      <c r="N1016" s="230">
        <v>7.166666666666667E-2</v>
      </c>
      <c r="O1016" s="227"/>
      <c r="P1016" s="228"/>
      <c r="Q1016" s="228"/>
      <c r="R1016" s="228"/>
      <c r="S1016" s="228"/>
      <c r="T1016" s="228"/>
      <c r="U1016" s="228"/>
      <c r="V1016" s="228"/>
      <c r="W1016" s="228"/>
      <c r="X1016" s="228"/>
      <c r="Y1016" s="228"/>
      <c r="Z1016" s="228"/>
      <c r="AA1016" s="228"/>
      <c r="AB1016" s="228"/>
      <c r="AC1016" s="228"/>
      <c r="AD1016" s="228"/>
      <c r="AE1016" s="228"/>
      <c r="AF1016" s="228"/>
      <c r="AG1016" s="228"/>
      <c r="AH1016" s="228"/>
      <c r="AI1016" s="228"/>
      <c r="AJ1016" s="228"/>
      <c r="AK1016" s="228"/>
      <c r="AL1016" s="228"/>
      <c r="AM1016" s="228"/>
      <c r="AN1016" s="228"/>
      <c r="AO1016" s="228"/>
      <c r="AP1016" s="228"/>
      <c r="AQ1016" s="228"/>
      <c r="AR1016" s="228"/>
      <c r="AS1016" s="228"/>
      <c r="AT1016" s="228"/>
      <c r="AU1016" s="228"/>
      <c r="AV1016" s="228"/>
      <c r="AW1016" s="228"/>
      <c r="AX1016" s="228"/>
      <c r="AY1016" s="228"/>
      <c r="AZ1016" s="228"/>
      <c r="BA1016" s="228"/>
      <c r="BB1016" s="228"/>
      <c r="BC1016" s="228"/>
      <c r="BD1016" s="228"/>
      <c r="BE1016" s="228"/>
      <c r="BF1016" s="228"/>
      <c r="BG1016" s="228"/>
      <c r="BH1016" s="228"/>
      <c r="BI1016" s="228"/>
      <c r="BJ1016" s="228"/>
      <c r="BK1016" s="228"/>
      <c r="BL1016" s="228"/>
      <c r="BM1016" s="54"/>
    </row>
    <row r="1017" spans="1:65">
      <c r="A1017" s="29"/>
      <c r="B1017" s="3" t="s">
        <v>267</v>
      </c>
      <c r="C1017" s="28"/>
      <c r="D1017" s="23" t="s">
        <v>661</v>
      </c>
      <c r="E1017" s="23" t="s">
        <v>661</v>
      </c>
      <c r="F1017" s="23">
        <v>0.08</v>
      </c>
      <c r="G1017" s="23">
        <v>6.5000000000000002E-2</v>
      </c>
      <c r="H1017" s="23">
        <v>0.09</v>
      </c>
      <c r="I1017" s="23">
        <v>8.4999999999999992E-2</v>
      </c>
      <c r="J1017" s="23">
        <v>7.0000000000000007E-2</v>
      </c>
      <c r="K1017" s="23">
        <v>7.5000000000000011E-2</v>
      </c>
      <c r="L1017" s="23" t="s">
        <v>661</v>
      </c>
      <c r="M1017" s="23">
        <v>9.5000000000000001E-2</v>
      </c>
      <c r="N1017" s="23">
        <v>7.0000000000000007E-2</v>
      </c>
      <c r="O1017" s="227"/>
      <c r="P1017" s="228"/>
      <c r="Q1017" s="228"/>
      <c r="R1017" s="228"/>
      <c r="S1017" s="228"/>
      <c r="T1017" s="228"/>
      <c r="U1017" s="228"/>
      <c r="V1017" s="228"/>
      <c r="W1017" s="228"/>
      <c r="X1017" s="228"/>
      <c r="Y1017" s="228"/>
      <c r="Z1017" s="228"/>
      <c r="AA1017" s="228"/>
      <c r="AB1017" s="228"/>
      <c r="AC1017" s="228"/>
      <c r="AD1017" s="228"/>
      <c r="AE1017" s="228"/>
      <c r="AF1017" s="228"/>
      <c r="AG1017" s="228"/>
      <c r="AH1017" s="228"/>
      <c r="AI1017" s="228"/>
      <c r="AJ1017" s="228"/>
      <c r="AK1017" s="228"/>
      <c r="AL1017" s="228"/>
      <c r="AM1017" s="228"/>
      <c r="AN1017" s="228"/>
      <c r="AO1017" s="228"/>
      <c r="AP1017" s="228"/>
      <c r="AQ1017" s="228"/>
      <c r="AR1017" s="228"/>
      <c r="AS1017" s="228"/>
      <c r="AT1017" s="228"/>
      <c r="AU1017" s="228"/>
      <c r="AV1017" s="228"/>
      <c r="AW1017" s="228"/>
      <c r="AX1017" s="228"/>
      <c r="AY1017" s="228"/>
      <c r="AZ1017" s="228"/>
      <c r="BA1017" s="228"/>
      <c r="BB1017" s="228"/>
      <c r="BC1017" s="228"/>
      <c r="BD1017" s="228"/>
      <c r="BE1017" s="228"/>
      <c r="BF1017" s="228"/>
      <c r="BG1017" s="228"/>
      <c r="BH1017" s="228"/>
      <c r="BI1017" s="228"/>
      <c r="BJ1017" s="228"/>
      <c r="BK1017" s="228"/>
      <c r="BL1017" s="228"/>
      <c r="BM1017" s="54"/>
    </row>
    <row r="1018" spans="1:65">
      <c r="A1018" s="29"/>
      <c r="B1018" s="3" t="s">
        <v>268</v>
      </c>
      <c r="C1018" s="28"/>
      <c r="D1018" s="23" t="s">
        <v>661</v>
      </c>
      <c r="E1018" s="23" t="s">
        <v>661</v>
      </c>
      <c r="F1018" s="23">
        <v>4.5460605656619489E-2</v>
      </c>
      <c r="G1018" s="23">
        <v>8.164965809277263E-3</v>
      </c>
      <c r="H1018" s="23">
        <v>5.1639777949432199E-3</v>
      </c>
      <c r="I1018" s="23">
        <v>5.4772255750516587E-3</v>
      </c>
      <c r="J1018" s="23">
        <v>0</v>
      </c>
      <c r="K1018" s="23">
        <v>5.4772255750516587E-3</v>
      </c>
      <c r="L1018" s="23" t="s">
        <v>661</v>
      </c>
      <c r="M1018" s="23">
        <v>5.7416606192517747E-2</v>
      </c>
      <c r="N1018" s="23">
        <v>4.0824829046386272E-3</v>
      </c>
      <c r="O1018" s="227"/>
      <c r="P1018" s="228"/>
      <c r="Q1018" s="228"/>
      <c r="R1018" s="228"/>
      <c r="S1018" s="228"/>
      <c r="T1018" s="228"/>
      <c r="U1018" s="228"/>
      <c r="V1018" s="228"/>
      <c r="W1018" s="228"/>
      <c r="X1018" s="228"/>
      <c r="Y1018" s="228"/>
      <c r="Z1018" s="228"/>
      <c r="AA1018" s="228"/>
      <c r="AB1018" s="228"/>
      <c r="AC1018" s="228"/>
      <c r="AD1018" s="228"/>
      <c r="AE1018" s="228"/>
      <c r="AF1018" s="228"/>
      <c r="AG1018" s="228"/>
      <c r="AH1018" s="228"/>
      <c r="AI1018" s="228"/>
      <c r="AJ1018" s="228"/>
      <c r="AK1018" s="228"/>
      <c r="AL1018" s="228"/>
      <c r="AM1018" s="228"/>
      <c r="AN1018" s="228"/>
      <c r="AO1018" s="228"/>
      <c r="AP1018" s="228"/>
      <c r="AQ1018" s="228"/>
      <c r="AR1018" s="228"/>
      <c r="AS1018" s="228"/>
      <c r="AT1018" s="228"/>
      <c r="AU1018" s="228"/>
      <c r="AV1018" s="228"/>
      <c r="AW1018" s="228"/>
      <c r="AX1018" s="228"/>
      <c r="AY1018" s="228"/>
      <c r="AZ1018" s="228"/>
      <c r="BA1018" s="228"/>
      <c r="BB1018" s="228"/>
      <c r="BC1018" s="228"/>
      <c r="BD1018" s="228"/>
      <c r="BE1018" s="228"/>
      <c r="BF1018" s="228"/>
      <c r="BG1018" s="228"/>
      <c r="BH1018" s="228"/>
      <c r="BI1018" s="228"/>
      <c r="BJ1018" s="228"/>
      <c r="BK1018" s="228"/>
      <c r="BL1018" s="228"/>
      <c r="BM1018" s="54"/>
    </row>
    <row r="1019" spans="1:65">
      <c r="A1019" s="29"/>
      <c r="B1019" s="3" t="s">
        <v>86</v>
      </c>
      <c r="C1019" s="28"/>
      <c r="D1019" s="13" t="s">
        <v>661</v>
      </c>
      <c r="E1019" s="13" t="s">
        <v>661</v>
      </c>
      <c r="F1019" s="13">
        <v>0.54552726787943373</v>
      </c>
      <c r="G1019" s="13">
        <v>0.12247448713915894</v>
      </c>
      <c r="H1019" s="13">
        <v>5.9584359172421775E-2</v>
      </c>
      <c r="I1019" s="13">
        <v>6.4437947941784243E-2</v>
      </c>
      <c r="J1019" s="13">
        <v>0</v>
      </c>
      <c r="K1019" s="13">
        <v>7.3029674334022118E-2</v>
      </c>
      <c r="L1019" s="13" t="s">
        <v>661</v>
      </c>
      <c r="M1019" s="13">
        <v>0.58389769009340087</v>
      </c>
      <c r="N1019" s="13">
        <v>5.6964877739143632E-2</v>
      </c>
      <c r="O1019" s="148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3"/>
    </row>
    <row r="1020" spans="1:65">
      <c r="A1020" s="29"/>
      <c r="B1020" s="3" t="s">
        <v>269</v>
      </c>
      <c r="C1020" s="28"/>
      <c r="D1020" s="13" t="s">
        <v>661</v>
      </c>
      <c r="E1020" s="13" t="s">
        <v>661</v>
      </c>
      <c r="F1020" s="13">
        <v>0.10558319513543424</v>
      </c>
      <c r="G1020" s="13">
        <v>-0.11553344389165288</v>
      </c>
      <c r="H1020" s="13">
        <v>0.14980652294085117</v>
      </c>
      <c r="I1020" s="13">
        <v>0.12769485903814237</v>
      </c>
      <c r="J1020" s="13">
        <v>-7.1310116086235387E-2</v>
      </c>
      <c r="K1020" s="13">
        <v>-4.9751243781094301E-3</v>
      </c>
      <c r="L1020" s="13" t="s">
        <v>661</v>
      </c>
      <c r="M1020" s="13">
        <v>0.30458817025981211</v>
      </c>
      <c r="N1020" s="13">
        <v>-4.9198452183526697E-2</v>
      </c>
      <c r="O1020" s="148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3"/>
    </row>
    <row r="1021" spans="1:65">
      <c r="A1021" s="29"/>
      <c r="B1021" s="45" t="s">
        <v>270</v>
      </c>
      <c r="C1021" s="46"/>
      <c r="D1021" s="44">
        <v>1.69</v>
      </c>
      <c r="E1021" s="44">
        <v>46.36</v>
      </c>
      <c r="F1021" s="44">
        <v>0</v>
      </c>
      <c r="G1021" s="44">
        <v>0.84</v>
      </c>
      <c r="H1021" s="44">
        <v>0.17</v>
      </c>
      <c r="I1021" s="44">
        <v>0.08</v>
      </c>
      <c r="J1021" s="44">
        <v>0.67</v>
      </c>
      <c r="K1021" s="44">
        <v>0.42</v>
      </c>
      <c r="L1021" s="44">
        <v>0.84</v>
      </c>
      <c r="M1021" s="44">
        <v>0.76</v>
      </c>
      <c r="N1021" s="44">
        <v>0.59</v>
      </c>
      <c r="O1021" s="148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3"/>
    </row>
    <row r="1022" spans="1:65">
      <c r="B1022" s="30"/>
      <c r="C1022" s="20"/>
      <c r="D1022" s="20"/>
      <c r="E1022" s="20"/>
      <c r="F1022" s="20"/>
      <c r="G1022" s="20"/>
      <c r="H1022" s="20"/>
      <c r="I1022" s="20"/>
      <c r="J1022" s="20"/>
      <c r="K1022" s="20"/>
      <c r="L1022" s="20"/>
      <c r="M1022" s="20"/>
      <c r="N1022" s="20"/>
      <c r="BM1022" s="53"/>
    </row>
    <row r="1023" spans="1:65" ht="15">
      <c r="B1023" s="8" t="s">
        <v>619</v>
      </c>
      <c r="BM1023" s="27" t="s">
        <v>66</v>
      </c>
    </row>
    <row r="1024" spans="1:65" ht="15">
      <c r="A1024" s="24" t="s">
        <v>32</v>
      </c>
      <c r="B1024" s="18" t="s">
        <v>118</v>
      </c>
      <c r="C1024" s="15" t="s">
        <v>119</v>
      </c>
      <c r="D1024" s="16" t="s">
        <v>238</v>
      </c>
      <c r="E1024" s="17" t="s">
        <v>238</v>
      </c>
      <c r="F1024" s="17" t="s">
        <v>238</v>
      </c>
      <c r="G1024" s="17" t="s">
        <v>238</v>
      </c>
      <c r="H1024" s="17" t="s">
        <v>238</v>
      </c>
      <c r="I1024" s="17" t="s">
        <v>238</v>
      </c>
      <c r="J1024" s="17" t="s">
        <v>238</v>
      </c>
      <c r="K1024" s="17" t="s">
        <v>238</v>
      </c>
      <c r="L1024" s="17" t="s">
        <v>238</v>
      </c>
      <c r="M1024" s="17" t="s">
        <v>238</v>
      </c>
      <c r="N1024" s="17" t="s">
        <v>238</v>
      </c>
      <c r="O1024" s="17" t="s">
        <v>238</v>
      </c>
      <c r="P1024" s="148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7">
        <v>1</v>
      </c>
    </row>
    <row r="1025" spans="1:65">
      <c r="A1025" s="29"/>
      <c r="B1025" s="19" t="s">
        <v>239</v>
      </c>
      <c r="C1025" s="9" t="s">
        <v>239</v>
      </c>
      <c r="D1025" s="146" t="s">
        <v>241</v>
      </c>
      <c r="E1025" s="147" t="s">
        <v>243</v>
      </c>
      <c r="F1025" s="147" t="s">
        <v>245</v>
      </c>
      <c r="G1025" s="147" t="s">
        <v>247</v>
      </c>
      <c r="H1025" s="147" t="s">
        <v>249</v>
      </c>
      <c r="I1025" s="147" t="s">
        <v>252</v>
      </c>
      <c r="J1025" s="147" t="s">
        <v>255</v>
      </c>
      <c r="K1025" s="147" t="s">
        <v>256</v>
      </c>
      <c r="L1025" s="147" t="s">
        <v>257</v>
      </c>
      <c r="M1025" s="147" t="s">
        <v>258</v>
      </c>
      <c r="N1025" s="147" t="s">
        <v>282</v>
      </c>
      <c r="O1025" s="147" t="s">
        <v>284</v>
      </c>
      <c r="P1025" s="148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7" t="s">
        <v>3</v>
      </c>
    </row>
    <row r="1026" spans="1:65">
      <c r="A1026" s="29"/>
      <c r="B1026" s="19"/>
      <c r="C1026" s="9"/>
      <c r="D1026" s="10" t="s">
        <v>308</v>
      </c>
      <c r="E1026" s="11" t="s">
        <v>103</v>
      </c>
      <c r="F1026" s="11" t="s">
        <v>103</v>
      </c>
      <c r="G1026" s="11" t="s">
        <v>99</v>
      </c>
      <c r="H1026" s="11" t="s">
        <v>103</v>
      </c>
      <c r="I1026" s="11" t="s">
        <v>103</v>
      </c>
      <c r="J1026" s="11" t="s">
        <v>103</v>
      </c>
      <c r="K1026" s="11" t="s">
        <v>308</v>
      </c>
      <c r="L1026" s="11" t="s">
        <v>100</v>
      </c>
      <c r="M1026" s="11" t="s">
        <v>99</v>
      </c>
      <c r="N1026" s="11" t="s">
        <v>103</v>
      </c>
      <c r="O1026" s="11" t="s">
        <v>308</v>
      </c>
      <c r="P1026" s="148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7">
        <v>2</v>
      </c>
    </row>
    <row r="1027" spans="1:65">
      <c r="A1027" s="29"/>
      <c r="B1027" s="19"/>
      <c r="C1027" s="9"/>
      <c r="D1027" s="25"/>
      <c r="E1027" s="25"/>
      <c r="F1027" s="25"/>
      <c r="G1027" s="25"/>
      <c r="H1027" s="25"/>
      <c r="I1027" s="25"/>
      <c r="J1027" s="25"/>
      <c r="K1027" s="25"/>
      <c r="L1027" s="25"/>
      <c r="M1027" s="25"/>
      <c r="N1027" s="25"/>
      <c r="O1027" s="25"/>
      <c r="P1027" s="148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7">
        <v>2</v>
      </c>
    </row>
    <row r="1028" spans="1:65">
      <c r="A1028" s="29"/>
      <c r="B1028" s="18">
        <v>1</v>
      </c>
      <c r="C1028" s="14">
        <v>1</v>
      </c>
      <c r="D1028" s="21">
        <v>0.6</v>
      </c>
      <c r="E1028" s="21">
        <v>0.6</v>
      </c>
      <c r="F1028" s="143" t="s">
        <v>107</v>
      </c>
      <c r="G1028" s="21">
        <v>0.78</v>
      </c>
      <c r="H1028" s="21">
        <v>0.69</v>
      </c>
      <c r="I1028" s="143" t="s">
        <v>109</v>
      </c>
      <c r="J1028" s="21">
        <v>0.8</v>
      </c>
      <c r="K1028" s="21">
        <v>0.8</v>
      </c>
      <c r="L1028" s="143" t="s">
        <v>110</v>
      </c>
      <c r="M1028" s="143">
        <v>1.21</v>
      </c>
      <c r="N1028" s="21">
        <v>0.85805320672238083</v>
      </c>
      <c r="O1028" s="21">
        <v>0.9</v>
      </c>
      <c r="P1028" s="148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7">
        <v>1</v>
      </c>
    </row>
    <row r="1029" spans="1:65">
      <c r="A1029" s="29"/>
      <c r="B1029" s="19">
        <v>1</v>
      </c>
      <c r="C1029" s="9">
        <v>2</v>
      </c>
      <c r="D1029" s="11">
        <v>0.7</v>
      </c>
      <c r="E1029" s="11">
        <v>0.8</v>
      </c>
      <c r="F1029" s="144" t="s">
        <v>107</v>
      </c>
      <c r="G1029" s="11">
        <v>0.89</v>
      </c>
      <c r="H1029" s="11">
        <v>0.69</v>
      </c>
      <c r="I1029" s="144" t="s">
        <v>109</v>
      </c>
      <c r="J1029" s="11">
        <v>0.76</v>
      </c>
      <c r="K1029" s="11">
        <v>0.7</v>
      </c>
      <c r="L1029" s="144" t="s">
        <v>110</v>
      </c>
      <c r="M1029" s="144">
        <v>1.37</v>
      </c>
      <c r="N1029" s="11">
        <v>0.84581479852747943</v>
      </c>
      <c r="O1029" s="11">
        <v>0.9</v>
      </c>
      <c r="P1029" s="148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7" t="e">
        <v>#N/A</v>
      </c>
    </row>
    <row r="1030" spans="1:65">
      <c r="A1030" s="29"/>
      <c r="B1030" s="19">
        <v>1</v>
      </c>
      <c r="C1030" s="9">
        <v>3</v>
      </c>
      <c r="D1030" s="11">
        <v>0.7</v>
      </c>
      <c r="E1030" s="11">
        <v>0.8</v>
      </c>
      <c r="F1030" s="144" t="s">
        <v>107</v>
      </c>
      <c r="G1030" s="11">
        <v>0.9</v>
      </c>
      <c r="H1030" s="11">
        <v>0.67</v>
      </c>
      <c r="I1030" s="144" t="s">
        <v>109</v>
      </c>
      <c r="J1030" s="11">
        <v>0.83</v>
      </c>
      <c r="K1030" s="11">
        <v>0.8</v>
      </c>
      <c r="L1030" s="144" t="s">
        <v>110</v>
      </c>
      <c r="M1030" s="144">
        <v>0.94</v>
      </c>
      <c r="N1030" s="11">
        <v>0.76041234719692952</v>
      </c>
      <c r="O1030" s="11">
        <v>1</v>
      </c>
      <c r="P1030" s="148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7">
        <v>16</v>
      </c>
    </row>
    <row r="1031" spans="1:65">
      <c r="A1031" s="29"/>
      <c r="B1031" s="19">
        <v>1</v>
      </c>
      <c r="C1031" s="9">
        <v>4</v>
      </c>
      <c r="D1031" s="11">
        <v>0.6</v>
      </c>
      <c r="E1031" s="11">
        <v>0.7</v>
      </c>
      <c r="F1031" s="144" t="s">
        <v>107</v>
      </c>
      <c r="G1031" s="11">
        <v>0.91</v>
      </c>
      <c r="H1031" s="11">
        <v>0.64</v>
      </c>
      <c r="I1031" s="144" t="s">
        <v>109</v>
      </c>
      <c r="J1031" s="11">
        <v>0.82</v>
      </c>
      <c r="K1031" s="11">
        <v>0.8</v>
      </c>
      <c r="L1031" s="144" t="s">
        <v>110</v>
      </c>
      <c r="M1031" s="144">
        <v>2.46</v>
      </c>
      <c r="N1031" s="11">
        <v>0.77081877023349787</v>
      </c>
      <c r="O1031" s="11">
        <v>0.9</v>
      </c>
      <c r="P1031" s="148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7">
        <v>0.78191158050604792</v>
      </c>
    </row>
    <row r="1032" spans="1:65">
      <c r="A1032" s="29"/>
      <c r="B1032" s="19">
        <v>1</v>
      </c>
      <c r="C1032" s="9">
        <v>5</v>
      </c>
      <c r="D1032" s="11">
        <v>0.7</v>
      </c>
      <c r="E1032" s="11">
        <v>0.8</v>
      </c>
      <c r="F1032" s="144" t="s">
        <v>107</v>
      </c>
      <c r="G1032" s="11">
        <v>0.77</v>
      </c>
      <c r="H1032" s="11">
        <v>0.67</v>
      </c>
      <c r="I1032" s="144" t="s">
        <v>109</v>
      </c>
      <c r="J1032" s="11">
        <v>0.76</v>
      </c>
      <c r="K1032" s="11">
        <v>0.8</v>
      </c>
      <c r="L1032" s="144" t="s">
        <v>110</v>
      </c>
      <c r="M1032" s="144">
        <v>1.1499999999999999</v>
      </c>
      <c r="N1032" s="11">
        <v>0.81334557467281887</v>
      </c>
      <c r="O1032" s="11">
        <v>1</v>
      </c>
      <c r="P1032" s="148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7">
        <v>120</v>
      </c>
    </row>
    <row r="1033" spans="1:65">
      <c r="A1033" s="29"/>
      <c r="B1033" s="19">
        <v>1</v>
      </c>
      <c r="C1033" s="9">
        <v>6</v>
      </c>
      <c r="D1033" s="11">
        <v>0.7</v>
      </c>
      <c r="E1033" s="11">
        <v>0.7</v>
      </c>
      <c r="F1033" s="144" t="s">
        <v>107</v>
      </c>
      <c r="G1033" s="11">
        <v>0.81</v>
      </c>
      <c r="H1033" s="11">
        <v>0.69</v>
      </c>
      <c r="I1033" s="144" t="s">
        <v>109</v>
      </c>
      <c r="J1033" s="11">
        <v>0.8</v>
      </c>
      <c r="K1033" s="11">
        <v>0.8</v>
      </c>
      <c r="L1033" s="144" t="s">
        <v>110</v>
      </c>
      <c r="M1033" s="149">
        <v>6.33</v>
      </c>
      <c r="N1033" s="11">
        <v>0.90331116693719504</v>
      </c>
      <c r="O1033" s="11">
        <v>0.9</v>
      </c>
      <c r="P1033" s="148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3"/>
    </row>
    <row r="1034" spans="1:65">
      <c r="A1034" s="29"/>
      <c r="B1034" s="20" t="s">
        <v>266</v>
      </c>
      <c r="C1034" s="12"/>
      <c r="D1034" s="22">
        <v>0.66666666666666663</v>
      </c>
      <c r="E1034" s="22">
        <v>0.73333333333333339</v>
      </c>
      <c r="F1034" s="22" t="s">
        <v>661</v>
      </c>
      <c r="G1034" s="22">
        <v>0.84333333333333338</v>
      </c>
      <c r="H1034" s="22">
        <v>0.67499999999999993</v>
      </c>
      <c r="I1034" s="22" t="s">
        <v>661</v>
      </c>
      <c r="J1034" s="22">
        <v>0.79499999999999993</v>
      </c>
      <c r="K1034" s="22">
        <v>0.78333333333333321</v>
      </c>
      <c r="L1034" s="22" t="s">
        <v>661</v>
      </c>
      <c r="M1034" s="22">
        <v>2.2433333333333336</v>
      </c>
      <c r="N1034" s="22">
        <v>0.82529264404838354</v>
      </c>
      <c r="O1034" s="22">
        <v>0.93333333333333324</v>
      </c>
      <c r="P1034" s="148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3"/>
    </row>
    <row r="1035" spans="1:65">
      <c r="A1035" s="29"/>
      <c r="B1035" s="3" t="s">
        <v>267</v>
      </c>
      <c r="C1035" s="28"/>
      <c r="D1035" s="11">
        <v>0.7</v>
      </c>
      <c r="E1035" s="11">
        <v>0.75</v>
      </c>
      <c r="F1035" s="11" t="s">
        <v>661</v>
      </c>
      <c r="G1035" s="11">
        <v>0.85000000000000009</v>
      </c>
      <c r="H1035" s="11">
        <v>0.67999999999999994</v>
      </c>
      <c r="I1035" s="11" t="s">
        <v>661</v>
      </c>
      <c r="J1035" s="11">
        <v>0.8</v>
      </c>
      <c r="K1035" s="11">
        <v>0.8</v>
      </c>
      <c r="L1035" s="11" t="s">
        <v>661</v>
      </c>
      <c r="M1035" s="11">
        <v>1.29</v>
      </c>
      <c r="N1035" s="11">
        <v>0.82958018660014909</v>
      </c>
      <c r="O1035" s="11">
        <v>0.9</v>
      </c>
      <c r="P1035" s="148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3"/>
    </row>
    <row r="1036" spans="1:65">
      <c r="A1036" s="29"/>
      <c r="B1036" s="3" t="s">
        <v>268</v>
      </c>
      <c r="C1036" s="28"/>
      <c r="D1036" s="23">
        <v>5.1639777949432218E-2</v>
      </c>
      <c r="E1036" s="23">
        <v>8.1649658092771915E-2</v>
      </c>
      <c r="F1036" s="23" t="s">
        <v>661</v>
      </c>
      <c r="G1036" s="23">
        <v>6.3770421565696636E-2</v>
      </c>
      <c r="H1036" s="23">
        <v>1.9748417658131467E-2</v>
      </c>
      <c r="I1036" s="23" t="s">
        <v>661</v>
      </c>
      <c r="J1036" s="23">
        <v>2.9495762407505233E-2</v>
      </c>
      <c r="K1036" s="23">
        <v>4.0824829046386332E-2</v>
      </c>
      <c r="L1036" s="23" t="s">
        <v>661</v>
      </c>
      <c r="M1036" s="23">
        <v>2.0723095006940122</v>
      </c>
      <c r="N1036" s="23">
        <v>5.4591009368814974E-2</v>
      </c>
      <c r="O1036" s="23">
        <v>5.1639777949432211E-2</v>
      </c>
      <c r="P1036" s="148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3"/>
    </row>
    <row r="1037" spans="1:65">
      <c r="A1037" s="29"/>
      <c r="B1037" s="3" t="s">
        <v>86</v>
      </c>
      <c r="C1037" s="28"/>
      <c r="D1037" s="13">
        <v>7.7459666924148338E-2</v>
      </c>
      <c r="E1037" s="13">
        <v>0.11134044285377988</v>
      </c>
      <c r="F1037" s="13" t="s">
        <v>661</v>
      </c>
      <c r="G1037" s="13">
        <v>7.5617100670786516E-2</v>
      </c>
      <c r="H1037" s="13">
        <v>2.9256915049083659E-2</v>
      </c>
      <c r="I1037" s="13" t="s">
        <v>661</v>
      </c>
      <c r="J1037" s="13">
        <v>3.7101587933968852E-2</v>
      </c>
      <c r="K1037" s="13">
        <v>5.2116803037940009E-2</v>
      </c>
      <c r="L1037" s="13" t="s">
        <v>661</v>
      </c>
      <c r="M1037" s="13">
        <v>0.92376352185468591</v>
      </c>
      <c r="N1037" s="13">
        <v>6.6147456617357811E-2</v>
      </c>
      <c r="O1037" s="13">
        <v>5.5328333517248807E-2</v>
      </c>
      <c r="P1037" s="148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3"/>
    </row>
    <row r="1038" spans="1:65">
      <c r="A1038" s="29"/>
      <c r="B1038" s="3" t="s">
        <v>269</v>
      </c>
      <c r="C1038" s="28"/>
      <c r="D1038" s="13">
        <v>-0.14738867758525276</v>
      </c>
      <c r="E1038" s="13">
        <v>-6.2127545343777846E-2</v>
      </c>
      <c r="F1038" s="13" t="s">
        <v>661</v>
      </c>
      <c r="G1038" s="13">
        <v>7.8553322854655327E-2</v>
      </c>
      <c r="H1038" s="13">
        <v>-0.13673103605506842</v>
      </c>
      <c r="I1038" s="13" t="s">
        <v>661</v>
      </c>
      <c r="J1038" s="13">
        <v>1.673900197958611E-2</v>
      </c>
      <c r="K1038" s="13">
        <v>1.8183038373278393E-3</v>
      </c>
      <c r="L1038" s="13" t="s">
        <v>661</v>
      </c>
      <c r="M1038" s="13">
        <v>1.8690370999256252</v>
      </c>
      <c r="N1038" s="13">
        <v>5.5480778931883412E-2</v>
      </c>
      <c r="O1038" s="13">
        <v>0.19365585138064612</v>
      </c>
      <c r="P1038" s="148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3"/>
    </row>
    <row r="1039" spans="1:65">
      <c r="A1039" s="29"/>
      <c r="B1039" s="45" t="s">
        <v>270</v>
      </c>
      <c r="C1039" s="46"/>
      <c r="D1039" s="44">
        <v>0.87</v>
      </c>
      <c r="E1039" s="44">
        <v>0.52</v>
      </c>
      <c r="F1039" s="44">
        <v>125.21</v>
      </c>
      <c r="G1039" s="44">
        <v>0.05</v>
      </c>
      <c r="H1039" s="44">
        <v>0.83</v>
      </c>
      <c r="I1039" s="44">
        <v>0.86</v>
      </c>
      <c r="J1039" s="44">
        <v>0.2</v>
      </c>
      <c r="K1039" s="44">
        <v>0.26</v>
      </c>
      <c r="L1039" s="44">
        <v>8.6300000000000008</v>
      </c>
      <c r="M1039" s="44">
        <v>7.3</v>
      </c>
      <c r="N1039" s="44">
        <v>0.05</v>
      </c>
      <c r="O1039" s="44">
        <v>0.51</v>
      </c>
      <c r="P1039" s="148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3"/>
    </row>
    <row r="1040" spans="1:65">
      <c r="B1040" s="30"/>
      <c r="C1040" s="20"/>
      <c r="D1040" s="20"/>
      <c r="E1040" s="20"/>
      <c r="F1040" s="20"/>
      <c r="G1040" s="20"/>
      <c r="H1040" s="20"/>
      <c r="I1040" s="20"/>
      <c r="J1040" s="20"/>
      <c r="K1040" s="20"/>
      <c r="L1040" s="20"/>
      <c r="M1040" s="20"/>
      <c r="N1040" s="20"/>
      <c r="O1040" s="20"/>
      <c r="BM1040" s="53"/>
    </row>
    <row r="1041" spans="1:65" ht="15">
      <c r="B1041" s="8" t="s">
        <v>560</v>
      </c>
      <c r="BM1041" s="27" t="s">
        <v>66</v>
      </c>
    </row>
    <row r="1042" spans="1:65" ht="15">
      <c r="A1042" s="24" t="s">
        <v>65</v>
      </c>
      <c r="B1042" s="18" t="s">
        <v>118</v>
      </c>
      <c r="C1042" s="15" t="s">
        <v>119</v>
      </c>
      <c r="D1042" s="16" t="s">
        <v>238</v>
      </c>
      <c r="E1042" s="17" t="s">
        <v>238</v>
      </c>
      <c r="F1042" s="17" t="s">
        <v>238</v>
      </c>
      <c r="G1042" s="17" t="s">
        <v>238</v>
      </c>
      <c r="H1042" s="17" t="s">
        <v>238</v>
      </c>
      <c r="I1042" s="17" t="s">
        <v>238</v>
      </c>
      <c r="J1042" s="17" t="s">
        <v>238</v>
      </c>
      <c r="K1042" s="17" t="s">
        <v>238</v>
      </c>
      <c r="L1042" s="17" t="s">
        <v>238</v>
      </c>
      <c r="M1042" s="17" t="s">
        <v>238</v>
      </c>
      <c r="N1042" s="17" t="s">
        <v>238</v>
      </c>
      <c r="O1042" s="17" t="s">
        <v>238</v>
      </c>
      <c r="P1042" s="17" t="s">
        <v>238</v>
      </c>
      <c r="Q1042" s="17" t="s">
        <v>238</v>
      </c>
      <c r="R1042" s="148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7">
        <v>1</v>
      </c>
    </row>
    <row r="1043" spans="1:65">
      <c r="A1043" s="29"/>
      <c r="B1043" s="19" t="s">
        <v>239</v>
      </c>
      <c r="C1043" s="9" t="s">
        <v>239</v>
      </c>
      <c r="D1043" s="146" t="s">
        <v>241</v>
      </c>
      <c r="E1043" s="147" t="s">
        <v>243</v>
      </c>
      <c r="F1043" s="147" t="s">
        <v>245</v>
      </c>
      <c r="G1043" s="147" t="s">
        <v>246</v>
      </c>
      <c r="H1043" s="147" t="s">
        <v>247</v>
      </c>
      <c r="I1043" s="147" t="s">
        <v>249</v>
      </c>
      <c r="J1043" s="147" t="s">
        <v>252</v>
      </c>
      <c r="K1043" s="147" t="s">
        <v>255</v>
      </c>
      <c r="L1043" s="147" t="s">
        <v>256</v>
      </c>
      <c r="M1043" s="147" t="s">
        <v>257</v>
      </c>
      <c r="N1043" s="147" t="s">
        <v>258</v>
      </c>
      <c r="O1043" s="147" t="s">
        <v>282</v>
      </c>
      <c r="P1043" s="147" t="s">
        <v>284</v>
      </c>
      <c r="Q1043" s="147" t="s">
        <v>259</v>
      </c>
      <c r="R1043" s="148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7" t="s">
        <v>3</v>
      </c>
    </row>
    <row r="1044" spans="1:65">
      <c r="A1044" s="29"/>
      <c r="B1044" s="19"/>
      <c r="C1044" s="9"/>
      <c r="D1044" s="10" t="s">
        <v>308</v>
      </c>
      <c r="E1044" s="11" t="s">
        <v>104</v>
      </c>
      <c r="F1044" s="11" t="s">
        <v>103</v>
      </c>
      <c r="G1044" s="11" t="s">
        <v>104</v>
      </c>
      <c r="H1044" s="11" t="s">
        <v>103</v>
      </c>
      <c r="I1044" s="11" t="s">
        <v>103</v>
      </c>
      <c r="J1044" s="11" t="s">
        <v>104</v>
      </c>
      <c r="K1044" s="11" t="s">
        <v>104</v>
      </c>
      <c r="L1044" s="11" t="s">
        <v>308</v>
      </c>
      <c r="M1044" s="11" t="s">
        <v>100</v>
      </c>
      <c r="N1044" s="11" t="s">
        <v>99</v>
      </c>
      <c r="O1044" s="11" t="s">
        <v>104</v>
      </c>
      <c r="P1044" s="11" t="s">
        <v>308</v>
      </c>
      <c r="Q1044" s="11" t="s">
        <v>104</v>
      </c>
      <c r="R1044" s="148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7">
        <v>0</v>
      </c>
    </row>
    <row r="1045" spans="1:65">
      <c r="A1045" s="29"/>
      <c r="B1045" s="19"/>
      <c r="C1045" s="9"/>
      <c r="D1045" s="25"/>
      <c r="E1045" s="25"/>
      <c r="F1045" s="25"/>
      <c r="G1045" s="25"/>
      <c r="H1045" s="25"/>
      <c r="I1045" s="25"/>
      <c r="J1045" s="25"/>
      <c r="K1045" s="25"/>
      <c r="L1045" s="25"/>
      <c r="M1045" s="25"/>
      <c r="N1045" s="25"/>
      <c r="O1045" s="25"/>
      <c r="P1045" s="25"/>
      <c r="Q1045" s="25"/>
      <c r="R1045" s="148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7">
        <v>0</v>
      </c>
    </row>
    <row r="1046" spans="1:65">
      <c r="A1046" s="29"/>
      <c r="B1046" s="18">
        <v>1</v>
      </c>
      <c r="C1046" s="14">
        <v>1</v>
      </c>
      <c r="D1046" s="211">
        <v>93</v>
      </c>
      <c r="E1046" s="211">
        <v>109</v>
      </c>
      <c r="F1046" s="211">
        <v>102</v>
      </c>
      <c r="G1046" s="211">
        <v>114.044</v>
      </c>
      <c r="H1046" s="211">
        <v>107</v>
      </c>
      <c r="I1046" s="211">
        <v>93</v>
      </c>
      <c r="J1046" s="211">
        <v>89</v>
      </c>
      <c r="K1046" s="211">
        <v>108</v>
      </c>
      <c r="L1046" s="211">
        <v>98</v>
      </c>
      <c r="M1046" s="211">
        <v>104.94838284323141</v>
      </c>
      <c r="N1046" s="241">
        <v>72</v>
      </c>
      <c r="O1046" s="211">
        <v>101.60680944682757</v>
      </c>
      <c r="P1046" s="211">
        <v>104</v>
      </c>
      <c r="Q1046" s="211">
        <v>82</v>
      </c>
      <c r="R1046" s="213"/>
      <c r="S1046" s="214"/>
      <c r="T1046" s="214"/>
      <c r="U1046" s="214"/>
      <c r="V1046" s="214"/>
      <c r="W1046" s="214"/>
      <c r="X1046" s="214"/>
      <c r="Y1046" s="214"/>
      <c r="Z1046" s="214"/>
      <c r="AA1046" s="214"/>
      <c r="AB1046" s="214"/>
      <c r="AC1046" s="214"/>
      <c r="AD1046" s="214"/>
      <c r="AE1046" s="214"/>
      <c r="AF1046" s="214"/>
      <c r="AG1046" s="214"/>
      <c r="AH1046" s="214"/>
      <c r="AI1046" s="214"/>
      <c r="AJ1046" s="214"/>
      <c r="AK1046" s="214"/>
      <c r="AL1046" s="214"/>
      <c r="AM1046" s="214"/>
      <c r="AN1046" s="214"/>
      <c r="AO1046" s="214"/>
      <c r="AP1046" s="214"/>
      <c r="AQ1046" s="214"/>
      <c r="AR1046" s="214"/>
      <c r="AS1046" s="214"/>
      <c r="AT1046" s="214"/>
      <c r="AU1046" s="214"/>
      <c r="AV1046" s="214"/>
      <c r="AW1046" s="214"/>
      <c r="AX1046" s="214"/>
      <c r="AY1046" s="214"/>
      <c r="AZ1046" s="214"/>
      <c r="BA1046" s="214"/>
      <c r="BB1046" s="214"/>
      <c r="BC1046" s="214"/>
      <c r="BD1046" s="214"/>
      <c r="BE1046" s="214"/>
      <c r="BF1046" s="214"/>
      <c r="BG1046" s="214"/>
      <c r="BH1046" s="214"/>
      <c r="BI1046" s="214"/>
      <c r="BJ1046" s="214"/>
      <c r="BK1046" s="214"/>
      <c r="BL1046" s="214"/>
      <c r="BM1046" s="215">
        <v>1</v>
      </c>
    </row>
    <row r="1047" spans="1:65">
      <c r="A1047" s="29"/>
      <c r="B1047" s="19">
        <v>1</v>
      </c>
      <c r="C1047" s="9">
        <v>2</v>
      </c>
      <c r="D1047" s="217">
        <v>101</v>
      </c>
      <c r="E1047" s="217">
        <v>106</v>
      </c>
      <c r="F1047" s="217">
        <v>102</v>
      </c>
      <c r="G1047" s="217">
        <v>112.533</v>
      </c>
      <c r="H1047" s="217">
        <v>102</v>
      </c>
      <c r="I1047" s="217">
        <v>93</v>
      </c>
      <c r="J1047" s="217">
        <v>90</v>
      </c>
      <c r="K1047" s="217">
        <v>105</v>
      </c>
      <c r="L1047" s="217">
        <v>98</v>
      </c>
      <c r="M1047" s="217">
        <v>103.77455338533093</v>
      </c>
      <c r="N1047" s="217">
        <v>101</v>
      </c>
      <c r="O1047" s="217">
        <v>99.709397176029483</v>
      </c>
      <c r="P1047" s="217">
        <v>104</v>
      </c>
      <c r="Q1047" s="217">
        <v>92</v>
      </c>
      <c r="R1047" s="213"/>
      <c r="S1047" s="214"/>
      <c r="T1047" s="214"/>
      <c r="U1047" s="214"/>
      <c r="V1047" s="214"/>
      <c r="W1047" s="214"/>
      <c r="X1047" s="214"/>
      <c r="Y1047" s="214"/>
      <c r="Z1047" s="214"/>
      <c r="AA1047" s="214"/>
      <c r="AB1047" s="214"/>
      <c r="AC1047" s="214"/>
      <c r="AD1047" s="214"/>
      <c r="AE1047" s="214"/>
      <c r="AF1047" s="214"/>
      <c r="AG1047" s="214"/>
      <c r="AH1047" s="214"/>
      <c r="AI1047" s="214"/>
      <c r="AJ1047" s="214"/>
      <c r="AK1047" s="214"/>
      <c r="AL1047" s="214"/>
      <c r="AM1047" s="214"/>
      <c r="AN1047" s="214"/>
      <c r="AO1047" s="214"/>
      <c r="AP1047" s="214"/>
      <c r="AQ1047" s="214"/>
      <c r="AR1047" s="214"/>
      <c r="AS1047" s="214"/>
      <c r="AT1047" s="214"/>
      <c r="AU1047" s="214"/>
      <c r="AV1047" s="214"/>
      <c r="AW1047" s="214"/>
      <c r="AX1047" s="214"/>
      <c r="AY1047" s="214"/>
      <c r="AZ1047" s="214"/>
      <c r="BA1047" s="214"/>
      <c r="BB1047" s="214"/>
      <c r="BC1047" s="214"/>
      <c r="BD1047" s="214"/>
      <c r="BE1047" s="214"/>
      <c r="BF1047" s="214"/>
      <c r="BG1047" s="214"/>
      <c r="BH1047" s="214"/>
      <c r="BI1047" s="214"/>
      <c r="BJ1047" s="214"/>
      <c r="BK1047" s="214"/>
      <c r="BL1047" s="214"/>
      <c r="BM1047" s="215" t="e">
        <v>#N/A</v>
      </c>
    </row>
    <row r="1048" spans="1:65">
      <c r="A1048" s="29"/>
      <c r="B1048" s="19">
        <v>1</v>
      </c>
      <c r="C1048" s="9">
        <v>3</v>
      </c>
      <c r="D1048" s="217">
        <v>101</v>
      </c>
      <c r="E1048" s="217">
        <v>109</v>
      </c>
      <c r="F1048" s="217">
        <v>105</v>
      </c>
      <c r="G1048" s="217">
        <v>115.01300000000001</v>
      </c>
      <c r="H1048" s="217">
        <v>101</v>
      </c>
      <c r="I1048" s="217">
        <v>88</v>
      </c>
      <c r="J1048" s="217">
        <v>92</v>
      </c>
      <c r="K1048" s="217">
        <v>106</v>
      </c>
      <c r="L1048" s="217">
        <v>99</v>
      </c>
      <c r="M1048" s="217">
        <v>105.57288758965591</v>
      </c>
      <c r="N1048" s="217">
        <v>79</v>
      </c>
      <c r="O1048" s="217">
        <v>101.83346332055667</v>
      </c>
      <c r="P1048" s="217">
        <v>105</v>
      </c>
      <c r="Q1048" s="217">
        <v>91</v>
      </c>
      <c r="R1048" s="213"/>
      <c r="S1048" s="214"/>
      <c r="T1048" s="214"/>
      <c r="U1048" s="214"/>
      <c r="V1048" s="214"/>
      <c r="W1048" s="214"/>
      <c r="X1048" s="214"/>
      <c r="Y1048" s="214"/>
      <c r="Z1048" s="214"/>
      <c r="AA1048" s="214"/>
      <c r="AB1048" s="214"/>
      <c r="AC1048" s="214"/>
      <c r="AD1048" s="214"/>
      <c r="AE1048" s="214"/>
      <c r="AF1048" s="214"/>
      <c r="AG1048" s="214"/>
      <c r="AH1048" s="214"/>
      <c r="AI1048" s="214"/>
      <c r="AJ1048" s="214"/>
      <c r="AK1048" s="214"/>
      <c r="AL1048" s="214"/>
      <c r="AM1048" s="214"/>
      <c r="AN1048" s="214"/>
      <c r="AO1048" s="214"/>
      <c r="AP1048" s="214"/>
      <c r="AQ1048" s="214"/>
      <c r="AR1048" s="214"/>
      <c r="AS1048" s="214"/>
      <c r="AT1048" s="214"/>
      <c r="AU1048" s="214"/>
      <c r="AV1048" s="214"/>
      <c r="AW1048" s="214"/>
      <c r="AX1048" s="214"/>
      <c r="AY1048" s="214"/>
      <c r="AZ1048" s="214"/>
      <c r="BA1048" s="214"/>
      <c r="BB1048" s="214"/>
      <c r="BC1048" s="214"/>
      <c r="BD1048" s="214"/>
      <c r="BE1048" s="214"/>
      <c r="BF1048" s="214"/>
      <c r="BG1048" s="214"/>
      <c r="BH1048" s="214"/>
      <c r="BI1048" s="214"/>
      <c r="BJ1048" s="214"/>
      <c r="BK1048" s="214"/>
      <c r="BL1048" s="214"/>
      <c r="BM1048" s="215">
        <v>16</v>
      </c>
    </row>
    <row r="1049" spans="1:65">
      <c r="A1049" s="29"/>
      <c r="B1049" s="19">
        <v>1</v>
      </c>
      <c r="C1049" s="9">
        <v>4</v>
      </c>
      <c r="D1049" s="217">
        <v>93</v>
      </c>
      <c r="E1049" s="217">
        <v>109</v>
      </c>
      <c r="F1049" s="217">
        <v>105</v>
      </c>
      <c r="G1049" s="217">
        <v>112.64600000000002</v>
      </c>
      <c r="H1049" s="217">
        <v>103</v>
      </c>
      <c r="I1049" s="217">
        <v>93</v>
      </c>
      <c r="J1049" s="217">
        <v>94</v>
      </c>
      <c r="K1049" s="217">
        <v>110</v>
      </c>
      <c r="L1049" s="217">
        <v>99</v>
      </c>
      <c r="M1049" s="217">
        <v>100.27623305225693</v>
      </c>
      <c r="N1049" s="217">
        <v>76</v>
      </c>
      <c r="O1049" s="217">
        <v>104.43847687135995</v>
      </c>
      <c r="P1049" s="217">
        <v>104</v>
      </c>
      <c r="Q1049" s="217">
        <v>87</v>
      </c>
      <c r="R1049" s="213"/>
      <c r="S1049" s="214"/>
      <c r="T1049" s="214"/>
      <c r="U1049" s="214"/>
      <c r="V1049" s="214"/>
      <c r="W1049" s="214"/>
      <c r="X1049" s="214"/>
      <c r="Y1049" s="214"/>
      <c r="Z1049" s="214"/>
      <c r="AA1049" s="214"/>
      <c r="AB1049" s="214"/>
      <c r="AC1049" s="214"/>
      <c r="AD1049" s="214"/>
      <c r="AE1049" s="214"/>
      <c r="AF1049" s="214"/>
      <c r="AG1049" s="214"/>
      <c r="AH1049" s="214"/>
      <c r="AI1049" s="214"/>
      <c r="AJ1049" s="214"/>
      <c r="AK1049" s="214"/>
      <c r="AL1049" s="214"/>
      <c r="AM1049" s="214"/>
      <c r="AN1049" s="214"/>
      <c r="AO1049" s="214"/>
      <c r="AP1049" s="214"/>
      <c r="AQ1049" s="214"/>
      <c r="AR1049" s="214"/>
      <c r="AS1049" s="214"/>
      <c r="AT1049" s="214"/>
      <c r="AU1049" s="214"/>
      <c r="AV1049" s="214"/>
      <c r="AW1049" s="214"/>
      <c r="AX1049" s="214"/>
      <c r="AY1049" s="214"/>
      <c r="AZ1049" s="214"/>
      <c r="BA1049" s="214"/>
      <c r="BB1049" s="214"/>
      <c r="BC1049" s="214"/>
      <c r="BD1049" s="214"/>
      <c r="BE1049" s="214"/>
      <c r="BF1049" s="214"/>
      <c r="BG1049" s="214"/>
      <c r="BH1049" s="214"/>
      <c r="BI1049" s="214"/>
      <c r="BJ1049" s="214"/>
      <c r="BK1049" s="214"/>
      <c r="BL1049" s="214"/>
      <c r="BM1049" s="215">
        <v>100.14363564869771</v>
      </c>
    </row>
    <row r="1050" spans="1:65">
      <c r="A1050" s="29"/>
      <c r="B1050" s="19">
        <v>1</v>
      </c>
      <c r="C1050" s="9">
        <v>5</v>
      </c>
      <c r="D1050" s="217">
        <v>99</v>
      </c>
      <c r="E1050" s="217">
        <v>107</v>
      </c>
      <c r="F1050" s="217">
        <v>103</v>
      </c>
      <c r="G1050" s="217">
        <v>114.934</v>
      </c>
      <c r="H1050" s="217">
        <v>101</v>
      </c>
      <c r="I1050" s="217">
        <v>90</v>
      </c>
      <c r="J1050" s="217">
        <v>91</v>
      </c>
      <c r="K1050" s="217">
        <v>107</v>
      </c>
      <c r="L1050" s="217">
        <v>95</v>
      </c>
      <c r="M1050" s="217">
        <v>100.19402663583854</v>
      </c>
      <c r="N1050" s="217">
        <v>99</v>
      </c>
      <c r="O1050" s="217">
        <v>103.42656204004339</v>
      </c>
      <c r="P1050" s="217">
        <v>108</v>
      </c>
      <c r="Q1050" s="217">
        <v>89</v>
      </c>
      <c r="R1050" s="213"/>
      <c r="S1050" s="214"/>
      <c r="T1050" s="214"/>
      <c r="U1050" s="214"/>
      <c r="V1050" s="214"/>
      <c r="W1050" s="214"/>
      <c r="X1050" s="214"/>
      <c r="Y1050" s="214"/>
      <c r="Z1050" s="214"/>
      <c r="AA1050" s="214"/>
      <c r="AB1050" s="214"/>
      <c r="AC1050" s="214"/>
      <c r="AD1050" s="214"/>
      <c r="AE1050" s="214"/>
      <c r="AF1050" s="214"/>
      <c r="AG1050" s="214"/>
      <c r="AH1050" s="214"/>
      <c r="AI1050" s="214"/>
      <c r="AJ1050" s="214"/>
      <c r="AK1050" s="214"/>
      <c r="AL1050" s="214"/>
      <c r="AM1050" s="214"/>
      <c r="AN1050" s="214"/>
      <c r="AO1050" s="214"/>
      <c r="AP1050" s="214"/>
      <c r="AQ1050" s="214"/>
      <c r="AR1050" s="214"/>
      <c r="AS1050" s="214"/>
      <c r="AT1050" s="214"/>
      <c r="AU1050" s="214"/>
      <c r="AV1050" s="214"/>
      <c r="AW1050" s="214"/>
      <c r="AX1050" s="214"/>
      <c r="AY1050" s="214"/>
      <c r="AZ1050" s="214"/>
      <c r="BA1050" s="214"/>
      <c r="BB1050" s="214"/>
      <c r="BC1050" s="214"/>
      <c r="BD1050" s="214"/>
      <c r="BE1050" s="214"/>
      <c r="BF1050" s="214"/>
      <c r="BG1050" s="214"/>
      <c r="BH1050" s="214"/>
      <c r="BI1050" s="214"/>
      <c r="BJ1050" s="214"/>
      <c r="BK1050" s="214"/>
      <c r="BL1050" s="214"/>
      <c r="BM1050" s="215">
        <v>121</v>
      </c>
    </row>
    <row r="1051" spans="1:65">
      <c r="A1051" s="29"/>
      <c r="B1051" s="19">
        <v>1</v>
      </c>
      <c r="C1051" s="9">
        <v>6</v>
      </c>
      <c r="D1051" s="217">
        <v>99</v>
      </c>
      <c r="E1051" s="217">
        <v>107</v>
      </c>
      <c r="F1051" s="217">
        <v>105</v>
      </c>
      <c r="G1051" s="217">
        <v>114.267</v>
      </c>
      <c r="H1051" s="217">
        <v>103</v>
      </c>
      <c r="I1051" s="217">
        <v>91</v>
      </c>
      <c r="J1051" s="217">
        <v>92</v>
      </c>
      <c r="K1051" s="217">
        <v>106</v>
      </c>
      <c r="L1051" s="217">
        <v>97</v>
      </c>
      <c r="M1051" s="217">
        <v>99.858484820183506</v>
      </c>
      <c r="N1051" s="217">
        <v>95</v>
      </c>
      <c r="O1051" s="217">
        <v>105.98911730929346</v>
      </c>
      <c r="P1051" s="217">
        <v>104</v>
      </c>
      <c r="Q1051" s="217">
        <v>91</v>
      </c>
      <c r="R1051" s="213"/>
      <c r="S1051" s="214"/>
      <c r="T1051" s="214"/>
      <c r="U1051" s="214"/>
      <c r="V1051" s="214"/>
      <c r="W1051" s="214"/>
      <c r="X1051" s="214"/>
      <c r="Y1051" s="214"/>
      <c r="Z1051" s="214"/>
      <c r="AA1051" s="214"/>
      <c r="AB1051" s="214"/>
      <c r="AC1051" s="214"/>
      <c r="AD1051" s="214"/>
      <c r="AE1051" s="214"/>
      <c r="AF1051" s="214"/>
      <c r="AG1051" s="214"/>
      <c r="AH1051" s="214"/>
      <c r="AI1051" s="214"/>
      <c r="AJ1051" s="214"/>
      <c r="AK1051" s="214"/>
      <c r="AL1051" s="214"/>
      <c r="AM1051" s="214"/>
      <c r="AN1051" s="214"/>
      <c r="AO1051" s="214"/>
      <c r="AP1051" s="214"/>
      <c r="AQ1051" s="214"/>
      <c r="AR1051" s="214"/>
      <c r="AS1051" s="214"/>
      <c r="AT1051" s="214"/>
      <c r="AU1051" s="214"/>
      <c r="AV1051" s="214"/>
      <c r="AW1051" s="214"/>
      <c r="AX1051" s="214"/>
      <c r="AY1051" s="214"/>
      <c r="AZ1051" s="214"/>
      <c r="BA1051" s="214"/>
      <c r="BB1051" s="214"/>
      <c r="BC1051" s="214"/>
      <c r="BD1051" s="214"/>
      <c r="BE1051" s="214"/>
      <c r="BF1051" s="214"/>
      <c r="BG1051" s="214"/>
      <c r="BH1051" s="214"/>
      <c r="BI1051" s="214"/>
      <c r="BJ1051" s="214"/>
      <c r="BK1051" s="214"/>
      <c r="BL1051" s="214"/>
      <c r="BM1051" s="219"/>
    </row>
    <row r="1052" spans="1:65">
      <c r="A1052" s="29"/>
      <c r="B1052" s="20" t="s">
        <v>266</v>
      </c>
      <c r="C1052" s="12"/>
      <c r="D1052" s="220">
        <v>97.666666666666671</v>
      </c>
      <c r="E1052" s="220">
        <v>107.83333333333333</v>
      </c>
      <c r="F1052" s="220">
        <v>103.66666666666667</v>
      </c>
      <c r="G1052" s="220">
        <v>113.90616666666669</v>
      </c>
      <c r="H1052" s="220">
        <v>102.83333333333333</v>
      </c>
      <c r="I1052" s="220">
        <v>91.333333333333329</v>
      </c>
      <c r="J1052" s="220">
        <v>91.333333333333329</v>
      </c>
      <c r="K1052" s="220">
        <v>107</v>
      </c>
      <c r="L1052" s="220">
        <v>97.666666666666671</v>
      </c>
      <c r="M1052" s="220">
        <v>102.43742805441622</v>
      </c>
      <c r="N1052" s="220">
        <v>87</v>
      </c>
      <c r="O1052" s="220">
        <v>102.83397102735177</v>
      </c>
      <c r="P1052" s="220">
        <v>104.83333333333333</v>
      </c>
      <c r="Q1052" s="220">
        <v>88.666666666666671</v>
      </c>
      <c r="R1052" s="213"/>
      <c r="S1052" s="214"/>
      <c r="T1052" s="214"/>
      <c r="U1052" s="214"/>
      <c r="V1052" s="214"/>
      <c r="W1052" s="214"/>
      <c r="X1052" s="214"/>
      <c r="Y1052" s="214"/>
      <c r="Z1052" s="214"/>
      <c r="AA1052" s="214"/>
      <c r="AB1052" s="214"/>
      <c r="AC1052" s="214"/>
      <c r="AD1052" s="214"/>
      <c r="AE1052" s="214"/>
      <c r="AF1052" s="214"/>
      <c r="AG1052" s="214"/>
      <c r="AH1052" s="214"/>
      <c r="AI1052" s="214"/>
      <c r="AJ1052" s="214"/>
      <c r="AK1052" s="214"/>
      <c r="AL1052" s="214"/>
      <c r="AM1052" s="214"/>
      <c r="AN1052" s="214"/>
      <c r="AO1052" s="214"/>
      <c r="AP1052" s="214"/>
      <c r="AQ1052" s="214"/>
      <c r="AR1052" s="214"/>
      <c r="AS1052" s="214"/>
      <c r="AT1052" s="214"/>
      <c r="AU1052" s="214"/>
      <c r="AV1052" s="214"/>
      <c r="AW1052" s="214"/>
      <c r="AX1052" s="214"/>
      <c r="AY1052" s="214"/>
      <c r="AZ1052" s="214"/>
      <c r="BA1052" s="214"/>
      <c r="BB1052" s="214"/>
      <c r="BC1052" s="214"/>
      <c r="BD1052" s="214"/>
      <c r="BE1052" s="214"/>
      <c r="BF1052" s="214"/>
      <c r="BG1052" s="214"/>
      <c r="BH1052" s="214"/>
      <c r="BI1052" s="214"/>
      <c r="BJ1052" s="214"/>
      <c r="BK1052" s="214"/>
      <c r="BL1052" s="214"/>
      <c r="BM1052" s="219"/>
    </row>
    <row r="1053" spans="1:65">
      <c r="A1053" s="29"/>
      <c r="B1053" s="3" t="s">
        <v>267</v>
      </c>
      <c r="C1053" s="28"/>
      <c r="D1053" s="217">
        <v>99</v>
      </c>
      <c r="E1053" s="217">
        <v>108</v>
      </c>
      <c r="F1053" s="217">
        <v>104</v>
      </c>
      <c r="G1053" s="217">
        <v>114.15549999999999</v>
      </c>
      <c r="H1053" s="217">
        <v>102.5</v>
      </c>
      <c r="I1053" s="217">
        <v>92</v>
      </c>
      <c r="J1053" s="217">
        <v>91.5</v>
      </c>
      <c r="K1053" s="217">
        <v>106.5</v>
      </c>
      <c r="L1053" s="217">
        <v>98</v>
      </c>
      <c r="M1053" s="217">
        <v>102.02539321879394</v>
      </c>
      <c r="N1053" s="217">
        <v>87</v>
      </c>
      <c r="O1053" s="217">
        <v>102.63001268030004</v>
      </c>
      <c r="P1053" s="217">
        <v>104</v>
      </c>
      <c r="Q1053" s="217">
        <v>90</v>
      </c>
      <c r="R1053" s="213"/>
      <c r="S1053" s="214"/>
      <c r="T1053" s="214"/>
      <c r="U1053" s="214"/>
      <c r="V1053" s="214"/>
      <c r="W1053" s="214"/>
      <c r="X1053" s="214"/>
      <c r="Y1053" s="214"/>
      <c r="Z1053" s="214"/>
      <c r="AA1053" s="214"/>
      <c r="AB1053" s="214"/>
      <c r="AC1053" s="214"/>
      <c r="AD1053" s="214"/>
      <c r="AE1053" s="214"/>
      <c r="AF1053" s="214"/>
      <c r="AG1053" s="214"/>
      <c r="AH1053" s="214"/>
      <c r="AI1053" s="214"/>
      <c r="AJ1053" s="214"/>
      <c r="AK1053" s="214"/>
      <c r="AL1053" s="214"/>
      <c r="AM1053" s="214"/>
      <c r="AN1053" s="214"/>
      <c r="AO1053" s="214"/>
      <c r="AP1053" s="214"/>
      <c r="AQ1053" s="214"/>
      <c r="AR1053" s="214"/>
      <c r="AS1053" s="214"/>
      <c r="AT1053" s="214"/>
      <c r="AU1053" s="214"/>
      <c r="AV1053" s="214"/>
      <c r="AW1053" s="214"/>
      <c r="AX1053" s="214"/>
      <c r="AY1053" s="214"/>
      <c r="AZ1053" s="214"/>
      <c r="BA1053" s="214"/>
      <c r="BB1053" s="214"/>
      <c r="BC1053" s="214"/>
      <c r="BD1053" s="214"/>
      <c r="BE1053" s="214"/>
      <c r="BF1053" s="214"/>
      <c r="BG1053" s="214"/>
      <c r="BH1053" s="214"/>
      <c r="BI1053" s="214"/>
      <c r="BJ1053" s="214"/>
      <c r="BK1053" s="214"/>
      <c r="BL1053" s="214"/>
      <c r="BM1053" s="219"/>
    </row>
    <row r="1054" spans="1:65">
      <c r="A1054" s="29"/>
      <c r="B1054" s="3" t="s">
        <v>268</v>
      </c>
      <c r="C1054" s="28"/>
      <c r="D1054" s="217">
        <v>3.7237973450050514</v>
      </c>
      <c r="E1054" s="217">
        <v>1.3291601358251257</v>
      </c>
      <c r="F1054" s="217">
        <v>1.505545305418162</v>
      </c>
      <c r="G1054" s="217">
        <v>1.0866762934133878</v>
      </c>
      <c r="H1054" s="217">
        <v>2.2286019533929036</v>
      </c>
      <c r="I1054" s="217">
        <v>2.0655911179772888</v>
      </c>
      <c r="J1054" s="217">
        <v>1.7511900715418263</v>
      </c>
      <c r="K1054" s="217">
        <v>1.7888543819998317</v>
      </c>
      <c r="L1054" s="217">
        <v>1.505545305418162</v>
      </c>
      <c r="M1054" s="217">
        <v>2.6183378913655337</v>
      </c>
      <c r="N1054" s="217">
        <v>12.759310326189265</v>
      </c>
      <c r="O1054" s="217">
        <v>2.2427863982407152</v>
      </c>
      <c r="P1054" s="217">
        <v>1.602081978759722</v>
      </c>
      <c r="Q1054" s="217">
        <v>3.723797345005051</v>
      </c>
      <c r="R1054" s="213"/>
      <c r="S1054" s="214"/>
      <c r="T1054" s="214"/>
      <c r="U1054" s="214"/>
      <c r="V1054" s="214"/>
      <c r="W1054" s="214"/>
      <c r="X1054" s="214"/>
      <c r="Y1054" s="214"/>
      <c r="Z1054" s="214"/>
      <c r="AA1054" s="214"/>
      <c r="AB1054" s="214"/>
      <c r="AC1054" s="214"/>
      <c r="AD1054" s="214"/>
      <c r="AE1054" s="214"/>
      <c r="AF1054" s="214"/>
      <c r="AG1054" s="214"/>
      <c r="AH1054" s="214"/>
      <c r="AI1054" s="214"/>
      <c r="AJ1054" s="214"/>
      <c r="AK1054" s="214"/>
      <c r="AL1054" s="214"/>
      <c r="AM1054" s="214"/>
      <c r="AN1054" s="214"/>
      <c r="AO1054" s="214"/>
      <c r="AP1054" s="214"/>
      <c r="AQ1054" s="214"/>
      <c r="AR1054" s="214"/>
      <c r="AS1054" s="214"/>
      <c r="AT1054" s="214"/>
      <c r="AU1054" s="214"/>
      <c r="AV1054" s="214"/>
      <c r="AW1054" s="214"/>
      <c r="AX1054" s="214"/>
      <c r="AY1054" s="214"/>
      <c r="AZ1054" s="214"/>
      <c r="BA1054" s="214"/>
      <c r="BB1054" s="214"/>
      <c r="BC1054" s="214"/>
      <c r="BD1054" s="214"/>
      <c r="BE1054" s="214"/>
      <c r="BF1054" s="214"/>
      <c r="BG1054" s="214"/>
      <c r="BH1054" s="214"/>
      <c r="BI1054" s="214"/>
      <c r="BJ1054" s="214"/>
      <c r="BK1054" s="214"/>
      <c r="BL1054" s="214"/>
      <c r="BM1054" s="219"/>
    </row>
    <row r="1055" spans="1:65">
      <c r="A1055" s="29"/>
      <c r="B1055" s="3" t="s">
        <v>86</v>
      </c>
      <c r="C1055" s="28"/>
      <c r="D1055" s="13">
        <v>3.812761786694592E-2</v>
      </c>
      <c r="E1055" s="13">
        <v>1.2326059992195911E-2</v>
      </c>
      <c r="F1055" s="13">
        <v>1.4522945068342398E-2</v>
      </c>
      <c r="G1055" s="13">
        <v>9.540100639093765E-3</v>
      </c>
      <c r="H1055" s="13">
        <v>2.1671980097824024E-2</v>
      </c>
      <c r="I1055" s="13">
        <v>2.2615961145736739E-2</v>
      </c>
      <c r="J1055" s="13">
        <v>1.9173613921990799E-2</v>
      </c>
      <c r="K1055" s="13">
        <v>1.6718265252334875E-2</v>
      </c>
      <c r="L1055" s="13">
        <v>1.5415139645919746E-2</v>
      </c>
      <c r="M1055" s="13">
        <v>2.5560363444254334E-2</v>
      </c>
      <c r="N1055" s="13">
        <v>0.1466587393814858</v>
      </c>
      <c r="O1055" s="13">
        <v>2.1809781104769155E-2</v>
      </c>
      <c r="P1055" s="13">
        <v>1.5282181037453629E-2</v>
      </c>
      <c r="Q1055" s="13">
        <v>4.1997714417350195E-2</v>
      </c>
      <c r="R1055" s="148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3"/>
    </row>
    <row r="1056" spans="1:65">
      <c r="A1056" s="29"/>
      <c r="B1056" s="3" t="s">
        <v>269</v>
      </c>
      <c r="C1056" s="28"/>
      <c r="D1056" s="13">
        <v>-2.4734162745201349E-2</v>
      </c>
      <c r="E1056" s="13">
        <v>7.6786683794973776E-2</v>
      </c>
      <c r="F1056" s="13">
        <v>3.5179779475229989E-2</v>
      </c>
      <c r="G1056" s="13">
        <v>0.13742791470291449</v>
      </c>
      <c r="H1056" s="13">
        <v>2.6858398611281142E-2</v>
      </c>
      <c r="I1056" s="13">
        <v>-8.7976657311212292E-2</v>
      </c>
      <c r="J1056" s="13">
        <v>-8.7976657311212292E-2</v>
      </c>
      <c r="K1056" s="13">
        <v>6.8465302931025152E-2</v>
      </c>
      <c r="L1056" s="13">
        <v>-2.4734162745201349E-2</v>
      </c>
      <c r="M1056" s="13">
        <v>2.2905024276980379E-2</v>
      </c>
      <c r="N1056" s="13">
        <v>-0.13124783780374594</v>
      </c>
      <c r="O1056" s="13">
        <v>2.686476640504365E-2</v>
      </c>
      <c r="P1056" s="13">
        <v>4.6829712684758107E-2</v>
      </c>
      <c r="Q1056" s="13">
        <v>-0.11460507607584836</v>
      </c>
      <c r="R1056" s="148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3"/>
    </row>
    <row r="1057" spans="1:65">
      <c r="A1057" s="29"/>
      <c r="B1057" s="45" t="s">
        <v>270</v>
      </c>
      <c r="C1057" s="46"/>
      <c r="D1057" s="44">
        <v>0.67</v>
      </c>
      <c r="E1057" s="44">
        <v>0.71</v>
      </c>
      <c r="F1057" s="44">
        <v>0.14000000000000001</v>
      </c>
      <c r="G1057" s="44">
        <v>1.53</v>
      </c>
      <c r="H1057" s="44">
        <v>0.03</v>
      </c>
      <c r="I1057" s="44">
        <v>1.53</v>
      </c>
      <c r="J1057" s="44">
        <v>1.53</v>
      </c>
      <c r="K1057" s="44">
        <v>0.59</v>
      </c>
      <c r="L1057" s="44">
        <v>0.67</v>
      </c>
      <c r="M1057" s="44">
        <v>0.03</v>
      </c>
      <c r="N1057" s="44">
        <v>2.12</v>
      </c>
      <c r="O1057" s="44">
        <v>0.03</v>
      </c>
      <c r="P1057" s="44">
        <v>0.3</v>
      </c>
      <c r="Q1057" s="44">
        <v>1.9</v>
      </c>
      <c r="R1057" s="148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3"/>
    </row>
    <row r="1058" spans="1:65">
      <c r="B1058" s="30"/>
      <c r="C1058" s="20"/>
      <c r="D1058" s="20"/>
      <c r="E1058" s="20"/>
      <c r="F1058" s="20"/>
      <c r="G1058" s="20"/>
      <c r="H1058" s="20"/>
      <c r="I1058" s="20"/>
      <c r="J1058" s="20"/>
      <c r="K1058" s="20"/>
      <c r="L1058" s="20"/>
      <c r="M1058" s="20"/>
      <c r="N1058" s="20"/>
      <c r="O1058" s="20"/>
      <c r="P1058" s="20"/>
      <c r="Q1058" s="20"/>
      <c r="BM1058" s="53"/>
    </row>
    <row r="1059" spans="1:65" ht="15">
      <c r="B1059" s="8" t="s">
        <v>620</v>
      </c>
      <c r="BM1059" s="27" t="s">
        <v>273</v>
      </c>
    </row>
    <row r="1060" spans="1:65" ht="15">
      <c r="A1060" s="24" t="s">
        <v>35</v>
      </c>
      <c r="B1060" s="18" t="s">
        <v>118</v>
      </c>
      <c r="C1060" s="15" t="s">
        <v>119</v>
      </c>
      <c r="D1060" s="16" t="s">
        <v>238</v>
      </c>
      <c r="E1060" s="17" t="s">
        <v>238</v>
      </c>
      <c r="F1060" s="17" t="s">
        <v>238</v>
      </c>
      <c r="G1060" s="17" t="s">
        <v>238</v>
      </c>
      <c r="H1060" s="17" t="s">
        <v>238</v>
      </c>
      <c r="I1060" s="17" t="s">
        <v>238</v>
      </c>
      <c r="J1060" s="17" t="s">
        <v>238</v>
      </c>
      <c r="K1060" s="17" t="s">
        <v>238</v>
      </c>
      <c r="L1060" s="17" t="s">
        <v>238</v>
      </c>
      <c r="M1060" s="17" t="s">
        <v>238</v>
      </c>
      <c r="N1060" s="17" t="s">
        <v>238</v>
      </c>
      <c r="O1060" s="17" t="s">
        <v>238</v>
      </c>
      <c r="P1060" s="148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7">
        <v>1</v>
      </c>
    </row>
    <row r="1061" spans="1:65">
      <c r="A1061" s="29"/>
      <c r="B1061" s="19" t="s">
        <v>239</v>
      </c>
      <c r="C1061" s="9" t="s">
        <v>239</v>
      </c>
      <c r="D1061" s="146" t="s">
        <v>241</v>
      </c>
      <c r="E1061" s="147" t="s">
        <v>243</v>
      </c>
      <c r="F1061" s="147" t="s">
        <v>245</v>
      </c>
      <c r="G1061" s="147" t="s">
        <v>247</v>
      </c>
      <c r="H1061" s="147" t="s">
        <v>249</v>
      </c>
      <c r="I1061" s="147" t="s">
        <v>252</v>
      </c>
      <c r="J1061" s="147" t="s">
        <v>255</v>
      </c>
      <c r="K1061" s="147" t="s">
        <v>256</v>
      </c>
      <c r="L1061" s="147" t="s">
        <v>257</v>
      </c>
      <c r="M1061" s="147" t="s">
        <v>258</v>
      </c>
      <c r="N1061" s="147" t="s">
        <v>282</v>
      </c>
      <c r="O1061" s="147" t="s">
        <v>284</v>
      </c>
      <c r="P1061" s="148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7" t="s">
        <v>3</v>
      </c>
    </row>
    <row r="1062" spans="1:65">
      <c r="A1062" s="29"/>
      <c r="B1062" s="19"/>
      <c r="C1062" s="9"/>
      <c r="D1062" s="10" t="s">
        <v>308</v>
      </c>
      <c r="E1062" s="11" t="s">
        <v>103</v>
      </c>
      <c r="F1062" s="11" t="s">
        <v>103</v>
      </c>
      <c r="G1062" s="11" t="s">
        <v>103</v>
      </c>
      <c r="H1062" s="11" t="s">
        <v>103</v>
      </c>
      <c r="I1062" s="11" t="s">
        <v>103</v>
      </c>
      <c r="J1062" s="11" t="s">
        <v>103</v>
      </c>
      <c r="K1062" s="11" t="s">
        <v>308</v>
      </c>
      <c r="L1062" s="11" t="s">
        <v>100</v>
      </c>
      <c r="M1062" s="11" t="s">
        <v>99</v>
      </c>
      <c r="N1062" s="11" t="s">
        <v>103</v>
      </c>
      <c r="O1062" s="11" t="s">
        <v>308</v>
      </c>
      <c r="P1062" s="148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7">
        <v>2</v>
      </c>
    </row>
    <row r="1063" spans="1:65">
      <c r="A1063" s="29"/>
      <c r="B1063" s="19"/>
      <c r="C1063" s="9"/>
      <c r="D1063" s="25"/>
      <c r="E1063" s="25"/>
      <c r="F1063" s="25"/>
      <c r="G1063" s="25"/>
      <c r="H1063" s="25"/>
      <c r="I1063" s="25"/>
      <c r="J1063" s="25"/>
      <c r="K1063" s="25"/>
      <c r="L1063" s="25"/>
      <c r="M1063" s="25"/>
      <c r="N1063" s="25"/>
      <c r="O1063" s="25"/>
      <c r="P1063" s="148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7">
        <v>2</v>
      </c>
    </row>
    <row r="1064" spans="1:65">
      <c r="A1064" s="29"/>
      <c r="B1064" s="18">
        <v>1</v>
      </c>
      <c r="C1064" s="14">
        <v>1</v>
      </c>
      <c r="D1064" s="21">
        <v>1.4</v>
      </c>
      <c r="E1064" s="21">
        <v>1</v>
      </c>
      <c r="F1064" s="143" t="s">
        <v>219</v>
      </c>
      <c r="G1064" s="143">
        <v>58</v>
      </c>
      <c r="H1064" s="143" t="s">
        <v>95</v>
      </c>
      <c r="I1064" s="21">
        <v>2</v>
      </c>
      <c r="J1064" s="21">
        <v>1</v>
      </c>
      <c r="K1064" s="21">
        <v>1.4</v>
      </c>
      <c r="L1064" s="143" t="s">
        <v>110</v>
      </c>
      <c r="M1064" s="143" t="s">
        <v>108</v>
      </c>
      <c r="N1064" s="21">
        <v>1.2182500062863932</v>
      </c>
      <c r="O1064" s="143" t="s">
        <v>110</v>
      </c>
      <c r="P1064" s="148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7">
        <v>1</v>
      </c>
    </row>
    <row r="1065" spans="1:65">
      <c r="A1065" s="29"/>
      <c r="B1065" s="19">
        <v>1</v>
      </c>
      <c r="C1065" s="9">
        <v>2</v>
      </c>
      <c r="D1065" s="11">
        <v>1.1000000000000001</v>
      </c>
      <c r="E1065" s="11">
        <v>2</v>
      </c>
      <c r="F1065" s="144" t="s">
        <v>219</v>
      </c>
      <c r="G1065" s="144">
        <v>53</v>
      </c>
      <c r="H1065" s="144" t="s">
        <v>95</v>
      </c>
      <c r="I1065" s="11" t="s">
        <v>109</v>
      </c>
      <c r="J1065" s="11">
        <v>1</v>
      </c>
      <c r="K1065" s="11">
        <v>1.6</v>
      </c>
      <c r="L1065" s="144" t="s">
        <v>110</v>
      </c>
      <c r="M1065" s="144" t="s">
        <v>108</v>
      </c>
      <c r="N1065" s="11">
        <v>1.1000055004332383</v>
      </c>
      <c r="O1065" s="144" t="s">
        <v>110</v>
      </c>
      <c r="P1065" s="148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7">
        <v>12</v>
      </c>
    </row>
    <row r="1066" spans="1:65">
      <c r="A1066" s="29"/>
      <c r="B1066" s="19">
        <v>1</v>
      </c>
      <c r="C1066" s="9">
        <v>3</v>
      </c>
      <c r="D1066" s="11" t="s">
        <v>316</v>
      </c>
      <c r="E1066" s="11">
        <v>2</v>
      </c>
      <c r="F1066" s="144" t="s">
        <v>219</v>
      </c>
      <c r="G1066" s="149">
        <v>69</v>
      </c>
      <c r="H1066" s="144" t="s">
        <v>95</v>
      </c>
      <c r="I1066" s="11" t="s">
        <v>109</v>
      </c>
      <c r="J1066" s="11">
        <v>1</v>
      </c>
      <c r="K1066" s="11">
        <v>1.4</v>
      </c>
      <c r="L1066" s="144" t="s">
        <v>110</v>
      </c>
      <c r="M1066" s="144" t="s">
        <v>108</v>
      </c>
      <c r="N1066" s="11">
        <v>1.0794784379282343</v>
      </c>
      <c r="O1066" s="144" t="s">
        <v>110</v>
      </c>
      <c r="P1066" s="148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7">
        <v>16</v>
      </c>
    </row>
    <row r="1067" spans="1:65">
      <c r="A1067" s="29"/>
      <c r="B1067" s="19">
        <v>1</v>
      </c>
      <c r="C1067" s="9">
        <v>4</v>
      </c>
      <c r="D1067" s="11">
        <v>0.7</v>
      </c>
      <c r="E1067" s="149">
        <v>3</v>
      </c>
      <c r="F1067" s="144" t="s">
        <v>219</v>
      </c>
      <c r="G1067" s="144">
        <v>54</v>
      </c>
      <c r="H1067" s="144" t="s">
        <v>95</v>
      </c>
      <c r="I1067" s="149">
        <v>4</v>
      </c>
      <c r="J1067" s="11">
        <v>1</v>
      </c>
      <c r="K1067" s="11">
        <v>1.5</v>
      </c>
      <c r="L1067" s="144" t="s">
        <v>110</v>
      </c>
      <c r="M1067" s="144" t="s">
        <v>108</v>
      </c>
      <c r="N1067" s="11">
        <v>1.1864900031770533</v>
      </c>
      <c r="O1067" s="144" t="s">
        <v>110</v>
      </c>
      <c r="P1067" s="148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7">
        <v>1.2116298968003201</v>
      </c>
    </row>
    <row r="1068" spans="1:65">
      <c r="A1068" s="29"/>
      <c r="B1068" s="19">
        <v>1</v>
      </c>
      <c r="C1068" s="9">
        <v>5</v>
      </c>
      <c r="D1068" s="11" t="s">
        <v>316</v>
      </c>
      <c r="E1068" s="11">
        <v>2</v>
      </c>
      <c r="F1068" s="144" t="s">
        <v>219</v>
      </c>
      <c r="G1068" s="144">
        <v>57</v>
      </c>
      <c r="H1068" s="144" t="s">
        <v>95</v>
      </c>
      <c r="I1068" s="11" t="s">
        <v>109</v>
      </c>
      <c r="J1068" s="11">
        <v>1</v>
      </c>
      <c r="K1068" s="11">
        <v>1.4</v>
      </c>
      <c r="L1068" s="144" t="s">
        <v>110</v>
      </c>
      <c r="M1068" s="144" t="s">
        <v>108</v>
      </c>
      <c r="N1068" s="11">
        <v>1.1479752789126854</v>
      </c>
      <c r="O1068" s="144" t="s">
        <v>110</v>
      </c>
      <c r="P1068" s="148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7">
        <v>18</v>
      </c>
    </row>
    <row r="1069" spans="1:65">
      <c r="A1069" s="29"/>
      <c r="B1069" s="19">
        <v>1</v>
      </c>
      <c r="C1069" s="9">
        <v>6</v>
      </c>
      <c r="D1069" s="11">
        <v>1.1000000000000001</v>
      </c>
      <c r="E1069" s="11">
        <v>1</v>
      </c>
      <c r="F1069" s="144" t="s">
        <v>219</v>
      </c>
      <c r="G1069" s="144">
        <v>54</v>
      </c>
      <c r="H1069" s="144" t="s">
        <v>95</v>
      </c>
      <c r="I1069" s="11" t="s">
        <v>109</v>
      </c>
      <c r="J1069" s="11">
        <v>1</v>
      </c>
      <c r="K1069" s="11">
        <v>1.6</v>
      </c>
      <c r="L1069" s="144" t="s">
        <v>110</v>
      </c>
      <c r="M1069" s="144" t="s">
        <v>108</v>
      </c>
      <c r="N1069" s="11">
        <v>1.1864770580738713</v>
      </c>
      <c r="O1069" s="144" t="s">
        <v>110</v>
      </c>
      <c r="P1069" s="148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3"/>
    </row>
    <row r="1070" spans="1:65">
      <c r="A1070" s="29"/>
      <c r="B1070" s="20" t="s">
        <v>266</v>
      </c>
      <c r="C1070" s="12"/>
      <c r="D1070" s="22">
        <v>1.0750000000000002</v>
      </c>
      <c r="E1070" s="22">
        <v>1.8333333333333333</v>
      </c>
      <c r="F1070" s="22" t="s">
        <v>661</v>
      </c>
      <c r="G1070" s="22">
        <v>57.5</v>
      </c>
      <c r="H1070" s="22" t="s">
        <v>661</v>
      </c>
      <c r="I1070" s="22">
        <v>3</v>
      </c>
      <c r="J1070" s="22">
        <v>1</v>
      </c>
      <c r="K1070" s="22">
        <v>1.4833333333333334</v>
      </c>
      <c r="L1070" s="22" t="s">
        <v>661</v>
      </c>
      <c r="M1070" s="22" t="s">
        <v>661</v>
      </c>
      <c r="N1070" s="22">
        <v>1.153112714135246</v>
      </c>
      <c r="O1070" s="22" t="s">
        <v>661</v>
      </c>
      <c r="P1070" s="148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3"/>
    </row>
    <row r="1071" spans="1:65">
      <c r="A1071" s="29"/>
      <c r="B1071" s="3" t="s">
        <v>267</v>
      </c>
      <c r="C1071" s="28"/>
      <c r="D1071" s="11">
        <v>1.1000000000000001</v>
      </c>
      <c r="E1071" s="11">
        <v>2</v>
      </c>
      <c r="F1071" s="11" t="s">
        <v>661</v>
      </c>
      <c r="G1071" s="11">
        <v>55.5</v>
      </c>
      <c r="H1071" s="11" t="s">
        <v>661</v>
      </c>
      <c r="I1071" s="11">
        <v>3</v>
      </c>
      <c r="J1071" s="11">
        <v>1</v>
      </c>
      <c r="K1071" s="11">
        <v>1.45</v>
      </c>
      <c r="L1071" s="11" t="s">
        <v>661</v>
      </c>
      <c r="M1071" s="11" t="s">
        <v>661</v>
      </c>
      <c r="N1071" s="11">
        <v>1.1672261684932783</v>
      </c>
      <c r="O1071" s="11" t="s">
        <v>661</v>
      </c>
      <c r="P1071" s="148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3"/>
    </row>
    <row r="1072" spans="1:65">
      <c r="A1072" s="29"/>
      <c r="B1072" s="3" t="s">
        <v>268</v>
      </c>
      <c r="C1072" s="28"/>
      <c r="D1072" s="23">
        <v>0.2872281323269007</v>
      </c>
      <c r="E1072" s="23">
        <v>0.75277265270908089</v>
      </c>
      <c r="F1072" s="23" t="s">
        <v>661</v>
      </c>
      <c r="G1072" s="23">
        <v>5.9581876439064922</v>
      </c>
      <c r="H1072" s="23" t="s">
        <v>661</v>
      </c>
      <c r="I1072" s="23">
        <v>1.4142135623730951</v>
      </c>
      <c r="J1072" s="23">
        <v>0</v>
      </c>
      <c r="K1072" s="23">
        <v>9.831920802501759E-2</v>
      </c>
      <c r="L1072" s="23" t="s">
        <v>661</v>
      </c>
      <c r="M1072" s="23" t="s">
        <v>661</v>
      </c>
      <c r="N1072" s="23">
        <v>5.4293398713667493E-2</v>
      </c>
      <c r="O1072" s="23" t="s">
        <v>661</v>
      </c>
      <c r="P1072" s="148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3"/>
    </row>
    <row r="1073" spans="1:65">
      <c r="A1073" s="29"/>
      <c r="B1073" s="3" t="s">
        <v>86</v>
      </c>
      <c r="C1073" s="28"/>
      <c r="D1073" s="13">
        <v>0.26718896030409361</v>
      </c>
      <c r="E1073" s="13">
        <v>0.41060326511404416</v>
      </c>
      <c r="F1073" s="13" t="s">
        <v>661</v>
      </c>
      <c r="G1073" s="13">
        <v>0.10362065467663464</v>
      </c>
      <c r="H1073" s="13" t="s">
        <v>661</v>
      </c>
      <c r="I1073" s="13">
        <v>0.47140452079103173</v>
      </c>
      <c r="J1073" s="13">
        <v>0</v>
      </c>
      <c r="K1073" s="13">
        <v>6.6282612151697243E-2</v>
      </c>
      <c r="L1073" s="13" t="s">
        <v>661</v>
      </c>
      <c r="M1073" s="13" t="s">
        <v>661</v>
      </c>
      <c r="N1073" s="13">
        <v>4.7084207855936921E-2</v>
      </c>
      <c r="O1073" s="13" t="s">
        <v>661</v>
      </c>
      <c r="P1073" s="148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3"/>
    </row>
    <row r="1074" spans="1:65">
      <c r="A1074" s="29"/>
      <c r="B1074" s="3" t="s">
        <v>269</v>
      </c>
      <c r="C1074" s="28"/>
      <c r="D1074" s="13">
        <v>-0.11276537262833564</v>
      </c>
      <c r="E1074" s="13">
        <v>0.51311331799818705</v>
      </c>
      <c r="F1074" s="13" t="s">
        <v>661</v>
      </c>
      <c r="G1074" s="13">
        <v>46.456735882670415</v>
      </c>
      <c r="H1074" s="13" t="s">
        <v>661</v>
      </c>
      <c r="I1074" s="13">
        <v>1.4760036112697605</v>
      </c>
      <c r="J1074" s="13">
        <v>-0.17466546291007978</v>
      </c>
      <c r="K1074" s="13">
        <v>0.22424623001671518</v>
      </c>
      <c r="L1074" s="13" t="s">
        <v>661</v>
      </c>
      <c r="M1074" s="13" t="s">
        <v>661</v>
      </c>
      <c r="N1074" s="13">
        <v>-4.8296251866685291E-2</v>
      </c>
      <c r="O1074" s="13" t="s">
        <v>661</v>
      </c>
      <c r="P1074" s="148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3"/>
    </row>
    <row r="1075" spans="1:65">
      <c r="A1075" s="29"/>
      <c r="B1075" s="45" t="s">
        <v>270</v>
      </c>
      <c r="C1075" s="46"/>
      <c r="D1075" s="44">
        <v>0.82</v>
      </c>
      <c r="E1075" s="44">
        <v>7.0000000000000007E-2</v>
      </c>
      <c r="F1075" s="44">
        <v>7.42</v>
      </c>
      <c r="G1075" s="44">
        <v>50.12</v>
      </c>
      <c r="H1075" s="44">
        <v>43.38</v>
      </c>
      <c r="I1075" s="44">
        <v>7.0000000000000007E-2</v>
      </c>
      <c r="J1075" s="44">
        <v>0.67</v>
      </c>
      <c r="K1075" s="44">
        <v>0.24</v>
      </c>
      <c r="L1075" s="44">
        <v>0.67</v>
      </c>
      <c r="M1075" s="44">
        <v>1.1200000000000001</v>
      </c>
      <c r="N1075" s="44">
        <v>0.54</v>
      </c>
      <c r="O1075" s="44">
        <v>0.67</v>
      </c>
      <c r="P1075" s="148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3"/>
    </row>
    <row r="1076" spans="1:65">
      <c r="B1076" s="30"/>
      <c r="C1076" s="20"/>
      <c r="D1076" s="20"/>
      <c r="E1076" s="20"/>
      <c r="F1076" s="20"/>
      <c r="G1076" s="20"/>
      <c r="H1076" s="20"/>
      <c r="I1076" s="20"/>
      <c r="J1076" s="20"/>
      <c r="K1076" s="20"/>
      <c r="L1076" s="20"/>
      <c r="M1076" s="20"/>
      <c r="N1076" s="20"/>
      <c r="O1076" s="20"/>
      <c r="BM1076" s="53"/>
    </row>
    <row r="1077" spans="1:65" ht="15">
      <c r="B1077" s="8" t="s">
        <v>621</v>
      </c>
      <c r="BM1077" s="27" t="s">
        <v>66</v>
      </c>
    </row>
    <row r="1078" spans="1:65" ht="15">
      <c r="A1078" s="24" t="s">
        <v>38</v>
      </c>
      <c r="B1078" s="18" t="s">
        <v>118</v>
      </c>
      <c r="C1078" s="15" t="s">
        <v>119</v>
      </c>
      <c r="D1078" s="16" t="s">
        <v>238</v>
      </c>
      <c r="E1078" s="17" t="s">
        <v>238</v>
      </c>
      <c r="F1078" s="17" t="s">
        <v>238</v>
      </c>
      <c r="G1078" s="17" t="s">
        <v>238</v>
      </c>
      <c r="H1078" s="17" t="s">
        <v>238</v>
      </c>
      <c r="I1078" s="17" t="s">
        <v>238</v>
      </c>
      <c r="J1078" s="17" t="s">
        <v>238</v>
      </c>
      <c r="K1078" s="17" t="s">
        <v>238</v>
      </c>
      <c r="L1078" s="17" t="s">
        <v>238</v>
      </c>
      <c r="M1078" s="17" t="s">
        <v>238</v>
      </c>
      <c r="N1078" s="17" t="s">
        <v>238</v>
      </c>
      <c r="O1078" s="17" t="s">
        <v>238</v>
      </c>
      <c r="P1078" s="17" t="s">
        <v>238</v>
      </c>
      <c r="Q1078" s="17" t="s">
        <v>238</v>
      </c>
      <c r="R1078" s="148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7">
        <v>1</v>
      </c>
    </row>
    <row r="1079" spans="1:65">
      <c r="A1079" s="29"/>
      <c r="B1079" s="19" t="s">
        <v>239</v>
      </c>
      <c r="C1079" s="9" t="s">
        <v>239</v>
      </c>
      <c r="D1079" s="146" t="s">
        <v>241</v>
      </c>
      <c r="E1079" s="147" t="s">
        <v>243</v>
      </c>
      <c r="F1079" s="147" t="s">
        <v>245</v>
      </c>
      <c r="G1079" s="147" t="s">
        <v>246</v>
      </c>
      <c r="H1079" s="147" t="s">
        <v>247</v>
      </c>
      <c r="I1079" s="147" t="s">
        <v>249</v>
      </c>
      <c r="J1079" s="147" t="s">
        <v>252</v>
      </c>
      <c r="K1079" s="147" t="s">
        <v>255</v>
      </c>
      <c r="L1079" s="147" t="s">
        <v>256</v>
      </c>
      <c r="M1079" s="147" t="s">
        <v>257</v>
      </c>
      <c r="N1079" s="147" t="s">
        <v>258</v>
      </c>
      <c r="O1079" s="147" t="s">
        <v>282</v>
      </c>
      <c r="P1079" s="147" t="s">
        <v>284</v>
      </c>
      <c r="Q1079" s="147" t="s">
        <v>259</v>
      </c>
      <c r="R1079" s="148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7" t="s">
        <v>3</v>
      </c>
    </row>
    <row r="1080" spans="1:65">
      <c r="A1080" s="29"/>
      <c r="B1080" s="19"/>
      <c r="C1080" s="9"/>
      <c r="D1080" s="10" t="s">
        <v>308</v>
      </c>
      <c r="E1080" s="11" t="s">
        <v>103</v>
      </c>
      <c r="F1080" s="11" t="s">
        <v>103</v>
      </c>
      <c r="G1080" s="11" t="s">
        <v>103</v>
      </c>
      <c r="H1080" s="11" t="s">
        <v>103</v>
      </c>
      <c r="I1080" s="11" t="s">
        <v>103</v>
      </c>
      <c r="J1080" s="11" t="s">
        <v>103</v>
      </c>
      <c r="K1080" s="11" t="s">
        <v>103</v>
      </c>
      <c r="L1080" s="11" t="s">
        <v>308</v>
      </c>
      <c r="M1080" s="11" t="s">
        <v>100</v>
      </c>
      <c r="N1080" s="11" t="s">
        <v>99</v>
      </c>
      <c r="O1080" s="11" t="s">
        <v>103</v>
      </c>
      <c r="P1080" s="11" t="s">
        <v>308</v>
      </c>
      <c r="Q1080" s="11" t="s">
        <v>104</v>
      </c>
      <c r="R1080" s="148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7">
        <v>2</v>
      </c>
    </row>
    <row r="1081" spans="1:65">
      <c r="A1081" s="29"/>
      <c r="B1081" s="19"/>
      <c r="C1081" s="9"/>
      <c r="D1081" s="25"/>
      <c r="E1081" s="25"/>
      <c r="F1081" s="25"/>
      <c r="G1081" s="25"/>
      <c r="H1081" s="25"/>
      <c r="I1081" s="25"/>
      <c r="J1081" s="25"/>
      <c r="K1081" s="25"/>
      <c r="L1081" s="25"/>
      <c r="M1081" s="25"/>
      <c r="N1081" s="25"/>
      <c r="O1081" s="25"/>
      <c r="P1081" s="25"/>
      <c r="Q1081" s="25"/>
      <c r="R1081" s="148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7">
        <v>3</v>
      </c>
    </row>
    <row r="1082" spans="1:65">
      <c r="A1082" s="29"/>
      <c r="B1082" s="18">
        <v>1</v>
      </c>
      <c r="C1082" s="14">
        <v>1</v>
      </c>
      <c r="D1082" s="21">
        <v>4.5</v>
      </c>
      <c r="E1082" s="21">
        <v>5.2</v>
      </c>
      <c r="F1082" s="143">
        <v>6</v>
      </c>
      <c r="G1082" s="143">
        <v>3.0113840000000001</v>
      </c>
      <c r="H1082" s="143" t="s">
        <v>110</v>
      </c>
      <c r="I1082" s="21">
        <v>4.21</v>
      </c>
      <c r="J1082" s="21">
        <v>5.2</v>
      </c>
      <c r="K1082" s="21">
        <v>5.0999999999999996</v>
      </c>
      <c r="L1082" s="21">
        <v>4.8</v>
      </c>
      <c r="M1082" s="21">
        <v>5.3374680886906622</v>
      </c>
      <c r="N1082" s="143">
        <v>6.15</v>
      </c>
      <c r="O1082" s="21">
        <v>5.1015034584094927</v>
      </c>
      <c r="P1082" s="21">
        <v>4.5999999999999996</v>
      </c>
      <c r="Q1082" s="143" t="s">
        <v>110</v>
      </c>
      <c r="R1082" s="148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7">
        <v>1</v>
      </c>
    </row>
    <row r="1083" spans="1:65">
      <c r="A1083" s="29"/>
      <c r="B1083" s="19">
        <v>1</v>
      </c>
      <c r="C1083" s="9">
        <v>2</v>
      </c>
      <c r="D1083" s="11">
        <v>5</v>
      </c>
      <c r="E1083" s="11">
        <v>5.0999999999999996</v>
      </c>
      <c r="F1083" s="144">
        <v>6</v>
      </c>
      <c r="G1083" s="144">
        <v>2.9216576000000001</v>
      </c>
      <c r="H1083" s="144">
        <v>6</v>
      </c>
      <c r="I1083" s="11">
        <v>4.32</v>
      </c>
      <c r="J1083" s="11">
        <v>5.4</v>
      </c>
      <c r="K1083" s="11">
        <v>5</v>
      </c>
      <c r="L1083" s="11">
        <v>4.9000000000000004</v>
      </c>
      <c r="M1083" s="11">
        <v>4.9786454623902019</v>
      </c>
      <c r="N1083" s="144">
        <v>6.74</v>
      </c>
      <c r="O1083" s="11">
        <v>4.9637545828919034</v>
      </c>
      <c r="P1083" s="11">
        <v>4.5</v>
      </c>
      <c r="Q1083" s="144" t="s">
        <v>110</v>
      </c>
      <c r="R1083" s="148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7">
        <v>18</v>
      </c>
    </row>
    <row r="1084" spans="1:65">
      <c r="A1084" s="29"/>
      <c r="B1084" s="19">
        <v>1</v>
      </c>
      <c r="C1084" s="9">
        <v>3</v>
      </c>
      <c r="D1084" s="11">
        <v>5</v>
      </c>
      <c r="E1084" s="11">
        <v>5.2</v>
      </c>
      <c r="F1084" s="144">
        <v>6</v>
      </c>
      <c r="G1084" s="144">
        <v>3.1163880000000002</v>
      </c>
      <c r="H1084" s="144">
        <v>5</v>
      </c>
      <c r="I1084" s="11">
        <v>4.42</v>
      </c>
      <c r="J1084" s="11">
        <v>5.3</v>
      </c>
      <c r="K1084" s="11">
        <v>5</v>
      </c>
      <c r="L1084" s="11">
        <v>4.9000000000000004</v>
      </c>
      <c r="M1084" s="11">
        <v>5.1118285064554909</v>
      </c>
      <c r="N1084" s="144">
        <v>6.06</v>
      </c>
      <c r="O1084" s="11">
        <v>4.7988888303658097</v>
      </c>
      <c r="P1084" s="11">
        <v>4.5999999999999996</v>
      </c>
      <c r="Q1084" s="144" t="s">
        <v>110</v>
      </c>
      <c r="R1084" s="148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7">
        <v>16</v>
      </c>
    </row>
    <row r="1085" spans="1:65">
      <c r="A1085" s="29"/>
      <c r="B1085" s="19">
        <v>1</v>
      </c>
      <c r="C1085" s="9">
        <v>4</v>
      </c>
      <c r="D1085" s="11">
        <v>4.5999999999999996</v>
      </c>
      <c r="E1085" s="11">
        <v>5.3</v>
      </c>
      <c r="F1085" s="144">
        <v>6</v>
      </c>
      <c r="G1085" s="144">
        <v>3.0357471999999999</v>
      </c>
      <c r="H1085" s="144">
        <v>5</v>
      </c>
      <c r="I1085" s="11">
        <v>4.1100000000000003</v>
      </c>
      <c r="J1085" s="11">
        <v>5.2</v>
      </c>
      <c r="K1085" s="11">
        <v>5.2</v>
      </c>
      <c r="L1085" s="11">
        <v>4.8</v>
      </c>
      <c r="M1085" s="11">
        <v>5.0329278910333004</v>
      </c>
      <c r="N1085" s="144">
        <v>6.25</v>
      </c>
      <c r="O1085" s="11">
        <v>4.8262873363211929</v>
      </c>
      <c r="P1085" s="11">
        <v>4.5999999999999996</v>
      </c>
      <c r="Q1085" s="144" t="s">
        <v>110</v>
      </c>
      <c r="R1085" s="148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7">
        <v>4.8955892957145464</v>
      </c>
    </row>
    <row r="1086" spans="1:65">
      <c r="A1086" s="29"/>
      <c r="B1086" s="19">
        <v>1</v>
      </c>
      <c r="C1086" s="9">
        <v>5</v>
      </c>
      <c r="D1086" s="11">
        <v>4.9000000000000004</v>
      </c>
      <c r="E1086" s="11">
        <v>5.2</v>
      </c>
      <c r="F1086" s="144">
        <v>7</v>
      </c>
      <c r="G1086" s="144">
        <v>2.9779895999999999</v>
      </c>
      <c r="H1086" s="144">
        <v>5</v>
      </c>
      <c r="I1086" s="11">
        <v>4.17</v>
      </c>
      <c r="J1086" s="11">
        <v>5.2</v>
      </c>
      <c r="K1086" s="11">
        <v>5.0999999999999996</v>
      </c>
      <c r="L1086" s="11">
        <v>4.8</v>
      </c>
      <c r="M1086" s="11">
        <v>5.1268351161002288</v>
      </c>
      <c r="N1086" s="144">
        <v>5.86</v>
      </c>
      <c r="O1086" s="11">
        <v>4.9852371448076429</v>
      </c>
      <c r="P1086" s="11">
        <v>4.8</v>
      </c>
      <c r="Q1086" s="144" t="s">
        <v>110</v>
      </c>
      <c r="R1086" s="148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7">
        <v>122</v>
      </c>
    </row>
    <row r="1087" spans="1:65">
      <c r="A1087" s="29"/>
      <c r="B1087" s="19">
        <v>1</v>
      </c>
      <c r="C1087" s="9">
        <v>6</v>
      </c>
      <c r="D1087" s="11">
        <v>5</v>
      </c>
      <c r="E1087" s="11">
        <v>5.0999999999999996</v>
      </c>
      <c r="F1087" s="144">
        <v>6</v>
      </c>
      <c r="G1087" s="144">
        <v>3.0643744000000002</v>
      </c>
      <c r="H1087" s="144">
        <v>5</v>
      </c>
      <c r="I1087" s="11">
        <v>4.21</v>
      </c>
      <c r="J1087" s="11">
        <v>5.0999999999999996</v>
      </c>
      <c r="K1087" s="11">
        <v>5</v>
      </c>
      <c r="L1087" s="11">
        <v>4.8</v>
      </c>
      <c r="M1087" s="11">
        <v>4.7325538889910126</v>
      </c>
      <c r="N1087" s="144">
        <v>5.54</v>
      </c>
      <c r="O1087" s="11">
        <v>5.1258916621285335</v>
      </c>
      <c r="P1087" s="11">
        <v>4.8</v>
      </c>
      <c r="Q1087" s="144" t="s">
        <v>110</v>
      </c>
      <c r="R1087" s="148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3"/>
    </row>
    <row r="1088" spans="1:65">
      <c r="A1088" s="29"/>
      <c r="B1088" s="20" t="s">
        <v>266</v>
      </c>
      <c r="C1088" s="12"/>
      <c r="D1088" s="22">
        <v>4.833333333333333</v>
      </c>
      <c r="E1088" s="22">
        <v>5.1833333333333336</v>
      </c>
      <c r="F1088" s="22">
        <v>6.166666666666667</v>
      </c>
      <c r="G1088" s="22">
        <v>3.0212567999999997</v>
      </c>
      <c r="H1088" s="22">
        <v>5.2</v>
      </c>
      <c r="I1088" s="22">
        <v>4.2400000000000011</v>
      </c>
      <c r="J1088" s="22">
        <v>5.2333333333333334</v>
      </c>
      <c r="K1088" s="22">
        <v>5.0666666666666664</v>
      </c>
      <c r="L1088" s="22">
        <v>4.833333333333333</v>
      </c>
      <c r="M1088" s="22">
        <v>5.0533764922768158</v>
      </c>
      <c r="N1088" s="22">
        <v>6.1000000000000005</v>
      </c>
      <c r="O1088" s="22">
        <v>4.9669271691540962</v>
      </c>
      <c r="P1088" s="22">
        <v>4.6499999999999995</v>
      </c>
      <c r="Q1088" s="22" t="s">
        <v>661</v>
      </c>
      <c r="R1088" s="148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3"/>
    </row>
    <row r="1089" spans="1:65">
      <c r="A1089" s="29"/>
      <c r="B1089" s="3" t="s">
        <v>267</v>
      </c>
      <c r="C1089" s="28"/>
      <c r="D1089" s="11">
        <v>4.95</v>
      </c>
      <c r="E1089" s="11">
        <v>5.2</v>
      </c>
      <c r="F1089" s="11">
        <v>6</v>
      </c>
      <c r="G1089" s="11">
        <v>3.0235656</v>
      </c>
      <c r="H1089" s="11">
        <v>5</v>
      </c>
      <c r="I1089" s="11">
        <v>4.21</v>
      </c>
      <c r="J1089" s="11">
        <v>5.2</v>
      </c>
      <c r="K1089" s="11">
        <v>5.05</v>
      </c>
      <c r="L1089" s="11">
        <v>4.8</v>
      </c>
      <c r="M1089" s="11">
        <v>5.0723781987443957</v>
      </c>
      <c r="N1089" s="11">
        <v>6.1050000000000004</v>
      </c>
      <c r="O1089" s="11">
        <v>4.9744958638497732</v>
      </c>
      <c r="P1089" s="11">
        <v>4.5999999999999996</v>
      </c>
      <c r="Q1089" s="11" t="s">
        <v>661</v>
      </c>
      <c r="R1089" s="148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3"/>
    </row>
    <row r="1090" spans="1:65">
      <c r="A1090" s="29"/>
      <c r="B1090" s="3" t="s">
        <v>268</v>
      </c>
      <c r="C1090" s="28"/>
      <c r="D1090" s="23">
        <v>0.22509257354845519</v>
      </c>
      <c r="E1090" s="23">
        <v>7.5277265270908222E-2</v>
      </c>
      <c r="F1090" s="23">
        <v>0.40824829046386302</v>
      </c>
      <c r="G1090" s="23">
        <v>6.7835931115714815E-2</v>
      </c>
      <c r="H1090" s="23">
        <v>0.44721359549995787</v>
      </c>
      <c r="I1090" s="23">
        <v>0.11171392035015149</v>
      </c>
      <c r="J1090" s="23">
        <v>0.1032795558988646</v>
      </c>
      <c r="K1090" s="23">
        <v>8.1649658092772595E-2</v>
      </c>
      <c r="L1090" s="23">
        <v>5.1639777949432496E-2</v>
      </c>
      <c r="M1090" s="23">
        <v>0.1992239229753052</v>
      </c>
      <c r="N1090" s="23">
        <v>0.401845741547674</v>
      </c>
      <c r="O1090" s="23">
        <v>0.13545645355640354</v>
      </c>
      <c r="P1090" s="23">
        <v>0.1224744871391589</v>
      </c>
      <c r="Q1090" s="23" t="s">
        <v>661</v>
      </c>
      <c r="R1090" s="227"/>
      <c r="S1090" s="228"/>
      <c r="T1090" s="228"/>
      <c r="U1090" s="228"/>
      <c r="V1090" s="228"/>
      <c r="W1090" s="228"/>
      <c r="X1090" s="228"/>
      <c r="Y1090" s="228"/>
      <c r="Z1090" s="228"/>
      <c r="AA1090" s="228"/>
      <c r="AB1090" s="228"/>
      <c r="AC1090" s="228"/>
      <c r="AD1090" s="228"/>
      <c r="AE1090" s="228"/>
      <c r="AF1090" s="228"/>
      <c r="AG1090" s="228"/>
      <c r="AH1090" s="228"/>
      <c r="AI1090" s="228"/>
      <c r="AJ1090" s="228"/>
      <c r="AK1090" s="228"/>
      <c r="AL1090" s="228"/>
      <c r="AM1090" s="228"/>
      <c r="AN1090" s="228"/>
      <c r="AO1090" s="228"/>
      <c r="AP1090" s="228"/>
      <c r="AQ1090" s="228"/>
      <c r="AR1090" s="228"/>
      <c r="AS1090" s="228"/>
      <c r="AT1090" s="228"/>
      <c r="AU1090" s="228"/>
      <c r="AV1090" s="228"/>
      <c r="AW1090" s="228"/>
      <c r="AX1090" s="228"/>
      <c r="AY1090" s="228"/>
      <c r="AZ1090" s="228"/>
      <c r="BA1090" s="228"/>
      <c r="BB1090" s="228"/>
      <c r="BC1090" s="228"/>
      <c r="BD1090" s="228"/>
      <c r="BE1090" s="228"/>
      <c r="BF1090" s="228"/>
      <c r="BG1090" s="228"/>
      <c r="BH1090" s="228"/>
      <c r="BI1090" s="228"/>
      <c r="BJ1090" s="228"/>
      <c r="BK1090" s="228"/>
      <c r="BL1090" s="228"/>
      <c r="BM1090" s="54"/>
    </row>
    <row r="1091" spans="1:65">
      <c r="A1091" s="29"/>
      <c r="B1091" s="3" t="s">
        <v>86</v>
      </c>
      <c r="C1091" s="28"/>
      <c r="D1091" s="13">
        <v>4.6570877285887283E-2</v>
      </c>
      <c r="E1091" s="13">
        <v>1.4522945068342421E-2</v>
      </c>
      <c r="F1091" s="13">
        <v>6.6202425480626437E-2</v>
      </c>
      <c r="G1091" s="13">
        <v>2.245288487748371E-2</v>
      </c>
      <c r="H1091" s="13">
        <v>8.600261451922267E-2</v>
      </c>
      <c r="I1091" s="13">
        <v>2.6347622724092325E-2</v>
      </c>
      <c r="J1091" s="13">
        <v>1.9734946987044193E-2</v>
      </c>
      <c r="K1091" s="13">
        <v>1.6115064097257749E-2</v>
      </c>
      <c r="L1091" s="13">
        <v>1.0684091989537759E-2</v>
      </c>
      <c r="M1091" s="13">
        <v>3.942392245655621E-2</v>
      </c>
      <c r="N1091" s="13">
        <v>6.5876351073389169E-2</v>
      </c>
      <c r="O1091" s="13">
        <v>2.7271681050131596E-2</v>
      </c>
      <c r="P1091" s="13">
        <v>2.6338599384765359E-2</v>
      </c>
      <c r="Q1091" s="13" t="s">
        <v>661</v>
      </c>
      <c r="R1091" s="148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3"/>
    </row>
    <row r="1092" spans="1:65">
      <c r="A1092" s="29"/>
      <c r="B1092" s="3" t="s">
        <v>269</v>
      </c>
      <c r="C1092" s="28"/>
      <c r="D1092" s="13">
        <v>-1.2716745343754665E-2</v>
      </c>
      <c r="E1092" s="13">
        <v>5.8776179993421884E-2</v>
      </c>
      <c r="F1092" s="13">
        <v>0.25963725594072695</v>
      </c>
      <c r="G1092" s="13">
        <v>-0.38286146620903871</v>
      </c>
      <c r="H1092" s="13">
        <v>6.2180605009477752E-2</v>
      </c>
      <c r="I1092" s="13">
        <v>-0.13391427591534866</v>
      </c>
      <c r="J1092" s="13">
        <v>6.8989455041589709E-2</v>
      </c>
      <c r="K1092" s="13">
        <v>3.4945204881029479E-2</v>
      </c>
      <c r="L1092" s="13">
        <v>-1.2716745343754665E-2</v>
      </c>
      <c r="M1092" s="13">
        <v>3.2230480751396229E-2</v>
      </c>
      <c r="N1092" s="13">
        <v>0.24601955587650282</v>
      </c>
      <c r="O1092" s="13">
        <v>1.4571866455790561E-2</v>
      </c>
      <c r="P1092" s="13">
        <v>-5.0165420520370985E-2</v>
      </c>
      <c r="Q1092" s="13" t="s">
        <v>661</v>
      </c>
      <c r="R1092" s="148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3"/>
    </row>
    <row r="1093" spans="1:65">
      <c r="A1093" s="29"/>
      <c r="B1093" s="45" t="s">
        <v>270</v>
      </c>
      <c r="C1093" s="46"/>
      <c r="D1093" s="44">
        <v>0.17</v>
      </c>
      <c r="E1093" s="44">
        <v>0.72</v>
      </c>
      <c r="F1093" s="44" t="s">
        <v>271</v>
      </c>
      <c r="G1093" s="44">
        <v>4.75</v>
      </c>
      <c r="H1093" s="44" t="s">
        <v>271</v>
      </c>
      <c r="I1093" s="44">
        <v>1.67</v>
      </c>
      <c r="J1093" s="44">
        <v>0.84</v>
      </c>
      <c r="K1093" s="44">
        <v>0.42</v>
      </c>
      <c r="L1093" s="44">
        <v>0.17</v>
      </c>
      <c r="M1093" s="44">
        <v>0.39</v>
      </c>
      <c r="N1093" s="44">
        <v>3.03</v>
      </c>
      <c r="O1093" s="44">
        <v>0.17</v>
      </c>
      <c r="P1093" s="44">
        <v>0.63</v>
      </c>
      <c r="Q1093" s="44">
        <v>6.07</v>
      </c>
      <c r="R1093" s="148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3"/>
    </row>
    <row r="1094" spans="1:65">
      <c r="B1094" s="30"/>
      <c r="C1094" s="20"/>
      <c r="D1094" s="20"/>
      <c r="E1094" s="20"/>
      <c r="F1094" s="20"/>
      <c r="G1094" s="20"/>
      <c r="H1094" s="20"/>
      <c r="I1094" s="20"/>
      <c r="J1094" s="20"/>
      <c r="K1094" s="20"/>
      <c r="L1094" s="20"/>
      <c r="M1094" s="20"/>
      <c r="N1094" s="20"/>
      <c r="O1094" s="20"/>
      <c r="P1094" s="20"/>
      <c r="Q1094" s="20"/>
      <c r="BM1094" s="53"/>
    </row>
    <row r="1095" spans="1:65" ht="15">
      <c r="B1095" s="8" t="s">
        <v>622</v>
      </c>
      <c r="BM1095" s="27" t="s">
        <v>66</v>
      </c>
    </row>
    <row r="1096" spans="1:65" ht="15">
      <c r="A1096" s="24" t="s">
        <v>41</v>
      </c>
      <c r="B1096" s="18" t="s">
        <v>118</v>
      </c>
      <c r="C1096" s="15" t="s">
        <v>119</v>
      </c>
      <c r="D1096" s="16" t="s">
        <v>238</v>
      </c>
      <c r="E1096" s="17" t="s">
        <v>238</v>
      </c>
      <c r="F1096" s="17" t="s">
        <v>238</v>
      </c>
      <c r="G1096" s="17" t="s">
        <v>238</v>
      </c>
      <c r="H1096" s="17" t="s">
        <v>238</v>
      </c>
      <c r="I1096" s="17" t="s">
        <v>238</v>
      </c>
      <c r="J1096" s="17" t="s">
        <v>238</v>
      </c>
      <c r="K1096" s="17" t="s">
        <v>238</v>
      </c>
      <c r="L1096" s="17" t="s">
        <v>238</v>
      </c>
      <c r="M1096" s="17" t="s">
        <v>238</v>
      </c>
      <c r="N1096" s="17" t="s">
        <v>238</v>
      </c>
      <c r="O1096" s="148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7">
        <v>1</v>
      </c>
    </row>
    <row r="1097" spans="1:65">
      <c r="A1097" s="29"/>
      <c r="B1097" s="19" t="s">
        <v>239</v>
      </c>
      <c r="C1097" s="9" t="s">
        <v>239</v>
      </c>
      <c r="D1097" s="146" t="s">
        <v>241</v>
      </c>
      <c r="E1097" s="147" t="s">
        <v>245</v>
      </c>
      <c r="F1097" s="147" t="s">
        <v>247</v>
      </c>
      <c r="G1097" s="147" t="s">
        <v>249</v>
      </c>
      <c r="H1097" s="147" t="s">
        <v>251</v>
      </c>
      <c r="I1097" s="147" t="s">
        <v>252</v>
      </c>
      <c r="J1097" s="147" t="s">
        <v>255</v>
      </c>
      <c r="K1097" s="147" t="s">
        <v>256</v>
      </c>
      <c r="L1097" s="147" t="s">
        <v>257</v>
      </c>
      <c r="M1097" s="147" t="s">
        <v>258</v>
      </c>
      <c r="N1097" s="147" t="s">
        <v>284</v>
      </c>
      <c r="O1097" s="148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7" t="s">
        <v>3</v>
      </c>
    </row>
    <row r="1098" spans="1:65">
      <c r="A1098" s="29"/>
      <c r="B1098" s="19"/>
      <c r="C1098" s="9"/>
      <c r="D1098" s="10" t="s">
        <v>308</v>
      </c>
      <c r="E1098" s="11" t="s">
        <v>103</v>
      </c>
      <c r="F1098" s="11" t="s">
        <v>99</v>
      </c>
      <c r="G1098" s="11" t="s">
        <v>103</v>
      </c>
      <c r="H1098" s="11" t="s">
        <v>308</v>
      </c>
      <c r="I1098" s="11" t="s">
        <v>103</v>
      </c>
      <c r="J1098" s="11" t="s">
        <v>103</v>
      </c>
      <c r="K1098" s="11" t="s">
        <v>308</v>
      </c>
      <c r="L1098" s="11" t="s">
        <v>100</v>
      </c>
      <c r="M1098" s="11" t="s">
        <v>99</v>
      </c>
      <c r="N1098" s="11" t="s">
        <v>308</v>
      </c>
      <c r="O1098" s="148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7">
        <v>2</v>
      </c>
    </row>
    <row r="1099" spans="1:65">
      <c r="A1099" s="29"/>
      <c r="B1099" s="19"/>
      <c r="C1099" s="9"/>
      <c r="D1099" s="25"/>
      <c r="E1099" s="25"/>
      <c r="F1099" s="25"/>
      <c r="G1099" s="25"/>
      <c r="H1099" s="25"/>
      <c r="I1099" s="25"/>
      <c r="J1099" s="25"/>
      <c r="K1099" s="25"/>
      <c r="L1099" s="25"/>
      <c r="M1099" s="25"/>
      <c r="N1099" s="25"/>
      <c r="O1099" s="148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7">
        <v>2</v>
      </c>
    </row>
    <row r="1100" spans="1:65">
      <c r="A1100" s="29"/>
      <c r="B1100" s="18">
        <v>1</v>
      </c>
      <c r="C1100" s="14">
        <v>1</v>
      </c>
      <c r="D1100" s="21">
        <v>0.4</v>
      </c>
      <c r="E1100" s="143" t="s">
        <v>109</v>
      </c>
      <c r="F1100" s="143">
        <v>0.54</v>
      </c>
      <c r="G1100" s="21">
        <v>0.4</v>
      </c>
      <c r="H1100" s="21">
        <v>0.4</v>
      </c>
      <c r="I1100" s="21">
        <v>0.5</v>
      </c>
      <c r="J1100" s="21">
        <v>0.5</v>
      </c>
      <c r="K1100" s="21">
        <v>0.45</v>
      </c>
      <c r="L1100" s="143" t="s">
        <v>108</v>
      </c>
      <c r="M1100" s="21">
        <v>0.5</v>
      </c>
      <c r="N1100" s="21">
        <v>0.5</v>
      </c>
      <c r="O1100" s="148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7">
        <v>1</v>
      </c>
    </row>
    <row r="1101" spans="1:65">
      <c r="A1101" s="29"/>
      <c r="B1101" s="19">
        <v>1</v>
      </c>
      <c r="C1101" s="9">
        <v>2</v>
      </c>
      <c r="D1101" s="11">
        <v>0.5</v>
      </c>
      <c r="E1101" s="144" t="s">
        <v>109</v>
      </c>
      <c r="F1101" s="144">
        <v>0.6</v>
      </c>
      <c r="G1101" s="11">
        <v>0.4</v>
      </c>
      <c r="H1101" s="11">
        <v>0.5</v>
      </c>
      <c r="I1101" s="11">
        <v>0.5</v>
      </c>
      <c r="J1101" s="11">
        <v>0.5</v>
      </c>
      <c r="K1101" s="11">
        <v>0.44</v>
      </c>
      <c r="L1101" s="144" t="s">
        <v>108</v>
      </c>
      <c r="M1101" s="11">
        <v>0.42</v>
      </c>
      <c r="N1101" s="11">
        <v>0.4</v>
      </c>
      <c r="O1101" s="148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7" t="e">
        <v>#N/A</v>
      </c>
    </row>
    <row r="1102" spans="1:65">
      <c r="A1102" s="29"/>
      <c r="B1102" s="19">
        <v>1</v>
      </c>
      <c r="C1102" s="9">
        <v>3</v>
      </c>
      <c r="D1102" s="11">
        <v>0.4</v>
      </c>
      <c r="E1102" s="144" t="s">
        <v>109</v>
      </c>
      <c r="F1102" s="144">
        <v>0.46</v>
      </c>
      <c r="G1102" s="11">
        <v>0.5</v>
      </c>
      <c r="H1102" s="11">
        <v>0.5</v>
      </c>
      <c r="I1102" s="11">
        <v>0.5</v>
      </c>
      <c r="J1102" s="11">
        <v>0.4</v>
      </c>
      <c r="K1102" s="11">
        <v>0.44</v>
      </c>
      <c r="L1102" s="144" t="s">
        <v>108</v>
      </c>
      <c r="M1102" s="11">
        <v>0.48</v>
      </c>
      <c r="N1102" s="11">
        <v>0.4</v>
      </c>
      <c r="O1102" s="148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7">
        <v>16</v>
      </c>
    </row>
    <row r="1103" spans="1:65">
      <c r="A1103" s="29"/>
      <c r="B1103" s="19">
        <v>1</v>
      </c>
      <c r="C1103" s="9">
        <v>4</v>
      </c>
      <c r="D1103" s="11">
        <v>0.4</v>
      </c>
      <c r="E1103" s="144" t="s">
        <v>109</v>
      </c>
      <c r="F1103" s="144">
        <v>0.81</v>
      </c>
      <c r="G1103" s="11">
        <v>0.4</v>
      </c>
      <c r="H1103" s="11">
        <v>0.5</v>
      </c>
      <c r="I1103" s="11">
        <v>0.5</v>
      </c>
      <c r="J1103" s="11">
        <v>0.5</v>
      </c>
      <c r="K1103" s="11">
        <v>0.44</v>
      </c>
      <c r="L1103" s="144" t="s">
        <v>108</v>
      </c>
      <c r="M1103" s="11">
        <v>0.57999999999999996</v>
      </c>
      <c r="N1103" s="11">
        <v>0.5</v>
      </c>
      <c r="O1103" s="148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7">
        <v>0.45833333333333331</v>
      </c>
    </row>
    <row r="1104" spans="1:65">
      <c r="A1104" s="29"/>
      <c r="B1104" s="19">
        <v>1</v>
      </c>
      <c r="C1104" s="9">
        <v>5</v>
      </c>
      <c r="D1104" s="11">
        <v>0.5</v>
      </c>
      <c r="E1104" s="144" t="s">
        <v>109</v>
      </c>
      <c r="F1104" s="144">
        <v>0.56000000000000005</v>
      </c>
      <c r="G1104" s="11">
        <v>0.4</v>
      </c>
      <c r="H1104" s="11">
        <v>0.5</v>
      </c>
      <c r="I1104" s="11">
        <v>0.5</v>
      </c>
      <c r="J1104" s="11">
        <v>0.4</v>
      </c>
      <c r="K1104" s="11">
        <v>0.44</v>
      </c>
      <c r="L1104" s="144" t="s">
        <v>108</v>
      </c>
      <c r="M1104" s="11">
        <v>0.42</v>
      </c>
      <c r="N1104" s="11">
        <v>0.5</v>
      </c>
      <c r="O1104" s="148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7">
        <v>123</v>
      </c>
    </row>
    <row r="1105" spans="1:65">
      <c r="A1105" s="29"/>
      <c r="B1105" s="19">
        <v>1</v>
      </c>
      <c r="C1105" s="9">
        <v>6</v>
      </c>
      <c r="D1105" s="11">
        <v>0.5</v>
      </c>
      <c r="E1105" s="144" t="s">
        <v>109</v>
      </c>
      <c r="F1105" s="144">
        <v>0.38</v>
      </c>
      <c r="G1105" s="11">
        <v>0.4</v>
      </c>
      <c r="H1105" s="11">
        <v>0.5</v>
      </c>
      <c r="I1105" s="11">
        <v>0.4</v>
      </c>
      <c r="J1105" s="11">
        <v>0.5</v>
      </c>
      <c r="K1105" s="11">
        <v>0.45</v>
      </c>
      <c r="L1105" s="144" t="s">
        <v>108</v>
      </c>
      <c r="M1105" s="11">
        <v>0.34</v>
      </c>
      <c r="N1105" s="11">
        <v>0.5</v>
      </c>
      <c r="O1105" s="148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3"/>
    </row>
    <row r="1106" spans="1:65">
      <c r="A1106" s="29"/>
      <c r="B1106" s="20" t="s">
        <v>266</v>
      </c>
      <c r="C1106" s="12"/>
      <c r="D1106" s="22">
        <v>0.45</v>
      </c>
      <c r="E1106" s="22" t="s">
        <v>661</v>
      </c>
      <c r="F1106" s="22">
        <v>0.55833333333333335</v>
      </c>
      <c r="G1106" s="22">
        <v>0.41666666666666669</v>
      </c>
      <c r="H1106" s="22">
        <v>0.48333333333333334</v>
      </c>
      <c r="I1106" s="22">
        <v>0.48333333333333334</v>
      </c>
      <c r="J1106" s="22">
        <v>0.46666666666666662</v>
      </c>
      <c r="K1106" s="22">
        <v>0.44333333333333336</v>
      </c>
      <c r="L1106" s="22" t="s">
        <v>661</v>
      </c>
      <c r="M1106" s="22">
        <v>0.45666666666666661</v>
      </c>
      <c r="N1106" s="22">
        <v>0.46666666666666662</v>
      </c>
      <c r="O1106" s="148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3"/>
    </row>
    <row r="1107" spans="1:65">
      <c r="A1107" s="29"/>
      <c r="B1107" s="3" t="s">
        <v>267</v>
      </c>
      <c r="C1107" s="28"/>
      <c r="D1107" s="11">
        <v>0.45</v>
      </c>
      <c r="E1107" s="11" t="s">
        <v>661</v>
      </c>
      <c r="F1107" s="11">
        <v>0.55000000000000004</v>
      </c>
      <c r="G1107" s="11">
        <v>0.4</v>
      </c>
      <c r="H1107" s="11">
        <v>0.5</v>
      </c>
      <c r="I1107" s="11">
        <v>0.5</v>
      </c>
      <c r="J1107" s="11">
        <v>0.5</v>
      </c>
      <c r="K1107" s="11">
        <v>0.44</v>
      </c>
      <c r="L1107" s="11" t="s">
        <v>661</v>
      </c>
      <c r="M1107" s="11">
        <v>0.44999999999999996</v>
      </c>
      <c r="N1107" s="11">
        <v>0.5</v>
      </c>
      <c r="O1107" s="148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3"/>
    </row>
    <row r="1108" spans="1:65">
      <c r="A1108" s="29"/>
      <c r="B1108" s="3" t="s">
        <v>268</v>
      </c>
      <c r="C1108" s="28"/>
      <c r="D1108" s="23">
        <v>5.4772255750516433E-2</v>
      </c>
      <c r="E1108" s="23" t="s">
        <v>661</v>
      </c>
      <c r="F1108" s="23">
        <v>0.14620761494076406</v>
      </c>
      <c r="G1108" s="23">
        <v>4.0824829046386291E-2</v>
      </c>
      <c r="H1108" s="23">
        <v>4.0824829046386291E-2</v>
      </c>
      <c r="I1108" s="23">
        <v>4.0824829046386291E-2</v>
      </c>
      <c r="J1108" s="23">
        <v>5.1639777949432822E-2</v>
      </c>
      <c r="K1108" s="23">
        <v>5.1639777949432277E-3</v>
      </c>
      <c r="L1108" s="23" t="s">
        <v>661</v>
      </c>
      <c r="M1108" s="23">
        <v>8.2381227635103096E-2</v>
      </c>
      <c r="N1108" s="23">
        <v>5.1639777949432822E-2</v>
      </c>
      <c r="O1108" s="148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3"/>
    </row>
    <row r="1109" spans="1:65">
      <c r="A1109" s="29"/>
      <c r="B1109" s="3" t="s">
        <v>86</v>
      </c>
      <c r="C1109" s="28"/>
      <c r="D1109" s="13">
        <v>0.12171612389003651</v>
      </c>
      <c r="E1109" s="13" t="s">
        <v>661</v>
      </c>
      <c r="F1109" s="13">
        <v>0.26186438496853265</v>
      </c>
      <c r="G1109" s="13">
        <v>9.7979589711327086E-2</v>
      </c>
      <c r="H1109" s="13">
        <v>8.4465163544247504E-2</v>
      </c>
      <c r="I1109" s="13">
        <v>8.4465163544247504E-2</v>
      </c>
      <c r="J1109" s="13">
        <v>0.11065666703449892</v>
      </c>
      <c r="K1109" s="13">
        <v>1.1648070214157655E-2</v>
      </c>
      <c r="L1109" s="13" t="s">
        <v>661</v>
      </c>
      <c r="M1109" s="13">
        <v>0.18039684883599219</v>
      </c>
      <c r="N1109" s="13">
        <v>0.11065666703449892</v>
      </c>
      <c r="O1109" s="148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3"/>
    </row>
    <row r="1110" spans="1:65">
      <c r="A1110" s="29"/>
      <c r="B1110" s="3" t="s">
        <v>269</v>
      </c>
      <c r="C1110" s="28"/>
      <c r="D1110" s="13">
        <v>-1.8181818181818077E-2</v>
      </c>
      <c r="E1110" s="13" t="s">
        <v>661</v>
      </c>
      <c r="F1110" s="13">
        <v>0.21818181818181825</v>
      </c>
      <c r="G1110" s="13">
        <v>-9.0909090909090828E-2</v>
      </c>
      <c r="H1110" s="13">
        <v>5.4545454545454675E-2</v>
      </c>
      <c r="I1110" s="13">
        <v>5.4545454545454675E-2</v>
      </c>
      <c r="J1110" s="13">
        <v>1.8181818181818077E-2</v>
      </c>
      <c r="K1110" s="13">
        <v>-3.2727272727272605E-2</v>
      </c>
      <c r="L1110" s="13" t="s">
        <v>661</v>
      </c>
      <c r="M1110" s="13">
        <v>-3.6363636363637708E-3</v>
      </c>
      <c r="N1110" s="13">
        <v>1.8181818181818077E-2</v>
      </c>
      <c r="O1110" s="148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3"/>
    </row>
    <row r="1111" spans="1:65">
      <c r="A1111" s="29"/>
      <c r="B1111" s="45" t="s">
        <v>270</v>
      </c>
      <c r="C1111" s="46"/>
      <c r="D1111" s="44">
        <v>0.67</v>
      </c>
      <c r="E1111" s="44">
        <v>21.58</v>
      </c>
      <c r="F1111" s="44">
        <v>3.71</v>
      </c>
      <c r="G1111" s="44">
        <v>2.02</v>
      </c>
      <c r="H1111" s="44">
        <v>0.67</v>
      </c>
      <c r="I1111" s="44">
        <v>0.67</v>
      </c>
      <c r="J1111" s="44">
        <v>0</v>
      </c>
      <c r="K1111" s="44">
        <v>0.94</v>
      </c>
      <c r="L1111" s="44">
        <v>1.35</v>
      </c>
      <c r="M1111" s="44">
        <v>0.4</v>
      </c>
      <c r="N1111" s="44">
        <v>0</v>
      </c>
      <c r="O1111" s="148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3"/>
    </row>
    <row r="1112" spans="1:65">
      <c r="B1112" s="30"/>
      <c r="C1112" s="20"/>
      <c r="D1112" s="20"/>
      <c r="E1112" s="20"/>
      <c r="F1112" s="20"/>
      <c r="G1112" s="20"/>
      <c r="H1112" s="20"/>
      <c r="I1112" s="20"/>
      <c r="J1112" s="20"/>
      <c r="K1112" s="20"/>
      <c r="L1112" s="20"/>
      <c r="M1112" s="20"/>
      <c r="N1112" s="20"/>
      <c r="BM1112" s="53"/>
    </row>
    <row r="1113" spans="1:65" ht="15">
      <c r="B1113" s="8" t="s">
        <v>623</v>
      </c>
      <c r="BM1113" s="27" t="s">
        <v>66</v>
      </c>
    </row>
    <row r="1114" spans="1:65" ht="15">
      <c r="A1114" s="24" t="s">
        <v>44</v>
      </c>
      <c r="B1114" s="18" t="s">
        <v>118</v>
      </c>
      <c r="C1114" s="15" t="s">
        <v>119</v>
      </c>
      <c r="D1114" s="16" t="s">
        <v>238</v>
      </c>
      <c r="E1114" s="17" t="s">
        <v>238</v>
      </c>
      <c r="F1114" s="17" t="s">
        <v>238</v>
      </c>
      <c r="G1114" s="17" t="s">
        <v>238</v>
      </c>
      <c r="H1114" s="17" t="s">
        <v>238</v>
      </c>
      <c r="I1114" s="17" t="s">
        <v>238</v>
      </c>
      <c r="J1114" s="17" t="s">
        <v>238</v>
      </c>
      <c r="K1114" s="17" t="s">
        <v>238</v>
      </c>
      <c r="L1114" s="17" t="s">
        <v>238</v>
      </c>
      <c r="M1114" s="17" t="s">
        <v>238</v>
      </c>
      <c r="N1114" s="17" t="s">
        <v>238</v>
      </c>
      <c r="O1114" s="17" t="s">
        <v>238</v>
      </c>
      <c r="P1114" s="17" t="s">
        <v>238</v>
      </c>
      <c r="Q1114" s="17" t="s">
        <v>238</v>
      </c>
      <c r="R1114" s="17" t="s">
        <v>238</v>
      </c>
      <c r="S1114" s="17" t="s">
        <v>238</v>
      </c>
      <c r="T1114" s="17" t="s">
        <v>238</v>
      </c>
      <c r="U1114" s="17" t="s">
        <v>238</v>
      </c>
      <c r="V1114" s="17" t="s">
        <v>238</v>
      </c>
      <c r="W1114" s="148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7">
        <v>1</v>
      </c>
    </row>
    <row r="1115" spans="1:65">
      <c r="A1115" s="29"/>
      <c r="B1115" s="19" t="s">
        <v>239</v>
      </c>
      <c r="C1115" s="9" t="s">
        <v>239</v>
      </c>
      <c r="D1115" s="146" t="s">
        <v>241</v>
      </c>
      <c r="E1115" s="147" t="s">
        <v>242</v>
      </c>
      <c r="F1115" s="147" t="s">
        <v>243</v>
      </c>
      <c r="G1115" s="147" t="s">
        <v>244</v>
      </c>
      <c r="H1115" s="147" t="s">
        <v>245</v>
      </c>
      <c r="I1115" s="147" t="s">
        <v>247</v>
      </c>
      <c r="J1115" s="147" t="s">
        <v>248</v>
      </c>
      <c r="K1115" s="147" t="s">
        <v>249</v>
      </c>
      <c r="L1115" s="147" t="s">
        <v>250</v>
      </c>
      <c r="M1115" s="147" t="s">
        <v>252</v>
      </c>
      <c r="N1115" s="147" t="s">
        <v>253</v>
      </c>
      <c r="O1115" s="147" t="s">
        <v>255</v>
      </c>
      <c r="P1115" s="147" t="s">
        <v>256</v>
      </c>
      <c r="Q1115" s="147" t="s">
        <v>257</v>
      </c>
      <c r="R1115" s="147" t="s">
        <v>258</v>
      </c>
      <c r="S1115" s="147" t="s">
        <v>282</v>
      </c>
      <c r="T1115" s="147" t="s">
        <v>284</v>
      </c>
      <c r="U1115" s="147" t="s">
        <v>274</v>
      </c>
      <c r="V1115" s="147" t="s">
        <v>259</v>
      </c>
      <c r="W1115" s="148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7" t="s">
        <v>3</v>
      </c>
    </row>
    <row r="1116" spans="1:65">
      <c r="A1116" s="29"/>
      <c r="B1116" s="19"/>
      <c r="C1116" s="9"/>
      <c r="D1116" s="10" t="s">
        <v>308</v>
      </c>
      <c r="E1116" s="11" t="s">
        <v>104</v>
      </c>
      <c r="F1116" s="11" t="s">
        <v>104</v>
      </c>
      <c r="G1116" s="11" t="s">
        <v>104</v>
      </c>
      <c r="H1116" s="11" t="s">
        <v>103</v>
      </c>
      <c r="I1116" s="11" t="s">
        <v>103</v>
      </c>
      <c r="J1116" s="11" t="s">
        <v>104</v>
      </c>
      <c r="K1116" s="11" t="s">
        <v>103</v>
      </c>
      <c r="L1116" s="11" t="s">
        <v>104</v>
      </c>
      <c r="M1116" s="11" t="s">
        <v>103</v>
      </c>
      <c r="N1116" s="11" t="s">
        <v>104</v>
      </c>
      <c r="O1116" s="11" t="s">
        <v>104</v>
      </c>
      <c r="P1116" s="11" t="s">
        <v>308</v>
      </c>
      <c r="Q1116" s="11" t="s">
        <v>100</v>
      </c>
      <c r="R1116" s="11" t="s">
        <v>99</v>
      </c>
      <c r="S1116" s="11" t="s">
        <v>104</v>
      </c>
      <c r="T1116" s="11" t="s">
        <v>308</v>
      </c>
      <c r="U1116" s="11" t="s">
        <v>104</v>
      </c>
      <c r="V1116" s="11" t="s">
        <v>104</v>
      </c>
      <c r="W1116" s="148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7">
        <v>0</v>
      </c>
    </row>
    <row r="1117" spans="1:65">
      <c r="A1117" s="29"/>
      <c r="B1117" s="19"/>
      <c r="C1117" s="9"/>
      <c r="D1117" s="25"/>
      <c r="E1117" s="25"/>
      <c r="F1117" s="25"/>
      <c r="G1117" s="25"/>
      <c r="H1117" s="25"/>
      <c r="I1117" s="25"/>
      <c r="J1117" s="25"/>
      <c r="K1117" s="25"/>
      <c r="L1117" s="25"/>
      <c r="M1117" s="25"/>
      <c r="N1117" s="25"/>
      <c r="O1117" s="25"/>
      <c r="P1117" s="25"/>
      <c r="Q1117" s="25"/>
      <c r="R1117" s="25"/>
      <c r="S1117" s="25"/>
      <c r="T1117" s="25"/>
      <c r="U1117" s="25"/>
      <c r="V1117" s="25"/>
      <c r="W1117" s="148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7">
        <v>0</v>
      </c>
    </row>
    <row r="1118" spans="1:65">
      <c r="A1118" s="29"/>
      <c r="B1118" s="18">
        <v>1</v>
      </c>
      <c r="C1118" s="14">
        <v>1</v>
      </c>
      <c r="D1118" s="211">
        <v>730</v>
      </c>
      <c r="E1118" s="212">
        <v>630</v>
      </c>
      <c r="F1118" s="211">
        <v>844</v>
      </c>
      <c r="G1118" s="211">
        <v>780</v>
      </c>
      <c r="H1118" s="211">
        <v>803</v>
      </c>
      <c r="I1118" s="211">
        <v>919</v>
      </c>
      <c r="J1118" s="211">
        <v>840</v>
      </c>
      <c r="K1118" s="212">
        <v>730</v>
      </c>
      <c r="L1118" s="211">
        <v>730</v>
      </c>
      <c r="M1118" s="211">
        <v>822</v>
      </c>
      <c r="N1118" s="211">
        <v>770</v>
      </c>
      <c r="O1118" s="211">
        <v>816</v>
      </c>
      <c r="P1118" s="211">
        <v>798</v>
      </c>
      <c r="Q1118" s="211">
        <v>832.89674510023212</v>
      </c>
      <c r="R1118" s="211">
        <v>895</v>
      </c>
      <c r="S1118" s="211">
        <v>872.98255563577197</v>
      </c>
      <c r="T1118" s="211">
        <v>812</v>
      </c>
      <c r="U1118" s="212">
        <v>1500</v>
      </c>
      <c r="V1118" s="211">
        <v>852</v>
      </c>
      <c r="W1118" s="213"/>
      <c r="X1118" s="214"/>
      <c r="Y1118" s="214"/>
      <c r="Z1118" s="214"/>
      <c r="AA1118" s="214"/>
      <c r="AB1118" s="214"/>
      <c r="AC1118" s="214"/>
      <c r="AD1118" s="214"/>
      <c r="AE1118" s="214"/>
      <c r="AF1118" s="214"/>
      <c r="AG1118" s="214"/>
      <c r="AH1118" s="214"/>
      <c r="AI1118" s="214"/>
      <c r="AJ1118" s="214"/>
      <c r="AK1118" s="214"/>
      <c r="AL1118" s="214"/>
      <c r="AM1118" s="214"/>
      <c r="AN1118" s="214"/>
      <c r="AO1118" s="214"/>
      <c r="AP1118" s="214"/>
      <c r="AQ1118" s="214"/>
      <c r="AR1118" s="214"/>
      <c r="AS1118" s="214"/>
      <c r="AT1118" s="214"/>
      <c r="AU1118" s="214"/>
      <c r="AV1118" s="214"/>
      <c r="AW1118" s="214"/>
      <c r="AX1118" s="214"/>
      <c r="AY1118" s="214"/>
      <c r="AZ1118" s="214"/>
      <c r="BA1118" s="214"/>
      <c r="BB1118" s="214"/>
      <c r="BC1118" s="214"/>
      <c r="BD1118" s="214"/>
      <c r="BE1118" s="214"/>
      <c r="BF1118" s="214"/>
      <c r="BG1118" s="214"/>
      <c r="BH1118" s="214"/>
      <c r="BI1118" s="214"/>
      <c r="BJ1118" s="214"/>
      <c r="BK1118" s="214"/>
      <c r="BL1118" s="214"/>
      <c r="BM1118" s="215">
        <v>1</v>
      </c>
    </row>
    <row r="1119" spans="1:65">
      <c r="A1119" s="29"/>
      <c r="B1119" s="19">
        <v>1</v>
      </c>
      <c r="C1119" s="9">
        <v>2</v>
      </c>
      <c r="D1119" s="217">
        <v>780</v>
      </c>
      <c r="E1119" s="218">
        <v>670</v>
      </c>
      <c r="F1119" s="217">
        <v>824</v>
      </c>
      <c r="G1119" s="217">
        <v>790</v>
      </c>
      <c r="H1119" s="217">
        <v>797</v>
      </c>
      <c r="I1119" s="217">
        <v>915</v>
      </c>
      <c r="J1119" s="217">
        <v>840</v>
      </c>
      <c r="K1119" s="218">
        <v>712</v>
      </c>
      <c r="L1119" s="217">
        <v>730</v>
      </c>
      <c r="M1119" s="217">
        <v>828</v>
      </c>
      <c r="N1119" s="217">
        <v>780</v>
      </c>
      <c r="O1119" s="217">
        <v>816</v>
      </c>
      <c r="P1119" s="217">
        <v>803</v>
      </c>
      <c r="Q1119" s="217">
        <v>806.00925200929248</v>
      </c>
      <c r="R1119" s="217">
        <v>860</v>
      </c>
      <c r="S1119" s="217">
        <v>842.63816050531898</v>
      </c>
      <c r="T1119" s="217">
        <v>794</v>
      </c>
      <c r="U1119" s="218">
        <v>1500</v>
      </c>
      <c r="V1119" s="217">
        <v>828</v>
      </c>
      <c r="W1119" s="213"/>
      <c r="X1119" s="214"/>
      <c r="Y1119" s="214"/>
      <c r="Z1119" s="214"/>
      <c r="AA1119" s="214"/>
      <c r="AB1119" s="214"/>
      <c r="AC1119" s="214"/>
      <c r="AD1119" s="214"/>
      <c r="AE1119" s="214"/>
      <c r="AF1119" s="214"/>
      <c r="AG1119" s="214"/>
      <c r="AH1119" s="214"/>
      <c r="AI1119" s="214"/>
      <c r="AJ1119" s="214"/>
      <c r="AK1119" s="214"/>
      <c r="AL1119" s="214"/>
      <c r="AM1119" s="214"/>
      <c r="AN1119" s="214"/>
      <c r="AO1119" s="214"/>
      <c r="AP1119" s="214"/>
      <c r="AQ1119" s="214"/>
      <c r="AR1119" s="214"/>
      <c r="AS1119" s="214"/>
      <c r="AT1119" s="214"/>
      <c r="AU1119" s="214"/>
      <c r="AV1119" s="214"/>
      <c r="AW1119" s="214"/>
      <c r="AX1119" s="214"/>
      <c r="AY1119" s="214"/>
      <c r="AZ1119" s="214"/>
      <c r="BA1119" s="214"/>
      <c r="BB1119" s="214"/>
      <c r="BC1119" s="214"/>
      <c r="BD1119" s="214"/>
      <c r="BE1119" s="214"/>
      <c r="BF1119" s="214"/>
      <c r="BG1119" s="214"/>
      <c r="BH1119" s="214"/>
      <c r="BI1119" s="214"/>
      <c r="BJ1119" s="214"/>
      <c r="BK1119" s="214"/>
      <c r="BL1119" s="214"/>
      <c r="BM1119" s="215" t="e">
        <v>#N/A</v>
      </c>
    </row>
    <row r="1120" spans="1:65">
      <c r="A1120" s="29"/>
      <c r="B1120" s="19">
        <v>1</v>
      </c>
      <c r="C1120" s="9">
        <v>3</v>
      </c>
      <c r="D1120" s="217">
        <v>780</v>
      </c>
      <c r="E1120" s="218">
        <v>650</v>
      </c>
      <c r="F1120" s="217">
        <v>856</v>
      </c>
      <c r="G1120" s="217">
        <v>790</v>
      </c>
      <c r="H1120" s="217">
        <v>805</v>
      </c>
      <c r="I1120" s="217">
        <v>837</v>
      </c>
      <c r="J1120" s="217">
        <v>830</v>
      </c>
      <c r="K1120" s="218">
        <v>715</v>
      </c>
      <c r="L1120" s="217">
        <v>830</v>
      </c>
      <c r="M1120" s="217">
        <v>839</v>
      </c>
      <c r="N1120" s="217">
        <v>860</v>
      </c>
      <c r="O1120" s="217">
        <v>816</v>
      </c>
      <c r="P1120" s="217">
        <v>796</v>
      </c>
      <c r="Q1120" s="217">
        <v>826.27678202093523</v>
      </c>
      <c r="R1120" s="217">
        <v>885</v>
      </c>
      <c r="S1120" s="217">
        <v>845.88112178416668</v>
      </c>
      <c r="T1120" s="217">
        <v>812</v>
      </c>
      <c r="U1120" s="218">
        <v>1600</v>
      </c>
      <c r="V1120" s="217">
        <v>829</v>
      </c>
      <c r="W1120" s="213"/>
      <c r="X1120" s="214"/>
      <c r="Y1120" s="214"/>
      <c r="Z1120" s="214"/>
      <c r="AA1120" s="214"/>
      <c r="AB1120" s="214"/>
      <c r="AC1120" s="214"/>
      <c r="AD1120" s="214"/>
      <c r="AE1120" s="214"/>
      <c r="AF1120" s="214"/>
      <c r="AG1120" s="214"/>
      <c r="AH1120" s="214"/>
      <c r="AI1120" s="214"/>
      <c r="AJ1120" s="214"/>
      <c r="AK1120" s="214"/>
      <c r="AL1120" s="214"/>
      <c r="AM1120" s="214"/>
      <c r="AN1120" s="214"/>
      <c r="AO1120" s="214"/>
      <c r="AP1120" s="214"/>
      <c r="AQ1120" s="214"/>
      <c r="AR1120" s="214"/>
      <c r="AS1120" s="214"/>
      <c r="AT1120" s="214"/>
      <c r="AU1120" s="214"/>
      <c r="AV1120" s="214"/>
      <c r="AW1120" s="214"/>
      <c r="AX1120" s="214"/>
      <c r="AY1120" s="214"/>
      <c r="AZ1120" s="214"/>
      <c r="BA1120" s="214"/>
      <c r="BB1120" s="214"/>
      <c r="BC1120" s="214"/>
      <c r="BD1120" s="214"/>
      <c r="BE1120" s="214"/>
      <c r="BF1120" s="214"/>
      <c r="BG1120" s="214"/>
      <c r="BH1120" s="214"/>
      <c r="BI1120" s="214"/>
      <c r="BJ1120" s="214"/>
      <c r="BK1120" s="214"/>
      <c r="BL1120" s="214"/>
      <c r="BM1120" s="215">
        <v>16</v>
      </c>
    </row>
    <row r="1121" spans="1:65">
      <c r="A1121" s="29"/>
      <c r="B1121" s="19">
        <v>1</v>
      </c>
      <c r="C1121" s="9">
        <v>4</v>
      </c>
      <c r="D1121" s="217">
        <v>730</v>
      </c>
      <c r="E1121" s="218">
        <v>680</v>
      </c>
      <c r="F1121" s="217">
        <v>848</v>
      </c>
      <c r="G1121" s="217">
        <v>790</v>
      </c>
      <c r="H1121" s="217">
        <v>799</v>
      </c>
      <c r="I1121" s="217">
        <v>843</v>
      </c>
      <c r="J1121" s="217">
        <v>830</v>
      </c>
      <c r="K1121" s="218">
        <v>695</v>
      </c>
      <c r="L1121" s="217">
        <v>759.99999999999989</v>
      </c>
      <c r="M1121" s="217">
        <v>821</v>
      </c>
      <c r="N1121" s="217">
        <v>810.00000000000011</v>
      </c>
      <c r="O1121" s="217">
        <v>817</v>
      </c>
      <c r="P1121" s="217">
        <v>793</v>
      </c>
      <c r="Q1121" s="217">
        <v>804.08327810343565</v>
      </c>
      <c r="R1121" s="217">
        <v>886</v>
      </c>
      <c r="S1121" s="217">
        <v>832.72860428089803</v>
      </c>
      <c r="T1121" s="217">
        <v>808</v>
      </c>
      <c r="U1121" s="218">
        <v>1500</v>
      </c>
      <c r="V1121" s="217">
        <v>835</v>
      </c>
      <c r="W1121" s="213"/>
      <c r="X1121" s="214"/>
      <c r="Y1121" s="214"/>
      <c r="Z1121" s="214"/>
      <c r="AA1121" s="214"/>
      <c r="AB1121" s="214"/>
      <c r="AC1121" s="214"/>
      <c r="AD1121" s="214"/>
      <c r="AE1121" s="214"/>
      <c r="AF1121" s="214"/>
      <c r="AG1121" s="214"/>
      <c r="AH1121" s="214"/>
      <c r="AI1121" s="214"/>
      <c r="AJ1121" s="214"/>
      <c r="AK1121" s="214"/>
      <c r="AL1121" s="214"/>
      <c r="AM1121" s="214"/>
      <c r="AN1121" s="214"/>
      <c r="AO1121" s="214"/>
      <c r="AP1121" s="214"/>
      <c r="AQ1121" s="214"/>
      <c r="AR1121" s="214"/>
      <c r="AS1121" s="214"/>
      <c r="AT1121" s="214"/>
      <c r="AU1121" s="214"/>
      <c r="AV1121" s="214"/>
      <c r="AW1121" s="214"/>
      <c r="AX1121" s="214"/>
      <c r="AY1121" s="214"/>
      <c r="AZ1121" s="214"/>
      <c r="BA1121" s="214"/>
      <c r="BB1121" s="214"/>
      <c r="BC1121" s="214"/>
      <c r="BD1121" s="214"/>
      <c r="BE1121" s="214"/>
      <c r="BF1121" s="214"/>
      <c r="BG1121" s="214"/>
      <c r="BH1121" s="214"/>
      <c r="BI1121" s="214"/>
      <c r="BJ1121" s="214"/>
      <c r="BK1121" s="214"/>
      <c r="BL1121" s="214"/>
      <c r="BM1121" s="215">
        <v>819.95989649429089</v>
      </c>
    </row>
    <row r="1122" spans="1:65">
      <c r="A1122" s="29"/>
      <c r="B1122" s="19">
        <v>1</v>
      </c>
      <c r="C1122" s="9">
        <v>5</v>
      </c>
      <c r="D1122" s="217">
        <v>770</v>
      </c>
      <c r="E1122" s="218">
        <v>650</v>
      </c>
      <c r="F1122" s="217">
        <v>844</v>
      </c>
      <c r="G1122" s="217">
        <v>770</v>
      </c>
      <c r="H1122" s="217">
        <v>802</v>
      </c>
      <c r="I1122" s="217">
        <v>894</v>
      </c>
      <c r="J1122" s="217">
        <v>840</v>
      </c>
      <c r="K1122" s="218">
        <v>693</v>
      </c>
      <c r="L1122" s="217">
        <v>780</v>
      </c>
      <c r="M1122" s="217">
        <v>807</v>
      </c>
      <c r="N1122" s="217">
        <v>820</v>
      </c>
      <c r="O1122" s="217">
        <v>810</v>
      </c>
      <c r="P1122" s="217">
        <v>799</v>
      </c>
      <c r="Q1122" s="217">
        <v>804.65102165281314</v>
      </c>
      <c r="R1122" s="217">
        <v>930</v>
      </c>
      <c r="S1122" s="217">
        <v>865.18817247981303</v>
      </c>
      <c r="T1122" s="217">
        <v>836</v>
      </c>
      <c r="U1122" s="218">
        <v>1600</v>
      </c>
      <c r="V1122" s="217">
        <v>833</v>
      </c>
      <c r="W1122" s="213"/>
      <c r="X1122" s="214"/>
      <c r="Y1122" s="214"/>
      <c r="Z1122" s="214"/>
      <c r="AA1122" s="214"/>
      <c r="AB1122" s="214"/>
      <c r="AC1122" s="214"/>
      <c r="AD1122" s="214"/>
      <c r="AE1122" s="214"/>
      <c r="AF1122" s="214"/>
      <c r="AG1122" s="214"/>
      <c r="AH1122" s="214"/>
      <c r="AI1122" s="214"/>
      <c r="AJ1122" s="214"/>
      <c r="AK1122" s="214"/>
      <c r="AL1122" s="214"/>
      <c r="AM1122" s="214"/>
      <c r="AN1122" s="214"/>
      <c r="AO1122" s="214"/>
      <c r="AP1122" s="214"/>
      <c r="AQ1122" s="214"/>
      <c r="AR1122" s="214"/>
      <c r="AS1122" s="214"/>
      <c r="AT1122" s="214"/>
      <c r="AU1122" s="214"/>
      <c r="AV1122" s="214"/>
      <c r="AW1122" s="214"/>
      <c r="AX1122" s="214"/>
      <c r="AY1122" s="214"/>
      <c r="AZ1122" s="214"/>
      <c r="BA1122" s="214"/>
      <c r="BB1122" s="214"/>
      <c r="BC1122" s="214"/>
      <c r="BD1122" s="214"/>
      <c r="BE1122" s="214"/>
      <c r="BF1122" s="214"/>
      <c r="BG1122" s="214"/>
      <c r="BH1122" s="214"/>
      <c r="BI1122" s="214"/>
      <c r="BJ1122" s="214"/>
      <c r="BK1122" s="214"/>
      <c r="BL1122" s="214"/>
      <c r="BM1122" s="215">
        <v>124</v>
      </c>
    </row>
    <row r="1123" spans="1:65">
      <c r="A1123" s="29"/>
      <c r="B1123" s="19">
        <v>1</v>
      </c>
      <c r="C1123" s="9">
        <v>6</v>
      </c>
      <c r="D1123" s="217">
        <v>770</v>
      </c>
      <c r="E1123" s="218">
        <v>650</v>
      </c>
      <c r="F1123" s="217">
        <v>852</v>
      </c>
      <c r="G1123" s="217">
        <v>790</v>
      </c>
      <c r="H1123" s="217">
        <v>793</v>
      </c>
      <c r="I1123" s="217">
        <v>813</v>
      </c>
      <c r="J1123" s="217">
        <v>840</v>
      </c>
      <c r="K1123" s="218">
        <v>729</v>
      </c>
      <c r="L1123" s="217">
        <v>790</v>
      </c>
      <c r="M1123" s="217">
        <v>829</v>
      </c>
      <c r="N1123" s="217">
        <v>810.00000000000011</v>
      </c>
      <c r="O1123" s="217">
        <v>814</v>
      </c>
      <c r="P1123" s="217">
        <v>791</v>
      </c>
      <c r="Q1123" s="217">
        <v>798.50661813191073</v>
      </c>
      <c r="R1123" s="217">
        <v>922</v>
      </c>
      <c r="S1123" s="217">
        <v>853.30775174733401</v>
      </c>
      <c r="T1123" s="217">
        <v>809</v>
      </c>
      <c r="U1123" s="218">
        <v>1600</v>
      </c>
      <c r="V1123" s="217">
        <v>842</v>
      </c>
      <c r="W1123" s="213"/>
      <c r="X1123" s="214"/>
      <c r="Y1123" s="214"/>
      <c r="Z1123" s="214"/>
      <c r="AA1123" s="214"/>
      <c r="AB1123" s="214"/>
      <c r="AC1123" s="214"/>
      <c r="AD1123" s="214"/>
      <c r="AE1123" s="214"/>
      <c r="AF1123" s="214"/>
      <c r="AG1123" s="214"/>
      <c r="AH1123" s="214"/>
      <c r="AI1123" s="214"/>
      <c r="AJ1123" s="214"/>
      <c r="AK1123" s="214"/>
      <c r="AL1123" s="214"/>
      <c r="AM1123" s="214"/>
      <c r="AN1123" s="214"/>
      <c r="AO1123" s="214"/>
      <c r="AP1123" s="214"/>
      <c r="AQ1123" s="214"/>
      <c r="AR1123" s="214"/>
      <c r="AS1123" s="214"/>
      <c r="AT1123" s="214"/>
      <c r="AU1123" s="214"/>
      <c r="AV1123" s="214"/>
      <c r="AW1123" s="214"/>
      <c r="AX1123" s="214"/>
      <c r="AY1123" s="214"/>
      <c r="AZ1123" s="214"/>
      <c r="BA1123" s="214"/>
      <c r="BB1123" s="214"/>
      <c r="BC1123" s="214"/>
      <c r="BD1123" s="214"/>
      <c r="BE1123" s="214"/>
      <c r="BF1123" s="214"/>
      <c r="BG1123" s="214"/>
      <c r="BH1123" s="214"/>
      <c r="BI1123" s="214"/>
      <c r="BJ1123" s="214"/>
      <c r="BK1123" s="214"/>
      <c r="BL1123" s="214"/>
      <c r="BM1123" s="219"/>
    </row>
    <row r="1124" spans="1:65">
      <c r="A1124" s="29"/>
      <c r="B1124" s="20" t="s">
        <v>266</v>
      </c>
      <c r="C1124" s="12"/>
      <c r="D1124" s="220">
        <v>760</v>
      </c>
      <c r="E1124" s="220">
        <v>655</v>
      </c>
      <c r="F1124" s="220">
        <v>844.66666666666663</v>
      </c>
      <c r="G1124" s="220">
        <v>785</v>
      </c>
      <c r="H1124" s="220">
        <v>799.83333333333337</v>
      </c>
      <c r="I1124" s="220">
        <v>870.16666666666663</v>
      </c>
      <c r="J1124" s="220">
        <v>836.66666666666663</v>
      </c>
      <c r="K1124" s="220">
        <v>712.33333333333337</v>
      </c>
      <c r="L1124" s="220">
        <v>770</v>
      </c>
      <c r="M1124" s="220">
        <v>824.33333333333337</v>
      </c>
      <c r="N1124" s="220">
        <v>808.33333333333337</v>
      </c>
      <c r="O1124" s="220">
        <v>814.83333333333337</v>
      </c>
      <c r="P1124" s="220">
        <v>796.66666666666663</v>
      </c>
      <c r="Q1124" s="220">
        <v>812.07061616976989</v>
      </c>
      <c r="R1124" s="220">
        <v>896.33333333333337</v>
      </c>
      <c r="S1124" s="220">
        <v>852.12106107221723</v>
      </c>
      <c r="T1124" s="220">
        <v>811.83333333333337</v>
      </c>
      <c r="U1124" s="220">
        <v>1550</v>
      </c>
      <c r="V1124" s="220">
        <v>836.5</v>
      </c>
      <c r="W1124" s="213"/>
      <c r="X1124" s="214"/>
      <c r="Y1124" s="214"/>
      <c r="Z1124" s="214"/>
      <c r="AA1124" s="214"/>
      <c r="AB1124" s="214"/>
      <c r="AC1124" s="214"/>
      <c r="AD1124" s="214"/>
      <c r="AE1124" s="214"/>
      <c r="AF1124" s="214"/>
      <c r="AG1124" s="214"/>
      <c r="AH1124" s="214"/>
      <c r="AI1124" s="214"/>
      <c r="AJ1124" s="214"/>
      <c r="AK1124" s="214"/>
      <c r="AL1124" s="214"/>
      <c r="AM1124" s="214"/>
      <c r="AN1124" s="214"/>
      <c r="AO1124" s="214"/>
      <c r="AP1124" s="214"/>
      <c r="AQ1124" s="214"/>
      <c r="AR1124" s="214"/>
      <c r="AS1124" s="214"/>
      <c r="AT1124" s="214"/>
      <c r="AU1124" s="214"/>
      <c r="AV1124" s="214"/>
      <c r="AW1124" s="214"/>
      <c r="AX1124" s="214"/>
      <c r="AY1124" s="214"/>
      <c r="AZ1124" s="214"/>
      <c r="BA1124" s="214"/>
      <c r="BB1124" s="214"/>
      <c r="BC1124" s="214"/>
      <c r="BD1124" s="214"/>
      <c r="BE1124" s="214"/>
      <c r="BF1124" s="214"/>
      <c r="BG1124" s="214"/>
      <c r="BH1124" s="214"/>
      <c r="BI1124" s="214"/>
      <c r="BJ1124" s="214"/>
      <c r="BK1124" s="214"/>
      <c r="BL1124" s="214"/>
      <c r="BM1124" s="219"/>
    </row>
    <row r="1125" spans="1:65">
      <c r="A1125" s="29"/>
      <c r="B1125" s="3" t="s">
        <v>267</v>
      </c>
      <c r="C1125" s="28"/>
      <c r="D1125" s="217">
        <v>770</v>
      </c>
      <c r="E1125" s="217">
        <v>650</v>
      </c>
      <c r="F1125" s="217">
        <v>846</v>
      </c>
      <c r="G1125" s="217">
        <v>790</v>
      </c>
      <c r="H1125" s="217">
        <v>800.5</v>
      </c>
      <c r="I1125" s="217">
        <v>868.5</v>
      </c>
      <c r="J1125" s="217">
        <v>840</v>
      </c>
      <c r="K1125" s="217">
        <v>713.5</v>
      </c>
      <c r="L1125" s="217">
        <v>770</v>
      </c>
      <c r="M1125" s="217">
        <v>825</v>
      </c>
      <c r="N1125" s="217">
        <v>810.00000000000011</v>
      </c>
      <c r="O1125" s="217">
        <v>816</v>
      </c>
      <c r="P1125" s="217">
        <v>797</v>
      </c>
      <c r="Q1125" s="217">
        <v>805.33013683105287</v>
      </c>
      <c r="R1125" s="217">
        <v>890.5</v>
      </c>
      <c r="S1125" s="217">
        <v>849.59443676575029</v>
      </c>
      <c r="T1125" s="217">
        <v>810.5</v>
      </c>
      <c r="U1125" s="217">
        <v>1550</v>
      </c>
      <c r="V1125" s="217">
        <v>834</v>
      </c>
      <c r="W1125" s="213"/>
      <c r="X1125" s="214"/>
      <c r="Y1125" s="214"/>
      <c r="Z1125" s="214"/>
      <c r="AA1125" s="214"/>
      <c r="AB1125" s="214"/>
      <c r="AC1125" s="214"/>
      <c r="AD1125" s="214"/>
      <c r="AE1125" s="214"/>
      <c r="AF1125" s="214"/>
      <c r="AG1125" s="214"/>
      <c r="AH1125" s="214"/>
      <c r="AI1125" s="214"/>
      <c r="AJ1125" s="214"/>
      <c r="AK1125" s="214"/>
      <c r="AL1125" s="214"/>
      <c r="AM1125" s="214"/>
      <c r="AN1125" s="214"/>
      <c r="AO1125" s="214"/>
      <c r="AP1125" s="214"/>
      <c r="AQ1125" s="214"/>
      <c r="AR1125" s="214"/>
      <c r="AS1125" s="214"/>
      <c r="AT1125" s="214"/>
      <c r="AU1125" s="214"/>
      <c r="AV1125" s="214"/>
      <c r="AW1125" s="214"/>
      <c r="AX1125" s="214"/>
      <c r="AY1125" s="214"/>
      <c r="AZ1125" s="214"/>
      <c r="BA1125" s="214"/>
      <c r="BB1125" s="214"/>
      <c r="BC1125" s="214"/>
      <c r="BD1125" s="214"/>
      <c r="BE1125" s="214"/>
      <c r="BF1125" s="214"/>
      <c r="BG1125" s="214"/>
      <c r="BH1125" s="214"/>
      <c r="BI1125" s="214"/>
      <c r="BJ1125" s="214"/>
      <c r="BK1125" s="214"/>
      <c r="BL1125" s="214"/>
      <c r="BM1125" s="219"/>
    </row>
    <row r="1126" spans="1:65">
      <c r="A1126" s="29"/>
      <c r="B1126" s="3" t="s">
        <v>268</v>
      </c>
      <c r="C1126" s="28"/>
      <c r="D1126" s="217">
        <v>23.664319132398465</v>
      </c>
      <c r="E1126" s="217">
        <v>17.606816861659009</v>
      </c>
      <c r="F1126" s="217">
        <v>11.147495981908522</v>
      </c>
      <c r="G1126" s="217">
        <v>8.3666002653407556</v>
      </c>
      <c r="H1126" s="217">
        <v>4.4007575105505037</v>
      </c>
      <c r="I1126" s="217">
        <v>44.875011606312334</v>
      </c>
      <c r="J1126" s="217">
        <v>5.1639777949432224</v>
      </c>
      <c r="K1126" s="217">
        <v>15.945741333242134</v>
      </c>
      <c r="L1126" s="217">
        <v>38.470768123342694</v>
      </c>
      <c r="M1126" s="217">
        <v>10.65207335060488</v>
      </c>
      <c r="N1126" s="217">
        <v>31.885210782848322</v>
      </c>
      <c r="O1126" s="217">
        <v>2.5625508125043428</v>
      </c>
      <c r="P1126" s="217">
        <v>4.320493798938573</v>
      </c>
      <c r="Q1126" s="217">
        <v>13.965048692059662</v>
      </c>
      <c r="R1126" s="217">
        <v>25.881782524908648</v>
      </c>
      <c r="S1126" s="217">
        <v>14.915020728149003</v>
      </c>
      <c r="T1126" s="217">
        <v>13.600245095830687</v>
      </c>
      <c r="U1126" s="217">
        <v>54.772255750516614</v>
      </c>
      <c r="V1126" s="217">
        <v>9.0939540355117252</v>
      </c>
      <c r="W1126" s="213"/>
      <c r="X1126" s="214"/>
      <c r="Y1126" s="214"/>
      <c r="Z1126" s="214"/>
      <c r="AA1126" s="214"/>
      <c r="AB1126" s="214"/>
      <c r="AC1126" s="214"/>
      <c r="AD1126" s="214"/>
      <c r="AE1126" s="214"/>
      <c r="AF1126" s="214"/>
      <c r="AG1126" s="214"/>
      <c r="AH1126" s="214"/>
      <c r="AI1126" s="214"/>
      <c r="AJ1126" s="214"/>
      <c r="AK1126" s="214"/>
      <c r="AL1126" s="214"/>
      <c r="AM1126" s="214"/>
      <c r="AN1126" s="214"/>
      <c r="AO1126" s="214"/>
      <c r="AP1126" s="214"/>
      <c r="AQ1126" s="214"/>
      <c r="AR1126" s="214"/>
      <c r="AS1126" s="214"/>
      <c r="AT1126" s="214"/>
      <c r="AU1126" s="214"/>
      <c r="AV1126" s="214"/>
      <c r="AW1126" s="214"/>
      <c r="AX1126" s="214"/>
      <c r="AY1126" s="214"/>
      <c r="AZ1126" s="214"/>
      <c r="BA1126" s="214"/>
      <c r="BB1126" s="214"/>
      <c r="BC1126" s="214"/>
      <c r="BD1126" s="214"/>
      <c r="BE1126" s="214"/>
      <c r="BF1126" s="214"/>
      <c r="BG1126" s="214"/>
      <c r="BH1126" s="214"/>
      <c r="BI1126" s="214"/>
      <c r="BJ1126" s="214"/>
      <c r="BK1126" s="214"/>
      <c r="BL1126" s="214"/>
      <c r="BM1126" s="219"/>
    </row>
    <row r="1127" spans="1:65">
      <c r="A1127" s="29"/>
      <c r="B1127" s="3" t="s">
        <v>86</v>
      </c>
      <c r="C1127" s="28"/>
      <c r="D1127" s="13">
        <v>3.1137262016313769E-2</v>
      </c>
      <c r="E1127" s="13">
        <v>2.6880636430013753E-2</v>
      </c>
      <c r="F1127" s="13">
        <v>1.3197509055140319E-2</v>
      </c>
      <c r="G1127" s="13">
        <v>1.0658089509988224E-2</v>
      </c>
      <c r="H1127" s="13">
        <v>5.5020931575959619E-3</v>
      </c>
      <c r="I1127" s="13">
        <v>5.1570593686625935E-2</v>
      </c>
      <c r="J1127" s="13">
        <v>6.1720850138763618E-3</v>
      </c>
      <c r="K1127" s="13">
        <v>2.2385224145871033E-2</v>
      </c>
      <c r="L1127" s="13">
        <v>4.9962036523821682E-2</v>
      </c>
      <c r="M1127" s="13">
        <v>1.2922046118808992E-2</v>
      </c>
      <c r="N1127" s="13">
        <v>3.9445621587028849E-2</v>
      </c>
      <c r="O1127" s="13">
        <v>3.1448772499541944E-3</v>
      </c>
      <c r="P1127" s="13">
        <v>5.4232139735630623E-3</v>
      </c>
      <c r="Q1127" s="13">
        <v>1.7196840291953324E-2</v>
      </c>
      <c r="R1127" s="13">
        <v>2.8875175743669001E-2</v>
      </c>
      <c r="S1127" s="13">
        <v>1.7503405806425613E-2</v>
      </c>
      <c r="T1127" s="13">
        <v>1.6752508843150094E-2</v>
      </c>
      <c r="U1127" s="13">
        <v>3.5336939193881686E-2</v>
      </c>
      <c r="V1127" s="13">
        <v>1.0871433395710371E-2</v>
      </c>
      <c r="W1127" s="148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53"/>
    </row>
    <row r="1128" spans="1:65">
      <c r="A1128" s="29"/>
      <c r="B1128" s="3" t="s">
        <v>269</v>
      </c>
      <c r="C1128" s="28"/>
      <c r="D1128" s="13">
        <v>-7.3125401316146421E-2</v>
      </c>
      <c r="E1128" s="13">
        <v>-0.20118044455536299</v>
      </c>
      <c r="F1128" s="13">
        <v>3.0131681168809266E-2</v>
      </c>
      <c r="G1128" s="13">
        <v>-4.2636105306809169E-2</v>
      </c>
      <c r="H1128" s="13">
        <v>-2.4545789674602303E-2</v>
      </c>
      <c r="I1128" s="13">
        <v>6.1230763098333307E-2</v>
      </c>
      <c r="J1128" s="13">
        <v>2.03751064458213E-2</v>
      </c>
      <c r="K1128" s="13">
        <v>-0.1312583257072828</v>
      </c>
      <c r="L1128" s="13">
        <v>-6.092968291241152E-2</v>
      </c>
      <c r="M1128" s="13">
        <v>5.3337204145482708E-3</v>
      </c>
      <c r="N1128" s="13">
        <v>-1.4179429031427548E-2</v>
      </c>
      <c r="O1128" s="13">
        <v>-6.2522120689999516E-3</v>
      </c>
      <c r="P1128" s="13">
        <v>-2.8407767169118414E-2</v>
      </c>
      <c r="Q1128" s="13">
        <v>-9.6215441245984801E-3</v>
      </c>
      <c r="R1128" s="13">
        <v>9.3142892921439735E-2</v>
      </c>
      <c r="S1128" s="13">
        <v>3.9222850672856469E-2</v>
      </c>
      <c r="T1128" s="13">
        <v>-9.9109275901203553E-3</v>
      </c>
      <c r="U1128" s="13">
        <v>0.89033635257891186</v>
      </c>
      <c r="V1128" s="13">
        <v>2.0171844472425704E-2</v>
      </c>
      <c r="W1128" s="148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3"/>
    </row>
    <row r="1129" spans="1:65">
      <c r="A1129" s="29"/>
      <c r="B1129" s="45" t="s">
        <v>270</v>
      </c>
      <c r="C1129" s="46"/>
      <c r="D1129" s="44">
        <v>1.36</v>
      </c>
      <c r="E1129" s="44">
        <v>4.0999999999999996</v>
      </c>
      <c r="F1129" s="44">
        <v>0.85</v>
      </c>
      <c r="G1129" s="44">
        <v>0.7</v>
      </c>
      <c r="H1129" s="44">
        <v>0.32</v>
      </c>
      <c r="I1129" s="44">
        <v>1.52</v>
      </c>
      <c r="J1129" s="44">
        <v>0.65</v>
      </c>
      <c r="K1129" s="44">
        <v>2.6</v>
      </c>
      <c r="L1129" s="44">
        <v>1.1000000000000001</v>
      </c>
      <c r="M1129" s="44">
        <v>0.32</v>
      </c>
      <c r="N1129" s="44">
        <v>0.09</v>
      </c>
      <c r="O1129" s="44">
        <v>0.08</v>
      </c>
      <c r="P1129" s="44">
        <v>0.4</v>
      </c>
      <c r="Q1129" s="44">
        <v>0</v>
      </c>
      <c r="R1129" s="44">
        <v>2.2000000000000002</v>
      </c>
      <c r="S1129" s="44">
        <v>1.05</v>
      </c>
      <c r="T1129" s="44">
        <v>0</v>
      </c>
      <c r="U1129" s="44" t="s">
        <v>271</v>
      </c>
      <c r="V1129" s="44">
        <v>0.64</v>
      </c>
      <c r="W1129" s="148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3"/>
    </row>
    <row r="1130" spans="1:65">
      <c r="B1130" s="30"/>
      <c r="C1130" s="20"/>
      <c r="D1130" s="20"/>
      <c r="E1130" s="20"/>
      <c r="F1130" s="20"/>
      <c r="G1130" s="20"/>
      <c r="H1130" s="20"/>
      <c r="I1130" s="20"/>
      <c r="J1130" s="20"/>
      <c r="K1130" s="20"/>
      <c r="L1130" s="20"/>
      <c r="M1130" s="20"/>
      <c r="N1130" s="20"/>
      <c r="O1130" s="20"/>
      <c r="P1130" s="20"/>
      <c r="Q1130" s="20"/>
      <c r="R1130" s="20"/>
      <c r="S1130" s="20"/>
      <c r="T1130" s="20"/>
      <c r="U1130" s="20"/>
      <c r="V1130" s="20"/>
      <c r="BM1130" s="53"/>
    </row>
    <row r="1131" spans="1:65" ht="15">
      <c r="B1131" s="8" t="s">
        <v>624</v>
      </c>
      <c r="BM1131" s="27" t="s">
        <v>66</v>
      </c>
    </row>
    <row r="1132" spans="1:65" ht="15">
      <c r="A1132" s="24" t="s">
        <v>45</v>
      </c>
      <c r="B1132" s="18" t="s">
        <v>118</v>
      </c>
      <c r="C1132" s="15" t="s">
        <v>119</v>
      </c>
      <c r="D1132" s="16" t="s">
        <v>238</v>
      </c>
      <c r="E1132" s="17" t="s">
        <v>238</v>
      </c>
      <c r="F1132" s="17" t="s">
        <v>238</v>
      </c>
      <c r="G1132" s="17" t="s">
        <v>238</v>
      </c>
      <c r="H1132" s="17" t="s">
        <v>238</v>
      </c>
      <c r="I1132" s="17" t="s">
        <v>238</v>
      </c>
      <c r="J1132" s="17" t="s">
        <v>238</v>
      </c>
      <c r="K1132" s="148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27">
        <v>1</v>
      </c>
    </row>
    <row r="1133" spans="1:65">
      <c r="A1133" s="29"/>
      <c r="B1133" s="19" t="s">
        <v>239</v>
      </c>
      <c r="C1133" s="9" t="s">
        <v>239</v>
      </c>
      <c r="D1133" s="146" t="s">
        <v>245</v>
      </c>
      <c r="E1133" s="147" t="s">
        <v>247</v>
      </c>
      <c r="F1133" s="147" t="s">
        <v>249</v>
      </c>
      <c r="G1133" s="147" t="s">
        <v>255</v>
      </c>
      <c r="H1133" s="147" t="s">
        <v>256</v>
      </c>
      <c r="I1133" s="147" t="s">
        <v>257</v>
      </c>
      <c r="J1133" s="147" t="s">
        <v>258</v>
      </c>
      <c r="K1133" s="148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27" t="s">
        <v>3</v>
      </c>
    </row>
    <row r="1134" spans="1:65">
      <c r="A1134" s="29"/>
      <c r="B1134" s="19"/>
      <c r="C1134" s="9"/>
      <c r="D1134" s="10" t="s">
        <v>103</v>
      </c>
      <c r="E1134" s="11" t="s">
        <v>103</v>
      </c>
      <c r="F1134" s="11" t="s">
        <v>103</v>
      </c>
      <c r="G1134" s="11" t="s">
        <v>103</v>
      </c>
      <c r="H1134" s="11" t="s">
        <v>308</v>
      </c>
      <c r="I1134" s="11" t="s">
        <v>100</v>
      </c>
      <c r="J1134" s="11" t="s">
        <v>99</v>
      </c>
      <c r="K1134" s="148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27">
        <v>1</v>
      </c>
    </row>
    <row r="1135" spans="1:65">
      <c r="A1135" s="29"/>
      <c r="B1135" s="19"/>
      <c r="C1135" s="9"/>
      <c r="D1135" s="25"/>
      <c r="E1135" s="25"/>
      <c r="F1135" s="25"/>
      <c r="G1135" s="25"/>
      <c r="H1135" s="25"/>
      <c r="I1135" s="25"/>
      <c r="J1135" s="25"/>
      <c r="K1135" s="148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27">
        <v>1</v>
      </c>
    </row>
    <row r="1136" spans="1:65">
      <c r="A1136" s="29"/>
      <c r="B1136" s="18">
        <v>1</v>
      </c>
      <c r="C1136" s="14">
        <v>1</v>
      </c>
      <c r="D1136" s="231">
        <v>32</v>
      </c>
      <c r="E1136" s="232">
        <v>27</v>
      </c>
      <c r="F1136" s="231">
        <v>34.299999999999997</v>
      </c>
      <c r="G1136" s="231">
        <v>31.8</v>
      </c>
      <c r="H1136" s="231">
        <v>39.1</v>
      </c>
      <c r="I1136" s="231">
        <v>34.684184819404415</v>
      </c>
      <c r="J1136" s="231">
        <v>40</v>
      </c>
      <c r="K1136" s="222"/>
      <c r="L1136" s="223"/>
      <c r="M1136" s="223"/>
      <c r="N1136" s="223"/>
      <c r="O1136" s="223"/>
      <c r="P1136" s="223"/>
      <c r="Q1136" s="223"/>
      <c r="R1136" s="223"/>
      <c r="S1136" s="223"/>
      <c r="T1136" s="223"/>
      <c r="U1136" s="223"/>
      <c r="V1136" s="223"/>
      <c r="W1136" s="223"/>
      <c r="X1136" s="223"/>
      <c r="Y1136" s="223"/>
      <c r="Z1136" s="223"/>
      <c r="AA1136" s="223"/>
      <c r="AB1136" s="223"/>
      <c r="AC1136" s="223"/>
      <c r="AD1136" s="223"/>
      <c r="AE1136" s="223"/>
      <c r="AF1136" s="223"/>
      <c r="AG1136" s="223"/>
      <c r="AH1136" s="223"/>
      <c r="AI1136" s="223"/>
      <c r="AJ1136" s="223"/>
      <c r="AK1136" s="223"/>
      <c r="AL1136" s="223"/>
      <c r="AM1136" s="223"/>
      <c r="AN1136" s="223"/>
      <c r="AO1136" s="223"/>
      <c r="AP1136" s="223"/>
      <c r="AQ1136" s="223"/>
      <c r="AR1136" s="223"/>
      <c r="AS1136" s="223"/>
      <c r="AT1136" s="223"/>
      <c r="AU1136" s="223"/>
      <c r="AV1136" s="223"/>
      <c r="AW1136" s="223"/>
      <c r="AX1136" s="223"/>
      <c r="AY1136" s="223"/>
      <c r="AZ1136" s="223"/>
      <c r="BA1136" s="223"/>
      <c r="BB1136" s="223"/>
      <c r="BC1136" s="223"/>
      <c r="BD1136" s="223"/>
      <c r="BE1136" s="223"/>
      <c r="BF1136" s="223"/>
      <c r="BG1136" s="223"/>
      <c r="BH1136" s="223"/>
      <c r="BI1136" s="223"/>
      <c r="BJ1136" s="223"/>
      <c r="BK1136" s="223"/>
      <c r="BL1136" s="223"/>
      <c r="BM1136" s="233">
        <v>1</v>
      </c>
    </row>
    <row r="1137" spans="1:65">
      <c r="A1137" s="29"/>
      <c r="B1137" s="19">
        <v>1</v>
      </c>
      <c r="C1137" s="9">
        <v>2</v>
      </c>
      <c r="D1137" s="221">
        <v>37</v>
      </c>
      <c r="E1137" s="234">
        <v>22</v>
      </c>
      <c r="F1137" s="221">
        <v>32.299999999999997</v>
      </c>
      <c r="G1137" s="221">
        <v>32.700000000000003</v>
      </c>
      <c r="H1137" s="221">
        <v>37.4</v>
      </c>
      <c r="I1137" s="221">
        <v>33.308218648656549</v>
      </c>
      <c r="J1137" s="221">
        <v>39</v>
      </c>
      <c r="K1137" s="222"/>
      <c r="L1137" s="223"/>
      <c r="M1137" s="223"/>
      <c r="N1137" s="223"/>
      <c r="O1137" s="223"/>
      <c r="P1137" s="223"/>
      <c r="Q1137" s="223"/>
      <c r="R1137" s="223"/>
      <c r="S1137" s="223"/>
      <c r="T1137" s="223"/>
      <c r="U1137" s="223"/>
      <c r="V1137" s="223"/>
      <c r="W1137" s="223"/>
      <c r="X1137" s="223"/>
      <c r="Y1137" s="223"/>
      <c r="Z1137" s="223"/>
      <c r="AA1137" s="223"/>
      <c r="AB1137" s="223"/>
      <c r="AC1137" s="223"/>
      <c r="AD1137" s="223"/>
      <c r="AE1137" s="223"/>
      <c r="AF1137" s="223"/>
      <c r="AG1137" s="223"/>
      <c r="AH1137" s="223"/>
      <c r="AI1137" s="223"/>
      <c r="AJ1137" s="223"/>
      <c r="AK1137" s="223"/>
      <c r="AL1137" s="223"/>
      <c r="AM1137" s="223"/>
      <c r="AN1137" s="223"/>
      <c r="AO1137" s="223"/>
      <c r="AP1137" s="223"/>
      <c r="AQ1137" s="223"/>
      <c r="AR1137" s="223"/>
      <c r="AS1137" s="223"/>
      <c r="AT1137" s="223"/>
      <c r="AU1137" s="223"/>
      <c r="AV1137" s="223"/>
      <c r="AW1137" s="223"/>
      <c r="AX1137" s="223"/>
      <c r="AY1137" s="223"/>
      <c r="AZ1137" s="223"/>
      <c r="BA1137" s="223"/>
      <c r="BB1137" s="223"/>
      <c r="BC1137" s="223"/>
      <c r="BD1137" s="223"/>
      <c r="BE1137" s="223"/>
      <c r="BF1137" s="223"/>
      <c r="BG1137" s="223"/>
      <c r="BH1137" s="223"/>
      <c r="BI1137" s="223"/>
      <c r="BJ1137" s="223"/>
      <c r="BK1137" s="223"/>
      <c r="BL1137" s="223"/>
      <c r="BM1137" s="233">
        <v>19</v>
      </c>
    </row>
    <row r="1138" spans="1:65">
      <c r="A1138" s="29"/>
      <c r="B1138" s="19">
        <v>1</v>
      </c>
      <c r="C1138" s="9">
        <v>3</v>
      </c>
      <c r="D1138" s="221">
        <v>40</v>
      </c>
      <c r="E1138" s="234">
        <v>24</v>
      </c>
      <c r="F1138" s="221">
        <v>27.4</v>
      </c>
      <c r="G1138" s="221">
        <v>32.5</v>
      </c>
      <c r="H1138" s="221">
        <v>38.6</v>
      </c>
      <c r="I1138" s="221">
        <v>33.323909684491994</v>
      </c>
      <c r="J1138" s="221">
        <v>37</v>
      </c>
      <c r="K1138" s="222"/>
      <c r="L1138" s="223"/>
      <c r="M1138" s="223"/>
      <c r="N1138" s="223"/>
      <c r="O1138" s="223"/>
      <c r="P1138" s="223"/>
      <c r="Q1138" s="223"/>
      <c r="R1138" s="223"/>
      <c r="S1138" s="223"/>
      <c r="T1138" s="223"/>
      <c r="U1138" s="223"/>
      <c r="V1138" s="223"/>
      <c r="W1138" s="223"/>
      <c r="X1138" s="223"/>
      <c r="Y1138" s="223"/>
      <c r="Z1138" s="223"/>
      <c r="AA1138" s="223"/>
      <c r="AB1138" s="223"/>
      <c r="AC1138" s="223"/>
      <c r="AD1138" s="223"/>
      <c r="AE1138" s="223"/>
      <c r="AF1138" s="223"/>
      <c r="AG1138" s="223"/>
      <c r="AH1138" s="223"/>
      <c r="AI1138" s="223"/>
      <c r="AJ1138" s="223"/>
      <c r="AK1138" s="223"/>
      <c r="AL1138" s="223"/>
      <c r="AM1138" s="223"/>
      <c r="AN1138" s="223"/>
      <c r="AO1138" s="223"/>
      <c r="AP1138" s="223"/>
      <c r="AQ1138" s="223"/>
      <c r="AR1138" s="223"/>
      <c r="AS1138" s="223"/>
      <c r="AT1138" s="223"/>
      <c r="AU1138" s="223"/>
      <c r="AV1138" s="223"/>
      <c r="AW1138" s="223"/>
      <c r="AX1138" s="223"/>
      <c r="AY1138" s="223"/>
      <c r="AZ1138" s="223"/>
      <c r="BA1138" s="223"/>
      <c r="BB1138" s="223"/>
      <c r="BC1138" s="223"/>
      <c r="BD1138" s="223"/>
      <c r="BE1138" s="223"/>
      <c r="BF1138" s="223"/>
      <c r="BG1138" s="223"/>
      <c r="BH1138" s="223"/>
      <c r="BI1138" s="223"/>
      <c r="BJ1138" s="223"/>
      <c r="BK1138" s="223"/>
      <c r="BL1138" s="223"/>
      <c r="BM1138" s="233">
        <v>16</v>
      </c>
    </row>
    <row r="1139" spans="1:65">
      <c r="A1139" s="29"/>
      <c r="B1139" s="19">
        <v>1</v>
      </c>
      <c r="C1139" s="9">
        <v>4</v>
      </c>
      <c r="D1139" s="221">
        <v>32</v>
      </c>
      <c r="E1139" s="234">
        <v>23</v>
      </c>
      <c r="F1139" s="221">
        <v>41.3</v>
      </c>
      <c r="G1139" s="221">
        <v>32.799999999999997</v>
      </c>
      <c r="H1139" s="221">
        <v>37.9</v>
      </c>
      <c r="I1139" s="221">
        <v>33.0525207712368</v>
      </c>
      <c r="J1139" s="221">
        <v>36</v>
      </c>
      <c r="K1139" s="222"/>
      <c r="L1139" s="223"/>
      <c r="M1139" s="223"/>
      <c r="N1139" s="223"/>
      <c r="O1139" s="223"/>
      <c r="P1139" s="223"/>
      <c r="Q1139" s="223"/>
      <c r="R1139" s="223"/>
      <c r="S1139" s="223"/>
      <c r="T1139" s="223"/>
      <c r="U1139" s="223"/>
      <c r="V1139" s="223"/>
      <c r="W1139" s="223"/>
      <c r="X1139" s="223"/>
      <c r="Y1139" s="223"/>
      <c r="Z1139" s="223"/>
      <c r="AA1139" s="223"/>
      <c r="AB1139" s="223"/>
      <c r="AC1139" s="223"/>
      <c r="AD1139" s="223"/>
      <c r="AE1139" s="223"/>
      <c r="AF1139" s="223"/>
      <c r="AG1139" s="223"/>
      <c r="AH1139" s="223"/>
      <c r="AI1139" s="223"/>
      <c r="AJ1139" s="223"/>
      <c r="AK1139" s="223"/>
      <c r="AL1139" s="223"/>
      <c r="AM1139" s="223"/>
      <c r="AN1139" s="223"/>
      <c r="AO1139" s="223"/>
      <c r="AP1139" s="223"/>
      <c r="AQ1139" s="223"/>
      <c r="AR1139" s="223"/>
      <c r="AS1139" s="223"/>
      <c r="AT1139" s="223"/>
      <c r="AU1139" s="223"/>
      <c r="AV1139" s="223"/>
      <c r="AW1139" s="223"/>
      <c r="AX1139" s="223"/>
      <c r="AY1139" s="223"/>
      <c r="AZ1139" s="223"/>
      <c r="BA1139" s="223"/>
      <c r="BB1139" s="223"/>
      <c r="BC1139" s="223"/>
      <c r="BD1139" s="223"/>
      <c r="BE1139" s="223"/>
      <c r="BF1139" s="223"/>
      <c r="BG1139" s="223"/>
      <c r="BH1139" s="223"/>
      <c r="BI1139" s="223"/>
      <c r="BJ1139" s="223"/>
      <c r="BK1139" s="223"/>
      <c r="BL1139" s="223"/>
      <c r="BM1139" s="233">
        <v>34.735224200990892</v>
      </c>
    </row>
    <row r="1140" spans="1:65">
      <c r="A1140" s="29"/>
      <c r="B1140" s="19">
        <v>1</v>
      </c>
      <c r="C1140" s="9">
        <v>5</v>
      </c>
      <c r="D1140" s="221">
        <v>39</v>
      </c>
      <c r="E1140" s="234">
        <v>27</v>
      </c>
      <c r="F1140" s="221">
        <v>26.3</v>
      </c>
      <c r="G1140" s="221">
        <v>30.800000000000004</v>
      </c>
      <c r="H1140" s="221">
        <v>40.1</v>
      </c>
      <c r="I1140" s="221">
        <v>33.670188468706307</v>
      </c>
      <c r="J1140" s="221">
        <v>37</v>
      </c>
      <c r="K1140" s="222"/>
      <c r="L1140" s="223"/>
      <c r="M1140" s="223"/>
      <c r="N1140" s="223"/>
      <c r="O1140" s="223"/>
      <c r="P1140" s="223"/>
      <c r="Q1140" s="223"/>
      <c r="R1140" s="223"/>
      <c r="S1140" s="223"/>
      <c r="T1140" s="223"/>
      <c r="U1140" s="223"/>
      <c r="V1140" s="223"/>
      <c r="W1140" s="223"/>
      <c r="X1140" s="223"/>
      <c r="Y1140" s="223"/>
      <c r="Z1140" s="223"/>
      <c r="AA1140" s="223"/>
      <c r="AB1140" s="223"/>
      <c r="AC1140" s="223"/>
      <c r="AD1140" s="223"/>
      <c r="AE1140" s="223"/>
      <c r="AF1140" s="223"/>
      <c r="AG1140" s="223"/>
      <c r="AH1140" s="223"/>
      <c r="AI1140" s="223"/>
      <c r="AJ1140" s="223"/>
      <c r="AK1140" s="223"/>
      <c r="AL1140" s="223"/>
      <c r="AM1140" s="223"/>
      <c r="AN1140" s="223"/>
      <c r="AO1140" s="223"/>
      <c r="AP1140" s="223"/>
      <c r="AQ1140" s="223"/>
      <c r="AR1140" s="223"/>
      <c r="AS1140" s="223"/>
      <c r="AT1140" s="223"/>
      <c r="AU1140" s="223"/>
      <c r="AV1140" s="223"/>
      <c r="AW1140" s="223"/>
      <c r="AX1140" s="223"/>
      <c r="AY1140" s="223"/>
      <c r="AZ1140" s="223"/>
      <c r="BA1140" s="223"/>
      <c r="BB1140" s="223"/>
      <c r="BC1140" s="223"/>
      <c r="BD1140" s="223"/>
      <c r="BE1140" s="223"/>
      <c r="BF1140" s="223"/>
      <c r="BG1140" s="223"/>
      <c r="BH1140" s="223"/>
      <c r="BI1140" s="223"/>
      <c r="BJ1140" s="223"/>
      <c r="BK1140" s="223"/>
      <c r="BL1140" s="223"/>
      <c r="BM1140" s="233">
        <v>125</v>
      </c>
    </row>
    <row r="1141" spans="1:65">
      <c r="A1141" s="29"/>
      <c r="B1141" s="19">
        <v>1</v>
      </c>
      <c r="C1141" s="9">
        <v>6</v>
      </c>
      <c r="D1141" s="221">
        <v>30</v>
      </c>
      <c r="E1141" s="234">
        <v>24</v>
      </c>
      <c r="F1141" s="221">
        <v>28.4</v>
      </c>
      <c r="G1141" s="221">
        <v>31.4</v>
      </c>
      <c r="H1141" s="221">
        <v>38.1</v>
      </c>
      <c r="I1141" s="221">
        <v>34.229048843175981</v>
      </c>
      <c r="J1141" s="221">
        <v>36</v>
      </c>
      <c r="K1141" s="222"/>
      <c r="L1141" s="223"/>
      <c r="M1141" s="223"/>
      <c r="N1141" s="223"/>
      <c r="O1141" s="223"/>
      <c r="P1141" s="223"/>
      <c r="Q1141" s="223"/>
      <c r="R1141" s="223"/>
      <c r="S1141" s="223"/>
      <c r="T1141" s="223"/>
      <c r="U1141" s="223"/>
      <c r="V1141" s="223"/>
      <c r="W1141" s="223"/>
      <c r="X1141" s="223"/>
      <c r="Y1141" s="223"/>
      <c r="Z1141" s="223"/>
      <c r="AA1141" s="223"/>
      <c r="AB1141" s="223"/>
      <c r="AC1141" s="223"/>
      <c r="AD1141" s="223"/>
      <c r="AE1141" s="223"/>
      <c r="AF1141" s="223"/>
      <c r="AG1141" s="223"/>
      <c r="AH1141" s="223"/>
      <c r="AI1141" s="223"/>
      <c r="AJ1141" s="223"/>
      <c r="AK1141" s="223"/>
      <c r="AL1141" s="223"/>
      <c r="AM1141" s="223"/>
      <c r="AN1141" s="223"/>
      <c r="AO1141" s="223"/>
      <c r="AP1141" s="223"/>
      <c r="AQ1141" s="223"/>
      <c r="AR1141" s="223"/>
      <c r="AS1141" s="223"/>
      <c r="AT1141" s="223"/>
      <c r="AU1141" s="223"/>
      <c r="AV1141" s="223"/>
      <c r="AW1141" s="223"/>
      <c r="AX1141" s="223"/>
      <c r="AY1141" s="223"/>
      <c r="AZ1141" s="223"/>
      <c r="BA1141" s="223"/>
      <c r="BB1141" s="223"/>
      <c r="BC1141" s="223"/>
      <c r="BD1141" s="223"/>
      <c r="BE1141" s="223"/>
      <c r="BF1141" s="223"/>
      <c r="BG1141" s="223"/>
      <c r="BH1141" s="223"/>
      <c r="BI1141" s="223"/>
      <c r="BJ1141" s="223"/>
      <c r="BK1141" s="223"/>
      <c r="BL1141" s="223"/>
      <c r="BM1141" s="224"/>
    </row>
    <row r="1142" spans="1:65">
      <c r="A1142" s="29"/>
      <c r="B1142" s="20" t="s">
        <v>266</v>
      </c>
      <c r="C1142" s="12"/>
      <c r="D1142" s="235">
        <v>35</v>
      </c>
      <c r="E1142" s="235">
        <v>24.5</v>
      </c>
      <c r="F1142" s="235">
        <v>31.666666666666671</v>
      </c>
      <c r="G1142" s="235">
        <v>32.000000000000007</v>
      </c>
      <c r="H1142" s="235">
        <v>38.533333333333331</v>
      </c>
      <c r="I1142" s="235">
        <v>33.711345205945335</v>
      </c>
      <c r="J1142" s="235">
        <v>37.5</v>
      </c>
      <c r="K1142" s="222"/>
      <c r="L1142" s="223"/>
      <c r="M1142" s="223"/>
      <c r="N1142" s="223"/>
      <c r="O1142" s="223"/>
      <c r="P1142" s="223"/>
      <c r="Q1142" s="223"/>
      <c r="R1142" s="223"/>
      <c r="S1142" s="223"/>
      <c r="T1142" s="223"/>
      <c r="U1142" s="223"/>
      <c r="V1142" s="223"/>
      <c r="W1142" s="223"/>
      <c r="X1142" s="223"/>
      <c r="Y1142" s="223"/>
      <c r="Z1142" s="223"/>
      <c r="AA1142" s="223"/>
      <c r="AB1142" s="223"/>
      <c r="AC1142" s="223"/>
      <c r="AD1142" s="223"/>
      <c r="AE1142" s="223"/>
      <c r="AF1142" s="223"/>
      <c r="AG1142" s="223"/>
      <c r="AH1142" s="223"/>
      <c r="AI1142" s="223"/>
      <c r="AJ1142" s="223"/>
      <c r="AK1142" s="223"/>
      <c r="AL1142" s="223"/>
      <c r="AM1142" s="223"/>
      <c r="AN1142" s="223"/>
      <c r="AO1142" s="223"/>
      <c r="AP1142" s="223"/>
      <c r="AQ1142" s="223"/>
      <c r="AR1142" s="223"/>
      <c r="AS1142" s="223"/>
      <c r="AT1142" s="223"/>
      <c r="AU1142" s="223"/>
      <c r="AV1142" s="223"/>
      <c r="AW1142" s="223"/>
      <c r="AX1142" s="223"/>
      <c r="AY1142" s="223"/>
      <c r="AZ1142" s="223"/>
      <c r="BA1142" s="223"/>
      <c r="BB1142" s="223"/>
      <c r="BC1142" s="223"/>
      <c r="BD1142" s="223"/>
      <c r="BE1142" s="223"/>
      <c r="BF1142" s="223"/>
      <c r="BG1142" s="223"/>
      <c r="BH1142" s="223"/>
      <c r="BI1142" s="223"/>
      <c r="BJ1142" s="223"/>
      <c r="BK1142" s="223"/>
      <c r="BL1142" s="223"/>
      <c r="BM1142" s="224"/>
    </row>
    <row r="1143" spans="1:65">
      <c r="A1143" s="29"/>
      <c r="B1143" s="3" t="s">
        <v>267</v>
      </c>
      <c r="C1143" s="28"/>
      <c r="D1143" s="221">
        <v>34.5</v>
      </c>
      <c r="E1143" s="221">
        <v>24</v>
      </c>
      <c r="F1143" s="221">
        <v>30.349999999999998</v>
      </c>
      <c r="G1143" s="221">
        <v>32.15</v>
      </c>
      <c r="H1143" s="221">
        <v>38.35</v>
      </c>
      <c r="I1143" s="221">
        <v>33.497049076599154</v>
      </c>
      <c r="J1143" s="221">
        <v>37</v>
      </c>
      <c r="K1143" s="222"/>
      <c r="L1143" s="223"/>
      <c r="M1143" s="223"/>
      <c r="N1143" s="223"/>
      <c r="O1143" s="223"/>
      <c r="P1143" s="223"/>
      <c r="Q1143" s="223"/>
      <c r="R1143" s="223"/>
      <c r="S1143" s="223"/>
      <c r="T1143" s="223"/>
      <c r="U1143" s="223"/>
      <c r="V1143" s="223"/>
      <c r="W1143" s="223"/>
      <c r="X1143" s="223"/>
      <c r="Y1143" s="223"/>
      <c r="Z1143" s="223"/>
      <c r="AA1143" s="223"/>
      <c r="AB1143" s="223"/>
      <c r="AC1143" s="223"/>
      <c r="AD1143" s="223"/>
      <c r="AE1143" s="223"/>
      <c r="AF1143" s="223"/>
      <c r="AG1143" s="223"/>
      <c r="AH1143" s="223"/>
      <c r="AI1143" s="223"/>
      <c r="AJ1143" s="223"/>
      <c r="AK1143" s="223"/>
      <c r="AL1143" s="223"/>
      <c r="AM1143" s="223"/>
      <c r="AN1143" s="223"/>
      <c r="AO1143" s="223"/>
      <c r="AP1143" s="223"/>
      <c r="AQ1143" s="223"/>
      <c r="AR1143" s="223"/>
      <c r="AS1143" s="223"/>
      <c r="AT1143" s="223"/>
      <c r="AU1143" s="223"/>
      <c r="AV1143" s="223"/>
      <c r="AW1143" s="223"/>
      <c r="AX1143" s="223"/>
      <c r="AY1143" s="223"/>
      <c r="AZ1143" s="223"/>
      <c r="BA1143" s="223"/>
      <c r="BB1143" s="223"/>
      <c r="BC1143" s="223"/>
      <c r="BD1143" s="223"/>
      <c r="BE1143" s="223"/>
      <c r="BF1143" s="223"/>
      <c r="BG1143" s="223"/>
      <c r="BH1143" s="223"/>
      <c r="BI1143" s="223"/>
      <c r="BJ1143" s="223"/>
      <c r="BK1143" s="223"/>
      <c r="BL1143" s="223"/>
      <c r="BM1143" s="224"/>
    </row>
    <row r="1144" spans="1:65">
      <c r="A1144" s="29"/>
      <c r="B1144" s="3" t="s">
        <v>268</v>
      </c>
      <c r="C1144" s="28"/>
      <c r="D1144" s="221">
        <v>4.1952353926806065</v>
      </c>
      <c r="E1144" s="221">
        <v>2.0736441353327719</v>
      </c>
      <c r="F1144" s="221">
        <v>5.6180660966800966</v>
      </c>
      <c r="G1144" s="221">
        <v>0.802496105909554</v>
      </c>
      <c r="H1144" s="221">
        <v>0.96471066474185341</v>
      </c>
      <c r="I1144" s="221">
        <v>0.62654525563307328</v>
      </c>
      <c r="J1144" s="221">
        <v>1.6431676725154984</v>
      </c>
      <c r="K1144" s="222"/>
      <c r="L1144" s="223"/>
      <c r="M1144" s="223"/>
      <c r="N1144" s="223"/>
      <c r="O1144" s="223"/>
      <c r="P1144" s="223"/>
      <c r="Q1144" s="223"/>
      <c r="R1144" s="223"/>
      <c r="S1144" s="223"/>
      <c r="T1144" s="223"/>
      <c r="U1144" s="223"/>
      <c r="V1144" s="223"/>
      <c r="W1144" s="223"/>
      <c r="X1144" s="223"/>
      <c r="Y1144" s="223"/>
      <c r="Z1144" s="223"/>
      <c r="AA1144" s="223"/>
      <c r="AB1144" s="223"/>
      <c r="AC1144" s="223"/>
      <c r="AD1144" s="223"/>
      <c r="AE1144" s="223"/>
      <c r="AF1144" s="223"/>
      <c r="AG1144" s="223"/>
      <c r="AH1144" s="223"/>
      <c r="AI1144" s="223"/>
      <c r="AJ1144" s="223"/>
      <c r="AK1144" s="223"/>
      <c r="AL1144" s="223"/>
      <c r="AM1144" s="223"/>
      <c r="AN1144" s="223"/>
      <c r="AO1144" s="223"/>
      <c r="AP1144" s="223"/>
      <c r="AQ1144" s="223"/>
      <c r="AR1144" s="223"/>
      <c r="AS1144" s="223"/>
      <c r="AT1144" s="223"/>
      <c r="AU1144" s="223"/>
      <c r="AV1144" s="223"/>
      <c r="AW1144" s="223"/>
      <c r="AX1144" s="223"/>
      <c r="AY1144" s="223"/>
      <c r="AZ1144" s="223"/>
      <c r="BA1144" s="223"/>
      <c r="BB1144" s="223"/>
      <c r="BC1144" s="223"/>
      <c r="BD1144" s="223"/>
      <c r="BE1144" s="223"/>
      <c r="BF1144" s="223"/>
      <c r="BG1144" s="223"/>
      <c r="BH1144" s="223"/>
      <c r="BI1144" s="223"/>
      <c r="BJ1144" s="223"/>
      <c r="BK1144" s="223"/>
      <c r="BL1144" s="223"/>
      <c r="BM1144" s="224"/>
    </row>
    <row r="1145" spans="1:65">
      <c r="A1145" s="29"/>
      <c r="B1145" s="3" t="s">
        <v>86</v>
      </c>
      <c r="C1145" s="28"/>
      <c r="D1145" s="13">
        <v>0.11986386836230305</v>
      </c>
      <c r="E1145" s="13">
        <v>8.4638536136031506E-2</v>
      </c>
      <c r="F1145" s="13">
        <v>0.17741261357937144</v>
      </c>
      <c r="G1145" s="13">
        <v>2.5078003309673556E-2</v>
      </c>
      <c r="H1145" s="13">
        <v>2.5035743894684777E-2</v>
      </c>
      <c r="I1145" s="13">
        <v>1.8585590453464779E-2</v>
      </c>
      <c r="J1145" s="13">
        <v>4.381780460041329E-2</v>
      </c>
      <c r="K1145" s="148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53"/>
    </row>
    <row r="1146" spans="1:65">
      <c r="A1146" s="29"/>
      <c r="B1146" s="3" t="s">
        <v>269</v>
      </c>
      <c r="C1146" s="28"/>
      <c r="D1146" s="13">
        <v>7.6226886424286544E-3</v>
      </c>
      <c r="E1146" s="13">
        <v>-0.2946641179502999</v>
      </c>
      <c r="F1146" s="13">
        <v>-8.8341376942564387E-2</v>
      </c>
      <c r="G1146" s="13">
        <v>-7.8744970384065027E-2</v>
      </c>
      <c r="H1146" s="13">
        <v>0.1093445981625214</v>
      </c>
      <c r="I1146" s="13">
        <v>-2.9476677309494659E-2</v>
      </c>
      <c r="J1146" s="13">
        <v>7.9595737831173574E-2</v>
      </c>
      <c r="K1146" s="148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53"/>
    </row>
    <row r="1147" spans="1:65">
      <c r="A1147" s="29"/>
      <c r="B1147" s="45" t="s">
        <v>270</v>
      </c>
      <c r="C1147" s="46"/>
      <c r="D1147" s="44">
        <v>0.42</v>
      </c>
      <c r="E1147" s="44">
        <v>3.04</v>
      </c>
      <c r="F1147" s="44">
        <v>0.67</v>
      </c>
      <c r="G1147" s="44">
        <v>0.56000000000000005</v>
      </c>
      <c r="H1147" s="44">
        <v>1.59</v>
      </c>
      <c r="I1147" s="44">
        <v>0</v>
      </c>
      <c r="J1147" s="44">
        <v>1.25</v>
      </c>
      <c r="K1147" s="148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53"/>
    </row>
    <row r="1148" spans="1:65">
      <c r="B1148" s="30"/>
      <c r="C1148" s="20"/>
      <c r="D1148" s="20"/>
      <c r="E1148" s="20"/>
      <c r="F1148" s="20"/>
      <c r="G1148" s="20"/>
      <c r="H1148" s="20"/>
      <c r="I1148" s="20"/>
      <c r="J1148" s="20"/>
      <c r="BM1148" s="53"/>
    </row>
    <row r="1149" spans="1:65">
      <c r="BM1149" s="53"/>
    </row>
    <row r="1150" spans="1:65">
      <c r="BM1150" s="53"/>
    </row>
    <row r="1151" spans="1:65">
      <c r="BM1151" s="53"/>
    </row>
    <row r="1152" spans="1:65">
      <c r="BM1152" s="53"/>
    </row>
    <row r="1153" spans="65:65">
      <c r="BM1153" s="53"/>
    </row>
    <row r="1154" spans="65:65">
      <c r="BM1154" s="53"/>
    </row>
    <row r="1155" spans="65:65">
      <c r="BM1155" s="53"/>
    </row>
    <row r="1156" spans="65:65">
      <c r="BM1156" s="53"/>
    </row>
    <row r="1157" spans="65:65">
      <c r="BM1157" s="53"/>
    </row>
    <row r="1158" spans="65:65">
      <c r="BM1158" s="53"/>
    </row>
    <row r="1159" spans="65:65">
      <c r="BM1159" s="53"/>
    </row>
    <row r="1160" spans="65:65">
      <c r="BM1160" s="53"/>
    </row>
    <row r="1161" spans="65:65">
      <c r="BM1161" s="53"/>
    </row>
    <row r="1162" spans="65:65">
      <c r="BM1162" s="53"/>
    </row>
    <row r="1163" spans="65:65">
      <c r="BM1163" s="53"/>
    </row>
    <row r="1164" spans="65:65">
      <c r="BM1164" s="53"/>
    </row>
    <row r="1165" spans="65:65">
      <c r="BM1165" s="53"/>
    </row>
    <row r="1166" spans="65:65">
      <c r="BM1166" s="53"/>
    </row>
    <row r="1167" spans="65:65">
      <c r="BM1167" s="53"/>
    </row>
    <row r="1168" spans="65:65">
      <c r="BM1168" s="53"/>
    </row>
    <row r="1169" spans="65:65">
      <c r="BM1169" s="53"/>
    </row>
    <row r="1170" spans="65:65">
      <c r="BM1170" s="53"/>
    </row>
    <row r="1171" spans="65:65">
      <c r="BM1171" s="53"/>
    </row>
    <row r="1172" spans="65:65">
      <c r="BM1172" s="53"/>
    </row>
    <row r="1173" spans="65:65">
      <c r="BM1173" s="53"/>
    </row>
    <row r="1174" spans="65:65">
      <c r="BM1174" s="53"/>
    </row>
    <row r="1175" spans="65:65">
      <c r="BM1175" s="53"/>
    </row>
    <row r="1176" spans="65:65">
      <c r="BM1176" s="53"/>
    </row>
    <row r="1177" spans="65:65">
      <c r="BM1177" s="53"/>
    </row>
    <row r="1178" spans="65:65">
      <c r="BM1178" s="53"/>
    </row>
    <row r="1179" spans="65:65">
      <c r="BM1179" s="53"/>
    </row>
    <row r="1180" spans="65:65">
      <c r="BM1180" s="53"/>
    </row>
    <row r="1181" spans="65:65">
      <c r="BM1181" s="53"/>
    </row>
    <row r="1182" spans="65:65">
      <c r="BM1182" s="53"/>
    </row>
    <row r="1183" spans="65:65">
      <c r="BM1183" s="53"/>
    </row>
    <row r="1184" spans="65:65">
      <c r="BM1184" s="53"/>
    </row>
    <row r="1185" spans="65:65">
      <c r="BM1185" s="53"/>
    </row>
    <row r="1186" spans="65:65">
      <c r="BM1186" s="53"/>
    </row>
    <row r="1187" spans="65:65">
      <c r="BM1187" s="53"/>
    </row>
    <row r="1188" spans="65:65">
      <c r="BM1188" s="53"/>
    </row>
    <row r="1189" spans="65:65">
      <c r="BM1189" s="53"/>
    </row>
    <row r="1190" spans="65:65">
      <c r="BM1190" s="53"/>
    </row>
    <row r="1191" spans="65:65">
      <c r="BM1191" s="53"/>
    </row>
    <row r="1192" spans="65:65">
      <c r="BM1192" s="53"/>
    </row>
    <row r="1193" spans="65:65">
      <c r="BM1193" s="53"/>
    </row>
    <row r="1194" spans="65:65">
      <c r="BM1194" s="53"/>
    </row>
    <row r="1195" spans="65:65">
      <c r="BM1195" s="53"/>
    </row>
    <row r="1196" spans="65:65">
      <c r="BM1196" s="53"/>
    </row>
    <row r="1197" spans="65:65">
      <c r="BM1197" s="54"/>
    </row>
    <row r="1198" spans="65:65">
      <c r="BM1198" s="55"/>
    </row>
    <row r="1199" spans="65:65">
      <c r="BM1199" s="55"/>
    </row>
    <row r="1200" spans="65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5"/>
    </row>
    <row r="1214" spans="65:65">
      <c r="BM1214" s="55"/>
    </row>
    <row r="1215" spans="65:65">
      <c r="BM1215" s="55"/>
    </row>
    <row r="1216" spans="65:65">
      <c r="BM1216" s="55"/>
    </row>
    <row r="1217" spans="65:65">
      <c r="BM1217" s="55"/>
    </row>
    <row r="1218" spans="65:65">
      <c r="BM1218" s="55"/>
    </row>
    <row r="1219" spans="65:65">
      <c r="BM1219" s="55"/>
    </row>
    <row r="1220" spans="65:65">
      <c r="BM1220" s="55"/>
    </row>
    <row r="1221" spans="65:65">
      <c r="BM1221" s="55"/>
    </row>
    <row r="1222" spans="65:65">
      <c r="BM1222" s="55"/>
    </row>
    <row r="1223" spans="65:65">
      <c r="BM1223" s="55"/>
    </row>
    <row r="1224" spans="65:65">
      <c r="BM1224" s="55"/>
    </row>
    <row r="1225" spans="65:65">
      <c r="BM1225" s="55"/>
    </row>
    <row r="1226" spans="65:65">
      <c r="BM1226" s="55"/>
    </row>
    <row r="1227" spans="65:65">
      <c r="BM1227" s="55"/>
    </row>
    <row r="1228" spans="65:65">
      <c r="BM1228" s="55"/>
    </row>
    <row r="1229" spans="65:65">
      <c r="BM1229" s="55"/>
    </row>
    <row r="1230" spans="65:65">
      <c r="BM1230" s="55"/>
    </row>
    <row r="1231" spans="65:65">
      <c r="BM1231" s="55"/>
    </row>
  </sheetData>
  <dataConsolidate/>
  <conditionalFormatting sqref="B6:J11 B24:W29 B42:S47 B61:J66 B79:P84 B97:O102 B115:N120 B133:W138 B151:M156 B169:O174 B187:W192 B206:X211 B224:N229 B242:X247 B260:O265 B279:O284 B298:O303 B317:X322 B335:O340 B353:O358 B371:L376 B389:I394 B407:D412 B425:O430 B444:K449 B462:U467 B480:P485 B499:O504 B517:M522 B536:W541 B554:W559 B572:O577 B590:G595 B608:N613 B626:N631 B645:W650 B663:O668 B681:S686 B700:O705 B718:N723 B737:H742 B755:R760 B773:N778 B792:O797 B810:J815 B828:U833 B846:O851 B864:O869 B882:Q887 B900:O905 B918:O923 B937:L942 B955:O960 B973:W978 B992:K997 B1010:N1015 B1028:O1033 B1046:Q1051 B1064:O1069 B1082:Q1087 B1100:N1105 B1118:V1123 B1136:J1141">
    <cfRule type="expression" dxfId="8" priority="189">
      <formula>AND($B6&lt;&gt;$B5,NOT(ISBLANK(INDIRECT(Anlyt_LabRefThisCol))))</formula>
    </cfRule>
  </conditionalFormatting>
  <conditionalFormatting sqref="C2:J17 C20:W35 C38:S53 C57:J72 C75:P90 C93:O108 C111:N126 C129:W144 C147:M162 C165:O180 C183:W198 C202:X217 C220:N235 C238:X253 C256:O271 C275:O290 C294:O309 C313:X328 C331:O346 C349:O364 C367:L382 C385:I400 C403:D418 C421:O436 C440:K455 C458:U473 C476:P491 C495:O510 C513:M528 C532:W547 C550:W565 C568:O583 C586:G601 C604:N619 C622:N637 C641:W656 C659:O674 C677:S692 C696:O711 C714:N729 C733:H748 C751:R766 C769:N784 C788:O803 C806:J821 C824:U839 C842:O857 C860:O875 C878:Q893 C896:O911 C914:O929 C933:L948 C951:O966 C969:W984 C988:K1003 C1006:N1021 C1024:O1039 C1042:Q1057 C1060:O1075 C1078:Q1093 C1096:N1111 C1114:V1129 C1132:J1147">
    <cfRule type="expression" dxfId="7" priority="187" stopIfTrue="1">
      <formula>AND(ISBLANK(INDIRECT(Anlyt_LabRefLastCol)),ISBLANK(INDIRECT(Anlyt_LabRefThisCol)))</formula>
    </cfRule>
    <cfRule type="expression" dxfId="6" priority="18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91D77-EDD1-4672-B0A9-9CED66443866}">
  <sheetPr codeName="Sheet16"/>
  <dimension ref="A1:BN698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9" width="11.28515625" style="2" bestFit="1" customWidth="1"/>
    <col min="20" max="64" width="11.140625" style="2" bestFit="1" customWidth="1"/>
    <col min="65" max="65" width="9.42578125" style="52" bestFit="1" customWidth="1"/>
    <col min="66" max="16384" width="9.140625" style="2"/>
  </cols>
  <sheetData>
    <row r="1" spans="1:66" ht="19.5">
      <c r="B1" s="8" t="s">
        <v>625</v>
      </c>
      <c r="BM1" s="27" t="s">
        <v>66</v>
      </c>
    </row>
    <row r="2" spans="1:66" ht="19.5">
      <c r="A2" s="24" t="s">
        <v>125</v>
      </c>
      <c r="B2" s="18" t="s">
        <v>118</v>
      </c>
      <c r="C2" s="15" t="s">
        <v>119</v>
      </c>
      <c r="D2" s="16" t="s">
        <v>238</v>
      </c>
      <c r="E2" s="17" t="s">
        <v>238</v>
      </c>
      <c r="F2" s="17" t="s">
        <v>238</v>
      </c>
      <c r="G2" s="17" t="s">
        <v>238</v>
      </c>
      <c r="H2" s="17" t="s">
        <v>238</v>
      </c>
      <c r="I2" s="17" t="s">
        <v>238</v>
      </c>
      <c r="J2" s="17" t="s">
        <v>238</v>
      </c>
      <c r="K2" s="17" t="s">
        <v>238</v>
      </c>
      <c r="L2" s="17" t="s">
        <v>238</v>
      </c>
      <c r="M2" s="17" t="s">
        <v>238</v>
      </c>
      <c r="N2" s="17" t="s">
        <v>238</v>
      </c>
      <c r="O2" s="17" t="s">
        <v>238</v>
      </c>
      <c r="P2" s="17" t="s">
        <v>238</v>
      </c>
      <c r="Q2" s="17" t="s">
        <v>238</v>
      </c>
      <c r="R2" s="17" t="s">
        <v>238</v>
      </c>
      <c r="S2" s="17" t="s">
        <v>238</v>
      </c>
      <c r="T2" s="148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239</v>
      </c>
      <c r="C3" s="9" t="s">
        <v>239</v>
      </c>
      <c r="D3" s="146" t="s">
        <v>241</v>
      </c>
      <c r="E3" s="147" t="s">
        <v>242</v>
      </c>
      <c r="F3" s="147" t="s">
        <v>243</v>
      </c>
      <c r="G3" s="147" t="s">
        <v>244</v>
      </c>
      <c r="H3" s="147" t="s">
        <v>245</v>
      </c>
      <c r="I3" s="147" t="s">
        <v>246</v>
      </c>
      <c r="J3" s="147" t="s">
        <v>247</v>
      </c>
      <c r="K3" s="147" t="s">
        <v>248</v>
      </c>
      <c r="L3" s="147" t="s">
        <v>249</v>
      </c>
      <c r="M3" s="147" t="s">
        <v>251</v>
      </c>
      <c r="N3" s="147" t="s">
        <v>252</v>
      </c>
      <c r="O3" s="147" t="s">
        <v>253</v>
      </c>
      <c r="P3" s="147" t="s">
        <v>257</v>
      </c>
      <c r="Q3" s="147" t="s">
        <v>284</v>
      </c>
      <c r="R3" s="147" t="s">
        <v>283</v>
      </c>
      <c r="S3" s="147" t="s">
        <v>259</v>
      </c>
      <c r="T3" s="148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101</v>
      </c>
      <c r="E4" s="11" t="s">
        <v>336</v>
      </c>
      <c r="F4" s="11" t="s">
        <v>101</v>
      </c>
      <c r="G4" s="11" t="s">
        <v>336</v>
      </c>
      <c r="H4" s="11" t="s">
        <v>101</v>
      </c>
      <c r="I4" s="11" t="s">
        <v>101</v>
      </c>
      <c r="J4" s="11" t="s">
        <v>101</v>
      </c>
      <c r="K4" s="11" t="s">
        <v>336</v>
      </c>
      <c r="L4" s="11" t="s">
        <v>101</v>
      </c>
      <c r="M4" s="11" t="s">
        <v>101</v>
      </c>
      <c r="N4" s="11" t="s">
        <v>336</v>
      </c>
      <c r="O4" s="11" t="s">
        <v>336</v>
      </c>
      <c r="P4" s="11" t="s">
        <v>101</v>
      </c>
      <c r="Q4" s="11" t="s">
        <v>101</v>
      </c>
      <c r="R4" s="11" t="s">
        <v>101</v>
      </c>
      <c r="S4" s="11" t="s">
        <v>101</v>
      </c>
      <c r="T4" s="148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148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1">
        <v>4.09</v>
      </c>
      <c r="E6" s="21">
        <v>4.2</v>
      </c>
      <c r="F6" s="21">
        <v>4.1500000000000004</v>
      </c>
      <c r="G6" s="21">
        <v>4.17</v>
      </c>
      <c r="H6" s="21">
        <v>4.04</v>
      </c>
      <c r="I6" s="143">
        <v>3.39</v>
      </c>
      <c r="J6" s="21">
        <v>3.95</v>
      </c>
      <c r="K6" s="21">
        <v>4.18</v>
      </c>
      <c r="L6" s="21">
        <v>4.21</v>
      </c>
      <c r="M6" s="21" t="s">
        <v>271</v>
      </c>
      <c r="N6" s="21">
        <v>4.3</v>
      </c>
      <c r="O6" s="21">
        <v>4.18</v>
      </c>
      <c r="P6" s="21">
        <v>4.2333543989190181</v>
      </c>
      <c r="Q6" s="21">
        <v>4.18</v>
      </c>
      <c r="R6" s="21"/>
      <c r="S6" s="150">
        <v>2.4300000000000002</v>
      </c>
      <c r="T6" s="148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4.09</v>
      </c>
      <c r="E7" s="11">
        <v>4.18</v>
      </c>
      <c r="F7" s="11">
        <v>4.16</v>
      </c>
      <c r="G7" s="11">
        <v>4.16</v>
      </c>
      <c r="H7" s="11">
        <v>4.0999999999999996</v>
      </c>
      <c r="I7" s="144">
        <v>3.4099999999999997</v>
      </c>
      <c r="J7" s="11">
        <v>4.05</v>
      </c>
      <c r="K7" s="11">
        <v>4.24</v>
      </c>
      <c r="L7" s="11">
        <v>3.9800000000000004</v>
      </c>
      <c r="M7" s="11" t="s">
        <v>271</v>
      </c>
      <c r="N7" s="11">
        <v>4.2</v>
      </c>
      <c r="O7" s="11">
        <v>4.2</v>
      </c>
      <c r="P7" s="11">
        <v>4.2168149121072167</v>
      </c>
      <c r="Q7" s="11">
        <v>4.1100000000000003</v>
      </c>
      <c r="R7" s="11"/>
      <c r="S7" s="144">
        <v>2.59</v>
      </c>
      <c r="T7" s="148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 t="e">
        <v>#N/A</v>
      </c>
    </row>
    <row r="8" spans="1:66">
      <c r="A8" s="29"/>
      <c r="B8" s="19">
        <v>1</v>
      </c>
      <c r="C8" s="9">
        <v>3</v>
      </c>
      <c r="D8" s="11">
        <v>4.2</v>
      </c>
      <c r="E8" s="11">
        <v>4.2</v>
      </c>
      <c r="F8" s="11">
        <v>4.16</v>
      </c>
      <c r="G8" s="11">
        <v>4.16</v>
      </c>
      <c r="H8" s="11">
        <v>4</v>
      </c>
      <c r="I8" s="144">
        <v>3.39</v>
      </c>
      <c r="J8" s="11">
        <v>4.0599999999999996</v>
      </c>
      <c r="K8" s="11">
        <v>4.17</v>
      </c>
      <c r="L8" s="11">
        <v>4.0199999999999996</v>
      </c>
      <c r="M8" s="11" t="s">
        <v>271</v>
      </c>
      <c r="N8" s="11">
        <v>4.2</v>
      </c>
      <c r="O8" s="11">
        <v>4.17</v>
      </c>
      <c r="P8" s="11">
        <v>4.1996453489422914</v>
      </c>
      <c r="Q8" s="11">
        <v>4.2</v>
      </c>
      <c r="R8" s="11">
        <v>4.3810000000000002</v>
      </c>
      <c r="S8" s="144">
        <v>2.58</v>
      </c>
      <c r="T8" s="148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19">
        <v>1</v>
      </c>
      <c r="C9" s="9">
        <v>4</v>
      </c>
      <c r="D9" s="11">
        <v>4.12</v>
      </c>
      <c r="E9" s="11">
        <v>4.18</v>
      </c>
      <c r="F9" s="11">
        <v>4.16</v>
      </c>
      <c r="G9" s="11">
        <v>4.13</v>
      </c>
      <c r="H9" s="11">
        <v>4.05</v>
      </c>
      <c r="I9" s="144">
        <v>3.37</v>
      </c>
      <c r="J9" s="11">
        <v>4.03</v>
      </c>
      <c r="K9" s="11">
        <v>4.1500000000000004</v>
      </c>
      <c r="L9" s="11">
        <v>3.93</v>
      </c>
      <c r="M9" s="11" t="s">
        <v>271</v>
      </c>
      <c r="N9" s="11">
        <v>4.3</v>
      </c>
      <c r="O9" s="11">
        <v>4.1900000000000004</v>
      </c>
      <c r="P9" s="11">
        <v>4.2159777457939001</v>
      </c>
      <c r="Q9" s="11">
        <v>4.1399999999999997</v>
      </c>
      <c r="R9" s="11">
        <v>4.3380000000000001</v>
      </c>
      <c r="S9" s="144">
        <v>2.58</v>
      </c>
      <c r="T9" s="148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4.1548992111149659</v>
      </c>
      <c r="BN9" s="27"/>
    </row>
    <row r="10" spans="1:66">
      <c r="A10" s="29"/>
      <c r="B10" s="19">
        <v>1</v>
      </c>
      <c r="C10" s="9">
        <v>5</v>
      </c>
      <c r="D10" s="11">
        <v>4</v>
      </c>
      <c r="E10" s="11">
        <v>4.17</v>
      </c>
      <c r="F10" s="11">
        <v>4.1500000000000004</v>
      </c>
      <c r="G10" s="11">
        <v>4.1100000000000003</v>
      </c>
      <c r="H10" s="11">
        <v>4.12</v>
      </c>
      <c r="I10" s="144">
        <v>3.38</v>
      </c>
      <c r="J10" s="11">
        <v>4.05</v>
      </c>
      <c r="K10" s="11">
        <v>4.18</v>
      </c>
      <c r="L10" s="11">
        <v>4.01</v>
      </c>
      <c r="M10" s="11" t="s">
        <v>271</v>
      </c>
      <c r="N10" s="11">
        <v>4.2</v>
      </c>
      <c r="O10" s="11">
        <v>4.2</v>
      </c>
      <c r="P10" s="11">
        <v>4.1890861433485842</v>
      </c>
      <c r="Q10" s="11">
        <v>4.2</v>
      </c>
      <c r="R10" s="11"/>
      <c r="S10" s="144">
        <v>2.58</v>
      </c>
      <c r="T10" s="148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127</v>
      </c>
    </row>
    <row r="11" spans="1:66">
      <c r="A11" s="29"/>
      <c r="B11" s="19">
        <v>1</v>
      </c>
      <c r="C11" s="9">
        <v>6</v>
      </c>
      <c r="D11" s="11">
        <v>4.1100000000000003</v>
      </c>
      <c r="E11" s="11">
        <v>4.12</v>
      </c>
      <c r="F11" s="11">
        <v>4.16</v>
      </c>
      <c r="G11" s="11">
        <v>4.22</v>
      </c>
      <c r="H11" s="11">
        <v>4.01</v>
      </c>
      <c r="I11" s="144">
        <v>3.4099999999999997</v>
      </c>
      <c r="J11" s="11">
        <v>3.95</v>
      </c>
      <c r="K11" s="11">
        <v>4.1500000000000004</v>
      </c>
      <c r="L11" s="11">
        <v>3.93</v>
      </c>
      <c r="M11" s="11" t="s">
        <v>271</v>
      </c>
      <c r="N11" s="11">
        <v>4.2</v>
      </c>
      <c r="O11" s="11">
        <v>4.2</v>
      </c>
      <c r="P11" s="11">
        <v>4.2102599178562485</v>
      </c>
      <c r="Q11" s="11">
        <v>4.18</v>
      </c>
      <c r="R11" s="11"/>
      <c r="S11" s="144">
        <v>2.5</v>
      </c>
      <c r="T11" s="148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9"/>
      <c r="B12" s="20" t="s">
        <v>266</v>
      </c>
      <c r="C12" s="12"/>
      <c r="D12" s="22">
        <v>4.1016666666666666</v>
      </c>
      <c r="E12" s="22">
        <v>4.1749999999999998</v>
      </c>
      <c r="F12" s="22">
        <v>4.1566666666666672</v>
      </c>
      <c r="G12" s="22">
        <v>4.1583333333333332</v>
      </c>
      <c r="H12" s="22">
        <v>4.0533333333333337</v>
      </c>
      <c r="I12" s="22">
        <v>3.3916666666666662</v>
      </c>
      <c r="J12" s="22">
        <v>4.0149999999999997</v>
      </c>
      <c r="K12" s="22">
        <v>4.1783333333333337</v>
      </c>
      <c r="L12" s="22">
        <v>4.0133333333333328</v>
      </c>
      <c r="M12" s="22" t="s">
        <v>661</v>
      </c>
      <c r="N12" s="22">
        <v>4.2333333333333334</v>
      </c>
      <c r="O12" s="22">
        <v>4.1899999999999995</v>
      </c>
      <c r="P12" s="22">
        <v>4.2108564111612097</v>
      </c>
      <c r="Q12" s="22">
        <v>4.168333333333333</v>
      </c>
      <c r="R12" s="22">
        <v>4.3595000000000006</v>
      </c>
      <c r="S12" s="22">
        <v>2.5433333333333334</v>
      </c>
      <c r="T12" s="148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9"/>
      <c r="B13" s="3" t="s">
        <v>267</v>
      </c>
      <c r="C13" s="28"/>
      <c r="D13" s="11">
        <v>4.0999999999999996</v>
      </c>
      <c r="E13" s="11">
        <v>4.18</v>
      </c>
      <c r="F13" s="11">
        <v>4.16</v>
      </c>
      <c r="G13" s="11">
        <v>4.16</v>
      </c>
      <c r="H13" s="11">
        <v>4.0449999999999999</v>
      </c>
      <c r="I13" s="11">
        <v>3.39</v>
      </c>
      <c r="J13" s="11">
        <v>4.04</v>
      </c>
      <c r="K13" s="11">
        <v>4.1749999999999998</v>
      </c>
      <c r="L13" s="11">
        <v>3.9950000000000001</v>
      </c>
      <c r="M13" s="11" t="s">
        <v>661</v>
      </c>
      <c r="N13" s="11">
        <v>4.2</v>
      </c>
      <c r="O13" s="11">
        <v>4.1950000000000003</v>
      </c>
      <c r="P13" s="11">
        <v>4.2131188318250743</v>
      </c>
      <c r="Q13" s="11">
        <v>4.18</v>
      </c>
      <c r="R13" s="11">
        <v>4.3595000000000006</v>
      </c>
      <c r="S13" s="11">
        <v>2.58</v>
      </c>
      <c r="T13" s="148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A14" s="29"/>
      <c r="B14" s="3" t="s">
        <v>268</v>
      </c>
      <c r="C14" s="28"/>
      <c r="D14" s="23">
        <v>6.4316923641190085E-2</v>
      </c>
      <c r="E14" s="23">
        <v>2.9495762407505257E-2</v>
      </c>
      <c r="F14" s="23">
        <v>5.1639777949431124E-3</v>
      </c>
      <c r="G14" s="23">
        <v>3.7638632635453896E-2</v>
      </c>
      <c r="H14" s="23">
        <v>4.8027769744874334E-2</v>
      </c>
      <c r="I14" s="23">
        <v>1.6020819787597066E-2</v>
      </c>
      <c r="J14" s="23">
        <v>5.1283525619832147E-2</v>
      </c>
      <c r="K14" s="23">
        <v>3.3115957885386071E-2</v>
      </c>
      <c r="L14" s="23">
        <v>0.10366613075960078</v>
      </c>
      <c r="M14" s="23" t="s">
        <v>661</v>
      </c>
      <c r="N14" s="23">
        <v>5.1639777949432045E-2</v>
      </c>
      <c r="O14" s="23">
        <v>1.2649110640673668E-2</v>
      </c>
      <c r="P14" s="23">
        <v>1.528319034800533E-2</v>
      </c>
      <c r="Q14" s="23">
        <v>3.6009258068817031E-2</v>
      </c>
      <c r="R14" s="23">
        <v>3.0405591591021651E-2</v>
      </c>
      <c r="S14" s="23">
        <v>6.4704456312271563E-2</v>
      </c>
      <c r="T14" s="227"/>
      <c r="U14" s="228"/>
      <c r="V14" s="228"/>
      <c r="W14" s="228"/>
      <c r="X14" s="228"/>
      <c r="Y14" s="228"/>
      <c r="Z14" s="228"/>
      <c r="AA14" s="228"/>
      <c r="AB14" s="228"/>
      <c r="AC14" s="228"/>
      <c r="AD14" s="228"/>
      <c r="AE14" s="228"/>
      <c r="AF14" s="228"/>
      <c r="AG14" s="228"/>
      <c r="AH14" s="228"/>
      <c r="AI14" s="228"/>
      <c r="AJ14" s="228"/>
      <c r="AK14" s="228"/>
      <c r="AL14" s="228"/>
      <c r="AM14" s="228"/>
      <c r="AN14" s="228"/>
      <c r="AO14" s="228"/>
      <c r="AP14" s="228"/>
      <c r="AQ14" s="228"/>
      <c r="AR14" s="228"/>
      <c r="AS14" s="228"/>
      <c r="AT14" s="228"/>
      <c r="AU14" s="228"/>
      <c r="AV14" s="228"/>
      <c r="AW14" s="228"/>
      <c r="AX14" s="228"/>
      <c r="AY14" s="228"/>
      <c r="AZ14" s="228"/>
      <c r="BA14" s="228"/>
      <c r="BB14" s="228"/>
      <c r="BC14" s="228"/>
      <c r="BD14" s="228"/>
      <c r="BE14" s="228"/>
      <c r="BF14" s="228"/>
      <c r="BG14" s="228"/>
      <c r="BH14" s="228"/>
      <c r="BI14" s="228"/>
      <c r="BJ14" s="228"/>
      <c r="BK14" s="228"/>
      <c r="BL14" s="228"/>
      <c r="BM14" s="54"/>
    </row>
    <row r="15" spans="1:66">
      <c r="A15" s="29"/>
      <c r="B15" s="3" t="s">
        <v>86</v>
      </c>
      <c r="C15" s="28"/>
      <c r="D15" s="13">
        <v>1.5680680286352722E-2</v>
      </c>
      <c r="E15" s="13">
        <v>7.0648532712587449E-3</v>
      </c>
      <c r="F15" s="13">
        <v>1.2423362778531946E-3</v>
      </c>
      <c r="G15" s="13">
        <v>9.0513745816722807E-3</v>
      </c>
      <c r="H15" s="13">
        <v>1.1848956351531496E-2</v>
      </c>
      <c r="I15" s="13">
        <v>4.7235832297583494E-3</v>
      </c>
      <c r="J15" s="13">
        <v>1.2772982719758942E-2</v>
      </c>
      <c r="K15" s="13">
        <v>7.9256381057964259E-3</v>
      </c>
      <c r="L15" s="13">
        <v>2.5830431252392226E-2</v>
      </c>
      <c r="M15" s="13" t="s">
        <v>661</v>
      </c>
      <c r="N15" s="13">
        <v>1.2198372743960325E-2</v>
      </c>
      <c r="O15" s="13">
        <v>3.0188808211631672E-3</v>
      </c>
      <c r="P15" s="13">
        <v>3.6294731654814964E-3</v>
      </c>
      <c r="Q15" s="13">
        <v>8.6387664299441107E-3</v>
      </c>
      <c r="R15" s="13">
        <v>6.9745593740157463E-3</v>
      </c>
      <c r="S15" s="13">
        <v>2.5440808510722761E-2</v>
      </c>
      <c r="T15" s="148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9"/>
      <c r="B16" s="3" t="s">
        <v>269</v>
      </c>
      <c r="C16" s="28"/>
      <c r="D16" s="13">
        <v>-1.2811994164839025E-2</v>
      </c>
      <c r="E16" s="13">
        <v>4.8378523433880716E-3</v>
      </c>
      <c r="F16" s="13">
        <v>4.2539071633140857E-4</v>
      </c>
      <c r="G16" s="13">
        <v>8.2652359151835775E-4</v>
      </c>
      <c r="H16" s="13">
        <v>-2.4444847545261439E-2</v>
      </c>
      <c r="I16" s="13">
        <v>-0.18369459899449314</v>
      </c>
      <c r="J16" s="13">
        <v>-3.3670903674562158E-2</v>
      </c>
      <c r="K16" s="13">
        <v>5.640118093762192E-3</v>
      </c>
      <c r="L16" s="13">
        <v>-3.4072036549749218E-2</v>
      </c>
      <c r="M16" s="13" t="s">
        <v>661</v>
      </c>
      <c r="N16" s="13">
        <v>1.8877502974932625E-2</v>
      </c>
      <c r="O16" s="13">
        <v>8.4480482200708362E-3</v>
      </c>
      <c r="P16" s="13">
        <v>1.3467763525177645E-2</v>
      </c>
      <c r="Q16" s="13">
        <v>3.2333208426400528E-3</v>
      </c>
      <c r="R16" s="13">
        <v>4.9243261626587209E-2</v>
      </c>
      <c r="S16" s="13">
        <v>-0.38787123246466648</v>
      </c>
      <c r="T16" s="148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9"/>
      <c r="B17" s="45" t="s">
        <v>270</v>
      </c>
      <c r="C17" s="46"/>
      <c r="D17" s="44">
        <v>0.67</v>
      </c>
      <c r="E17" s="44">
        <v>0.2</v>
      </c>
      <c r="F17" s="44">
        <v>0.02</v>
      </c>
      <c r="G17" s="44">
        <v>0</v>
      </c>
      <c r="H17" s="44">
        <v>1.25</v>
      </c>
      <c r="I17" s="44">
        <v>9.1199999999999992</v>
      </c>
      <c r="J17" s="44">
        <v>1.71</v>
      </c>
      <c r="K17" s="44">
        <v>0.24</v>
      </c>
      <c r="L17" s="44">
        <v>1.73</v>
      </c>
      <c r="M17" s="44" t="s">
        <v>271</v>
      </c>
      <c r="N17" s="44">
        <v>0.89</v>
      </c>
      <c r="O17" s="44">
        <v>0.38</v>
      </c>
      <c r="P17" s="44">
        <v>0.63</v>
      </c>
      <c r="Q17" s="44">
        <v>0.12</v>
      </c>
      <c r="R17" s="44">
        <v>2.39</v>
      </c>
      <c r="S17" s="44">
        <v>19.22</v>
      </c>
      <c r="T17" s="148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3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BM18" s="53"/>
    </row>
    <row r="19" spans="1:65" ht="15">
      <c r="B19" s="8" t="s">
        <v>626</v>
      </c>
      <c r="BM19" s="27" t="s">
        <v>273</v>
      </c>
    </row>
    <row r="20" spans="1:65" ht="15">
      <c r="A20" s="24" t="s">
        <v>7</v>
      </c>
      <c r="B20" s="18" t="s">
        <v>118</v>
      </c>
      <c r="C20" s="15" t="s">
        <v>119</v>
      </c>
      <c r="D20" s="16" t="s">
        <v>238</v>
      </c>
      <c r="E20" s="17" t="s">
        <v>238</v>
      </c>
      <c r="F20" s="17" t="s">
        <v>238</v>
      </c>
      <c r="G20" s="17" t="s">
        <v>238</v>
      </c>
      <c r="H20" s="17" t="s">
        <v>238</v>
      </c>
      <c r="I20" s="17" t="s">
        <v>238</v>
      </c>
      <c r="J20" s="17" t="s">
        <v>238</v>
      </c>
      <c r="K20" s="17" t="s">
        <v>238</v>
      </c>
      <c r="L20" s="148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239</v>
      </c>
      <c r="C21" s="9" t="s">
        <v>239</v>
      </c>
      <c r="D21" s="146" t="s">
        <v>242</v>
      </c>
      <c r="E21" s="147" t="s">
        <v>244</v>
      </c>
      <c r="F21" s="147" t="s">
        <v>245</v>
      </c>
      <c r="G21" s="147" t="s">
        <v>248</v>
      </c>
      <c r="H21" s="147" t="s">
        <v>251</v>
      </c>
      <c r="I21" s="147" t="s">
        <v>252</v>
      </c>
      <c r="J21" s="147" t="s">
        <v>253</v>
      </c>
      <c r="K21" s="147" t="s">
        <v>259</v>
      </c>
      <c r="L21" s="148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3</v>
      </c>
    </row>
    <row r="22" spans="1:65">
      <c r="A22" s="29"/>
      <c r="B22" s="19"/>
      <c r="C22" s="9"/>
      <c r="D22" s="10" t="s">
        <v>336</v>
      </c>
      <c r="E22" s="11" t="s">
        <v>336</v>
      </c>
      <c r="F22" s="11" t="s">
        <v>101</v>
      </c>
      <c r="G22" s="11" t="s">
        <v>336</v>
      </c>
      <c r="H22" s="11" t="s">
        <v>101</v>
      </c>
      <c r="I22" s="11" t="s">
        <v>336</v>
      </c>
      <c r="J22" s="11" t="s">
        <v>336</v>
      </c>
      <c r="K22" s="11" t="s">
        <v>101</v>
      </c>
      <c r="L22" s="148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0</v>
      </c>
    </row>
    <row r="23" spans="1:65">
      <c r="A23" s="29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148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0</v>
      </c>
    </row>
    <row r="24" spans="1:65">
      <c r="A24" s="29"/>
      <c r="B24" s="18">
        <v>1</v>
      </c>
      <c r="C24" s="14">
        <v>1</v>
      </c>
      <c r="D24" s="211">
        <v>100</v>
      </c>
      <c r="E24" s="212">
        <v>400</v>
      </c>
      <c r="F24" s="212" t="s">
        <v>105</v>
      </c>
      <c r="G24" s="211">
        <v>200</v>
      </c>
      <c r="H24" s="211" t="s">
        <v>271</v>
      </c>
      <c r="I24" s="211">
        <v>100</v>
      </c>
      <c r="J24" s="212">
        <v>300</v>
      </c>
      <c r="K24" s="211">
        <v>109.99999999999999</v>
      </c>
      <c r="L24" s="213"/>
      <c r="M24" s="214"/>
      <c r="N24" s="214"/>
      <c r="O24" s="214"/>
      <c r="P24" s="214"/>
      <c r="Q24" s="214"/>
      <c r="R24" s="214"/>
      <c r="S24" s="214"/>
      <c r="T24" s="214"/>
      <c r="U24" s="214"/>
      <c r="V24" s="214"/>
      <c r="W24" s="214"/>
      <c r="X24" s="214"/>
      <c r="Y24" s="214"/>
      <c r="Z24" s="214"/>
      <c r="AA24" s="214"/>
      <c r="AB24" s="214"/>
      <c r="AC24" s="214"/>
      <c r="AD24" s="214"/>
      <c r="AE24" s="214"/>
      <c r="AF24" s="214"/>
      <c r="AG24" s="214"/>
      <c r="AH24" s="214"/>
      <c r="AI24" s="214"/>
      <c r="AJ24" s="214"/>
      <c r="AK24" s="214"/>
      <c r="AL24" s="214"/>
      <c r="AM24" s="214"/>
      <c r="AN24" s="214"/>
      <c r="AO24" s="214"/>
      <c r="AP24" s="214"/>
      <c r="AQ24" s="214"/>
      <c r="AR24" s="214"/>
      <c r="AS24" s="214"/>
      <c r="AT24" s="214"/>
      <c r="AU24" s="214"/>
      <c r="AV24" s="214"/>
      <c r="AW24" s="214"/>
      <c r="AX24" s="214"/>
      <c r="AY24" s="214"/>
      <c r="AZ24" s="214"/>
      <c r="BA24" s="214"/>
      <c r="BB24" s="214"/>
      <c r="BC24" s="214"/>
      <c r="BD24" s="214"/>
      <c r="BE24" s="214"/>
      <c r="BF24" s="214"/>
      <c r="BG24" s="214"/>
      <c r="BH24" s="214"/>
      <c r="BI24" s="214"/>
      <c r="BJ24" s="214"/>
      <c r="BK24" s="214"/>
      <c r="BL24" s="214"/>
      <c r="BM24" s="215">
        <v>1</v>
      </c>
    </row>
    <row r="25" spans="1:65">
      <c r="A25" s="29"/>
      <c r="B25" s="19">
        <v>1</v>
      </c>
      <c r="C25" s="9">
        <v>2</v>
      </c>
      <c r="D25" s="217">
        <v>100</v>
      </c>
      <c r="E25" s="218">
        <v>500</v>
      </c>
      <c r="F25" s="218" t="s">
        <v>105</v>
      </c>
      <c r="G25" s="217">
        <v>100</v>
      </c>
      <c r="H25" s="217" t="s">
        <v>271</v>
      </c>
      <c r="I25" s="217">
        <v>100</v>
      </c>
      <c r="J25" s="218">
        <v>400</v>
      </c>
      <c r="K25" s="217">
        <v>109.99999999999999</v>
      </c>
      <c r="L25" s="213"/>
      <c r="M25" s="214"/>
      <c r="N25" s="214"/>
      <c r="O25" s="214"/>
      <c r="P25" s="214"/>
      <c r="Q25" s="214"/>
      <c r="R25" s="214"/>
      <c r="S25" s="214"/>
      <c r="T25" s="214"/>
      <c r="U25" s="214"/>
      <c r="V25" s="214"/>
      <c r="W25" s="214"/>
      <c r="X25" s="214"/>
      <c r="Y25" s="214"/>
      <c r="Z25" s="214"/>
      <c r="AA25" s="214"/>
      <c r="AB25" s="214"/>
      <c r="AC25" s="214"/>
      <c r="AD25" s="214"/>
      <c r="AE25" s="214"/>
      <c r="AF25" s="214"/>
      <c r="AG25" s="214"/>
      <c r="AH25" s="214"/>
      <c r="AI25" s="214"/>
      <c r="AJ25" s="214"/>
      <c r="AK25" s="214"/>
      <c r="AL25" s="214"/>
      <c r="AM25" s="214"/>
      <c r="AN25" s="214"/>
      <c r="AO25" s="214"/>
      <c r="AP25" s="214"/>
      <c r="AQ25" s="214"/>
      <c r="AR25" s="214"/>
      <c r="AS25" s="214"/>
      <c r="AT25" s="214"/>
      <c r="AU25" s="214"/>
      <c r="AV25" s="214"/>
      <c r="AW25" s="214"/>
      <c r="AX25" s="214"/>
      <c r="AY25" s="214"/>
      <c r="AZ25" s="214"/>
      <c r="BA25" s="214"/>
      <c r="BB25" s="214"/>
      <c r="BC25" s="214"/>
      <c r="BD25" s="214"/>
      <c r="BE25" s="214"/>
      <c r="BF25" s="214"/>
      <c r="BG25" s="214"/>
      <c r="BH25" s="214"/>
      <c r="BI25" s="214"/>
      <c r="BJ25" s="214"/>
      <c r="BK25" s="214"/>
      <c r="BL25" s="214"/>
      <c r="BM25" s="215">
        <v>16</v>
      </c>
    </row>
    <row r="26" spans="1:65">
      <c r="A26" s="29"/>
      <c r="B26" s="19">
        <v>1</v>
      </c>
      <c r="C26" s="9">
        <v>3</v>
      </c>
      <c r="D26" s="217">
        <v>200</v>
      </c>
      <c r="E26" s="218">
        <v>400</v>
      </c>
      <c r="F26" s="217">
        <v>80</v>
      </c>
      <c r="G26" s="217">
        <v>200</v>
      </c>
      <c r="H26" s="217" t="s">
        <v>271</v>
      </c>
      <c r="I26" s="217">
        <v>200</v>
      </c>
      <c r="J26" s="218">
        <v>300</v>
      </c>
      <c r="K26" s="217">
        <v>109.99999999999999</v>
      </c>
      <c r="L26" s="213"/>
      <c r="M26" s="214"/>
      <c r="N26" s="214"/>
      <c r="O26" s="214"/>
      <c r="P26" s="214"/>
      <c r="Q26" s="214"/>
      <c r="R26" s="214"/>
      <c r="S26" s="214"/>
      <c r="T26" s="214"/>
      <c r="U26" s="214"/>
      <c r="V26" s="214"/>
      <c r="W26" s="214"/>
      <c r="X26" s="214"/>
      <c r="Y26" s="214"/>
      <c r="Z26" s="214"/>
      <c r="AA26" s="214"/>
      <c r="AB26" s="214"/>
      <c r="AC26" s="214"/>
      <c r="AD26" s="214"/>
      <c r="AE26" s="214"/>
      <c r="AF26" s="214"/>
      <c r="AG26" s="214"/>
      <c r="AH26" s="214"/>
      <c r="AI26" s="214"/>
      <c r="AJ26" s="214"/>
      <c r="AK26" s="214"/>
      <c r="AL26" s="214"/>
      <c r="AM26" s="214"/>
      <c r="AN26" s="214"/>
      <c r="AO26" s="214"/>
      <c r="AP26" s="214"/>
      <c r="AQ26" s="214"/>
      <c r="AR26" s="214"/>
      <c r="AS26" s="214"/>
      <c r="AT26" s="214"/>
      <c r="AU26" s="214"/>
      <c r="AV26" s="214"/>
      <c r="AW26" s="214"/>
      <c r="AX26" s="214"/>
      <c r="AY26" s="214"/>
      <c r="AZ26" s="214"/>
      <c r="BA26" s="214"/>
      <c r="BB26" s="214"/>
      <c r="BC26" s="214"/>
      <c r="BD26" s="214"/>
      <c r="BE26" s="214"/>
      <c r="BF26" s="214"/>
      <c r="BG26" s="214"/>
      <c r="BH26" s="214"/>
      <c r="BI26" s="214"/>
      <c r="BJ26" s="214"/>
      <c r="BK26" s="214"/>
      <c r="BL26" s="214"/>
      <c r="BM26" s="215">
        <v>16</v>
      </c>
    </row>
    <row r="27" spans="1:65">
      <c r="A27" s="29"/>
      <c r="B27" s="19">
        <v>1</v>
      </c>
      <c r="C27" s="9">
        <v>4</v>
      </c>
      <c r="D27" s="217">
        <v>200</v>
      </c>
      <c r="E27" s="218">
        <v>400</v>
      </c>
      <c r="F27" s="218" t="s">
        <v>105</v>
      </c>
      <c r="G27" s="217">
        <v>100</v>
      </c>
      <c r="H27" s="217" t="s">
        <v>271</v>
      </c>
      <c r="I27" s="217">
        <v>200</v>
      </c>
      <c r="J27" s="218">
        <v>400</v>
      </c>
      <c r="K27" s="217">
        <v>100</v>
      </c>
      <c r="L27" s="213"/>
      <c r="M27" s="214"/>
      <c r="N27" s="214"/>
      <c r="O27" s="214"/>
      <c r="P27" s="214"/>
      <c r="Q27" s="214"/>
      <c r="R27" s="214"/>
      <c r="S27" s="214"/>
      <c r="T27" s="214"/>
      <c r="U27" s="214"/>
      <c r="V27" s="214"/>
      <c r="W27" s="214"/>
      <c r="X27" s="214"/>
      <c r="Y27" s="214"/>
      <c r="Z27" s="214"/>
      <c r="AA27" s="214"/>
      <c r="AB27" s="214"/>
      <c r="AC27" s="214"/>
      <c r="AD27" s="214"/>
      <c r="AE27" s="214"/>
      <c r="AF27" s="214"/>
      <c r="AG27" s="214"/>
      <c r="AH27" s="214"/>
      <c r="AI27" s="214"/>
      <c r="AJ27" s="214"/>
      <c r="AK27" s="214"/>
      <c r="AL27" s="214"/>
      <c r="AM27" s="214"/>
      <c r="AN27" s="214"/>
      <c r="AO27" s="214"/>
      <c r="AP27" s="214"/>
      <c r="AQ27" s="214"/>
      <c r="AR27" s="214"/>
      <c r="AS27" s="214"/>
      <c r="AT27" s="214"/>
      <c r="AU27" s="214"/>
      <c r="AV27" s="214"/>
      <c r="AW27" s="214"/>
      <c r="AX27" s="214"/>
      <c r="AY27" s="214"/>
      <c r="AZ27" s="214"/>
      <c r="BA27" s="214"/>
      <c r="BB27" s="214"/>
      <c r="BC27" s="214"/>
      <c r="BD27" s="214"/>
      <c r="BE27" s="214"/>
      <c r="BF27" s="214"/>
      <c r="BG27" s="214"/>
      <c r="BH27" s="214"/>
      <c r="BI27" s="214"/>
      <c r="BJ27" s="214"/>
      <c r="BK27" s="214"/>
      <c r="BL27" s="214"/>
      <c r="BM27" s="215">
        <v>122.814739074453</v>
      </c>
    </row>
    <row r="28" spans="1:65">
      <c r="A28" s="29"/>
      <c r="B28" s="19">
        <v>1</v>
      </c>
      <c r="C28" s="9">
        <v>5</v>
      </c>
      <c r="D28" s="217">
        <v>100</v>
      </c>
      <c r="E28" s="218">
        <v>300</v>
      </c>
      <c r="F28" s="218" t="s">
        <v>105</v>
      </c>
      <c r="G28" s="217">
        <v>200</v>
      </c>
      <c r="H28" s="217" t="s">
        <v>271</v>
      </c>
      <c r="I28" s="217">
        <v>200</v>
      </c>
      <c r="J28" s="218">
        <v>400</v>
      </c>
      <c r="K28" s="217">
        <v>100</v>
      </c>
      <c r="L28" s="213"/>
      <c r="M28" s="214"/>
      <c r="N28" s="214"/>
      <c r="O28" s="214"/>
      <c r="P28" s="214"/>
      <c r="Q28" s="214"/>
      <c r="R28" s="214"/>
      <c r="S28" s="214"/>
      <c r="T28" s="214"/>
      <c r="U28" s="214"/>
      <c r="V28" s="214"/>
      <c r="W28" s="214"/>
      <c r="X28" s="214"/>
      <c r="Y28" s="214"/>
      <c r="Z28" s="214"/>
      <c r="AA28" s="214"/>
      <c r="AB28" s="214"/>
      <c r="AC28" s="214"/>
      <c r="AD28" s="214"/>
      <c r="AE28" s="214"/>
      <c r="AF28" s="214"/>
      <c r="AG28" s="214"/>
      <c r="AH28" s="214"/>
      <c r="AI28" s="214"/>
      <c r="AJ28" s="214"/>
      <c r="AK28" s="214"/>
      <c r="AL28" s="214"/>
      <c r="AM28" s="214"/>
      <c r="AN28" s="214"/>
      <c r="AO28" s="214"/>
      <c r="AP28" s="214"/>
      <c r="AQ28" s="214"/>
      <c r="AR28" s="214"/>
      <c r="AS28" s="214"/>
      <c r="AT28" s="214"/>
      <c r="AU28" s="214"/>
      <c r="AV28" s="214"/>
      <c r="AW28" s="214"/>
      <c r="AX28" s="214"/>
      <c r="AY28" s="214"/>
      <c r="AZ28" s="214"/>
      <c r="BA28" s="214"/>
      <c r="BB28" s="214"/>
      <c r="BC28" s="214"/>
      <c r="BD28" s="214"/>
      <c r="BE28" s="214"/>
      <c r="BF28" s="214"/>
      <c r="BG28" s="214"/>
      <c r="BH28" s="214"/>
      <c r="BI28" s="214"/>
      <c r="BJ28" s="214"/>
      <c r="BK28" s="214"/>
      <c r="BL28" s="214"/>
      <c r="BM28" s="215">
        <v>22</v>
      </c>
    </row>
    <row r="29" spans="1:65">
      <c r="A29" s="29"/>
      <c r="B29" s="19">
        <v>1</v>
      </c>
      <c r="C29" s="9">
        <v>6</v>
      </c>
      <c r="D29" s="217">
        <v>100</v>
      </c>
      <c r="E29" s="218">
        <v>500</v>
      </c>
      <c r="F29" s="218" t="s">
        <v>105</v>
      </c>
      <c r="G29" s="217">
        <v>100</v>
      </c>
      <c r="H29" s="217" t="s">
        <v>271</v>
      </c>
      <c r="I29" s="217">
        <v>100</v>
      </c>
      <c r="J29" s="218">
        <v>500</v>
      </c>
      <c r="K29" s="217">
        <v>100</v>
      </c>
      <c r="L29" s="213"/>
      <c r="M29" s="214"/>
      <c r="N29" s="214"/>
      <c r="O29" s="214"/>
      <c r="P29" s="214"/>
      <c r="Q29" s="214"/>
      <c r="R29" s="214"/>
      <c r="S29" s="214"/>
      <c r="T29" s="214"/>
      <c r="U29" s="214"/>
      <c r="V29" s="214"/>
      <c r="W29" s="214"/>
      <c r="X29" s="214"/>
      <c r="Y29" s="214"/>
      <c r="Z29" s="214"/>
      <c r="AA29" s="214"/>
      <c r="AB29" s="214"/>
      <c r="AC29" s="214"/>
      <c r="AD29" s="214"/>
      <c r="AE29" s="214"/>
      <c r="AF29" s="214"/>
      <c r="AG29" s="214"/>
      <c r="AH29" s="214"/>
      <c r="AI29" s="214"/>
      <c r="AJ29" s="214"/>
      <c r="AK29" s="214"/>
      <c r="AL29" s="214"/>
      <c r="AM29" s="214"/>
      <c r="AN29" s="214"/>
      <c r="AO29" s="214"/>
      <c r="AP29" s="214"/>
      <c r="AQ29" s="214"/>
      <c r="AR29" s="214"/>
      <c r="AS29" s="214"/>
      <c r="AT29" s="214"/>
      <c r="AU29" s="214"/>
      <c r="AV29" s="214"/>
      <c r="AW29" s="214"/>
      <c r="AX29" s="214"/>
      <c r="AY29" s="214"/>
      <c r="AZ29" s="214"/>
      <c r="BA29" s="214"/>
      <c r="BB29" s="214"/>
      <c r="BC29" s="214"/>
      <c r="BD29" s="214"/>
      <c r="BE29" s="214"/>
      <c r="BF29" s="214"/>
      <c r="BG29" s="214"/>
      <c r="BH29" s="214"/>
      <c r="BI29" s="214"/>
      <c r="BJ29" s="214"/>
      <c r="BK29" s="214"/>
      <c r="BL29" s="214"/>
      <c r="BM29" s="219"/>
    </row>
    <row r="30" spans="1:65">
      <c r="A30" s="29"/>
      <c r="B30" s="20" t="s">
        <v>266</v>
      </c>
      <c r="C30" s="12"/>
      <c r="D30" s="220">
        <v>133.33333333333334</v>
      </c>
      <c r="E30" s="220">
        <v>416.66666666666669</v>
      </c>
      <c r="F30" s="220">
        <v>80</v>
      </c>
      <c r="G30" s="220">
        <v>150</v>
      </c>
      <c r="H30" s="220" t="s">
        <v>661</v>
      </c>
      <c r="I30" s="220">
        <v>150</v>
      </c>
      <c r="J30" s="220">
        <v>383.33333333333331</v>
      </c>
      <c r="K30" s="220">
        <v>105</v>
      </c>
      <c r="L30" s="213"/>
      <c r="M30" s="214"/>
      <c r="N30" s="214"/>
      <c r="O30" s="214"/>
      <c r="P30" s="214"/>
      <c r="Q30" s="214"/>
      <c r="R30" s="214"/>
      <c r="S30" s="214"/>
      <c r="T30" s="214"/>
      <c r="U30" s="214"/>
      <c r="V30" s="214"/>
      <c r="W30" s="214"/>
      <c r="X30" s="214"/>
      <c r="Y30" s="214"/>
      <c r="Z30" s="214"/>
      <c r="AA30" s="214"/>
      <c r="AB30" s="214"/>
      <c r="AC30" s="214"/>
      <c r="AD30" s="214"/>
      <c r="AE30" s="214"/>
      <c r="AF30" s="214"/>
      <c r="AG30" s="214"/>
      <c r="AH30" s="214"/>
      <c r="AI30" s="214"/>
      <c r="AJ30" s="214"/>
      <c r="AK30" s="214"/>
      <c r="AL30" s="214"/>
      <c r="AM30" s="214"/>
      <c r="AN30" s="214"/>
      <c r="AO30" s="214"/>
      <c r="AP30" s="214"/>
      <c r="AQ30" s="214"/>
      <c r="AR30" s="214"/>
      <c r="AS30" s="214"/>
      <c r="AT30" s="214"/>
      <c r="AU30" s="214"/>
      <c r="AV30" s="214"/>
      <c r="AW30" s="214"/>
      <c r="AX30" s="214"/>
      <c r="AY30" s="214"/>
      <c r="AZ30" s="214"/>
      <c r="BA30" s="214"/>
      <c r="BB30" s="214"/>
      <c r="BC30" s="214"/>
      <c r="BD30" s="214"/>
      <c r="BE30" s="214"/>
      <c r="BF30" s="214"/>
      <c r="BG30" s="214"/>
      <c r="BH30" s="214"/>
      <c r="BI30" s="214"/>
      <c r="BJ30" s="214"/>
      <c r="BK30" s="214"/>
      <c r="BL30" s="214"/>
      <c r="BM30" s="219"/>
    </row>
    <row r="31" spans="1:65">
      <c r="A31" s="29"/>
      <c r="B31" s="3" t="s">
        <v>267</v>
      </c>
      <c r="C31" s="28"/>
      <c r="D31" s="217">
        <v>100</v>
      </c>
      <c r="E31" s="217">
        <v>400</v>
      </c>
      <c r="F31" s="217">
        <v>80</v>
      </c>
      <c r="G31" s="217">
        <v>150</v>
      </c>
      <c r="H31" s="217" t="s">
        <v>661</v>
      </c>
      <c r="I31" s="217">
        <v>150</v>
      </c>
      <c r="J31" s="217">
        <v>400</v>
      </c>
      <c r="K31" s="217">
        <v>105</v>
      </c>
      <c r="L31" s="213"/>
      <c r="M31" s="214"/>
      <c r="N31" s="214"/>
      <c r="O31" s="214"/>
      <c r="P31" s="214"/>
      <c r="Q31" s="214"/>
      <c r="R31" s="214"/>
      <c r="S31" s="214"/>
      <c r="T31" s="214"/>
      <c r="U31" s="214"/>
      <c r="V31" s="214"/>
      <c r="W31" s="214"/>
      <c r="X31" s="214"/>
      <c r="Y31" s="214"/>
      <c r="Z31" s="214"/>
      <c r="AA31" s="214"/>
      <c r="AB31" s="214"/>
      <c r="AC31" s="214"/>
      <c r="AD31" s="214"/>
      <c r="AE31" s="214"/>
      <c r="AF31" s="214"/>
      <c r="AG31" s="214"/>
      <c r="AH31" s="214"/>
      <c r="AI31" s="214"/>
      <c r="AJ31" s="214"/>
      <c r="AK31" s="214"/>
      <c r="AL31" s="214"/>
      <c r="AM31" s="214"/>
      <c r="AN31" s="214"/>
      <c r="AO31" s="214"/>
      <c r="AP31" s="214"/>
      <c r="AQ31" s="214"/>
      <c r="AR31" s="214"/>
      <c r="AS31" s="214"/>
      <c r="AT31" s="214"/>
      <c r="AU31" s="214"/>
      <c r="AV31" s="214"/>
      <c r="AW31" s="214"/>
      <c r="AX31" s="214"/>
      <c r="AY31" s="214"/>
      <c r="AZ31" s="214"/>
      <c r="BA31" s="214"/>
      <c r="BB31" s="214"/>
      <c r="BC31" s="214"/>
      <c r="BD31" s="214"/>
      <c r="BE31" s="214"/>
      <c r="BF31" s="214"/>
      <c r="BG31" s="214"/>
      <c r="BH31" s="214"/>
      <c r="BI31" s="214"/>
      <c r="BJ31" s="214"/>
      <c r="BK31" s="214"/>
      <c r="BL31" s="214"/>
      <c r="BM31" s="219"/>
    </row>
    <row r="32" spans="1:65">
      <c r="A32" s="29"/>
      <c r="B32" s="3" t="s">
        <v>268</v>
      </c>
      <c r="C32" s="28"/>
      <c r="D32" s="217">
        <v>51.639777949432215</v>
      </c>
      <c r="E32" s="217">
        <v>75.277265270908146</v>
      </c>
      <c r="F32" s="217" t="s">
        <v>661</v>
      </c>
      <c r="G32" s="217">
        <v>54.772255750516614</v>
      </c>
      <c r="H32" s="217" t="s">
        <v>661</v>
      </c>
      <c r="I32" s="217">
        <v>54.772255750516614</v>
      </c>
      <c r="J32" s="217">
        <v>75.277265270908146</v>
      </c>
      <c r="K32" s="217">
        <v>5.4772255750516532</v>
      </c>
      <c r="L32" s="213"/>
      <c r="M32" s="214"/>
      <c r="N32" s="214"/>
      <c r="O32" s="214"/>
      <c r="P32" s="214"/>
      <c r="Q32" s="214"/>
      <c r="R32" s="214"/>
      <c r="S32" s="214"/>
      <c r="T32" s="214"/>
      <c r="U32" s="214"/>
      <c r="V32" s="214"/>
      <c r="W32" s="214"/>
      <c r="X32" s="214"/>
      <c r="Y32" s="214"/>
      <c r="Z32" s="214"/>
      <c r="AA32" s="214"/>
      <c r="AB32" s="214"/>
      <c r="AC32" s="214"/>
      <c r="AD32" s="214"/>
      <c r="AE32" s="214"/>
      <c r="AF32" s="214"/>
      <c r="AG32" s="214"/>
      <c r="AH32" s="214"/>
      <c r="AI32" s="214"/>
      <c r="AJ32" s="214"/>
      <c r="AK32" s="214"/>
      <c r="AL32" s="214"/>
      <c r="AM32" s="214"/>
      <c r="AN32" s="214"/>
      <c r="AO32" s="214"/>
      <c r="AP32" s="214"/>
      <c r="AQ32" s="214"/>
      <c r="AR32" s="214"/>
      <c r="AS32" s="214"/>
      <c r="AT32" s="214"/>
      <c r="AU32" s="214"/>
      <c r="AV32" s="214"/>
      <c r="AW32" s="214"/>
      <c r="AX32" s="214"/>
      <c r="AY32" s="214"/>
      <c r="AZ32" s="214"/>
      <c r="BA32" s="214"/>
      <c r="BB32" s="214"/>
      <c r="BC32" s="214"/>
      <c r="BD32" s="214"/>
      <c r="BE32" s="214"/>
      <c r="BF32" s="214"/>
      <c r="BG32" s="214"/>
      <c r="BH32" s="214"/>
      <c r="BI32" s="214"/>
      <c r="BJ32" s="214"/>
      <c r="BK32" s="214"/>
      <c r="BL32" s="214"/>
      <c r="BM32" s="219"/>
    </row>
    <row r="33" spans="1:65">
      <c r="A33" s="29"/>
      <c r="B33" s="3" t="s">
        <v>86</v>
      </c>
      <c r="C33" s="28"/>
      <c r="D33" s="13">
        <v>0.38729833462074159</v>
      </c>
      <c r="E33" s="13">
        <v>0.18066543665017953</v>
      </c>
      <c r="F33" s="13" t="s">
        <v>661</v>
      </c>
      <c r="G33" s="13">
        <v>0.36514837167011077</v>
      </c>
      <c r="H33" s="13" t="s">
        <v>661</v>
      </c>
      <c r="I33" s="13">
        <v>0.36514837167011077</v>
      </c>
      <c r="J33" s="13">
        <v>0.19637547461976038</v>
      </c>
      <c r="K33" s="13">
        <v>5.216405309573003E-2</v>
      </c>
      <c r="L33" s="148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9"/>
      <c r="B34" s="3" t="s">
        <v>269</v>
      </c>
      <c r="C34" s="28"/>
      <c r="D34" s="13">
        <v>8.5646025372441148E-2</v>
      </c>
      <c r="E34" s="13">
        <v>2.3926438292888785</v>
      </c>
      <c r="F34" s="13">
        <v>-0.34861238477653533</v>
      </c>
      <c r="G34" s="13">
        <v>0.22135177854399624</v>
      </c>
      <c r="H34" s="13" t="s">
        <v>661</v>
      </c>
      <c r="I34" s="13">
        <v>0.22135177854399624</v>
      </c>
      <c r="J34" s="13">
        <v>2.1212323229457679</v>
      </c>
      <c r="K34" s="13">
        <v>-0.1450537550192027</v>
      </c>
      <c r="L34" s="148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9"/>
      <c r="B35" s="45" t="s">
        <v>270</v>
      </c>
      <c r="C35" s="46"/>
      <c r="D35" s="44">
        <v>0.25</v>
      </c>
      <c r="E35" s="44">
        <v>4</v>
      </c>
      <c r="F35" s="44">
        <v>1.59</v>
      </c>
      <c r="G35" s="44">
        <v>0</v>
      </c>
      <c r="H35" s="44" t="s">
        <v>271</v>
      </c>
      <c r="I35" s="44">
        <v>0</v>
      </c>
      <c r="J35" s="44">
        <v>3.5</v>
      </c>
      <c r="K35" s="44">
        <v>0.67</v>
      </c>
      <c r="L35" s="148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30"/>
      <c r="C36" s="20"/>
      <c r="D36" s="20"/>
      <c r="E36" s="20"/>
      <c r="F36" s="20"/>
      <c r="G36" s="20"/>
      <c r="H36" s="20"/>
      <c r="I36" s="20"/>
      <c r="J36" s="20"/>
      <c r="K36" s="20"/>
      <c r="BM36" s="53"/>
    </row>
    <row r="37" spans="1:65" ht="15">
      <c r="B37" s="8" t="s">
        <v>627</v>
      </c>
      <c r="BM37" s="27" t="s">
        <v>273</v>
      </c>
    </row>
    <row r="38" spans="1:65" ht="15">
      <c r="A38" s="24" t="s">
        <v>114</v>
      </c>
      <c r="B38" s="18" t="s">
        <v>118</v>
      </c>
      <c r="C38" s="15" t="s">
        <v>119</v>
      </c>
      <c r="D38" s="16" t="s">
        <v>238</v>
      </c>
      <c r="E38" s="17" t="s">
        <v>238</v>
      </c>
      <c r="F38" s="17" t="s">
        <v>238</v>
      </c>
      <c r="G38" s="17" t="s">
        <v>238</v>
      </c>
      <c r="H38" s="17" t="s">
        <v>238</v>
      </c>
      <c r="I38" s="17" t="s">
        <v>238</v>
      </c>
      <c r="J38" s="17" t="s">
        <v>238</v>
      </c>
      <c r="K38" s="148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9" t="s">
        <v>239</v>
      </c>
      <c r="C39" s="9" t="s">
        <v>239</v>
      </c>
      <c r="D39" s="146" t="s">
        <v>242</v>
      </c>
      <c r="E39" s="147" t="s">
        <v>244</v>
      </c>
      <c r="F39" s="147" t="s">
        <v>245</v>
      </c>
      <c r="G39" s="147" t="s">
        <v>248</v>
      </c>
      <c r="H39" s="147" t="s">
        <v>253</v>
      </c>
      <c r="I39" s="147" t="s">
        <v>257</v>
      </c>
      <c r="J39" s="147" t="s">
        <v>284</v>
      </c>
      <c r="K39" s="148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 t="s">
        <v>3</v>
      </c>
    </row>
    <row r="40" spans="1:65">
      <c r="A40" s="29"/>
      <c r="B40" s="19"/>
      <c r="C40" s="9"/>
      <c r="D40" s="10" t="s">
        <v>336</v>
      </c>
      <c r="E40" s="11" t="s">
        <v>336</v>
      </c>
      <c r="F40" s="11" t="s">
        <v>101</v>
      </c>
      <c r="G40" s="11" t="s">
        <v>336</v>
      </c>
      <c r="H40" s="11" t="s">
        <v>336</v>
      </c>
      <c r="I40" s="11" t="s">
        <v>101</v>
      </c>
      <c r="J40" s="11" t="s">
        <v>101</v>
      </c>
      <c r="K40" s="148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0</v>
      </c>
    </row>
    <row r="41" spans="1:65">
      <c r="A41" s="29"/>
      <c r="B41" s="19"/>
      <c r="C41" s="9"/>
      <c r="D41" s="25"/>
      <c r="E41" s="25"/>
      <c r="F41" s="25"/>
      <c r="G41" s="25"/>
      <c r="H41" s="25"/>
      <c r="I41" s="25"/>
      <c r="J41" s="25"/>
      <c r="K41" s="148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0</v>
      </c>
    </row>
    <row r="42" spans="1:65">
      <c r="A42" s="29"/>
      <c r="B42" s="18">
        <v>1</v>
      </c>
      <c r="C42" s="14">
        <v>1</v>
      </c>
      <c r="D42" s="211">
        <v>300</v>
      </c>
      <c r="E42" s="211">
        <v>400</v>
      </c>
      <c r="F42" s="211">
        <v>100</v>
      </c>
      <c r="G42" s="211">
        <v>400</v>
      </c>
      <c r="H42" s="211">
        <v>200</v>
      </c>
      <c r="I42" s="211">
        <v>158.05883182998801</v>
      </c>
      <c r="J42" s="211">
        <v>200</v>
      </c>
      <c r="K42" s="213"/>
      <c r="L42" s="214"/>
      <c r="M42" s="214"/>
      <c r="N42" s="214"/>
      <c r="O42" s="214"/>
      <c r="P42" s="214"/>
      <c r="Q42" s="214"/>
      <c r="R42" s="214"/>
      <c r="S42" s="214"/>
      <c r="T42" s="214"/>
      <c r="U42" s="214"/>
      <c r="V42" s="214"/>
      <c r="W42" s="214"/>
      <c r="X42" s="214"/>
      <c r="Y42" s="214"/>
      <c r="Z42" s="214"/>
      <c r="AA42" s="214"/>
      <c r="AB42" s="214"/>
      <c r="AC42" s="214"/>
      <c r="AD42" s="214"/>
      <c r="AE42" s="214"/>
      <c r="AF42" s="214"/>
      <c r="AG42" s="214"/>
      <c r="AH42" s="214"/>
      <c r="AI42" s="214"/>
      <c r="AJ42" s="214"/>
      <c r="AK42" s="214"/>
      <c r="AL42" s="214"/>
      <c r="AM42" s="214"/>
      <c r="AN42" s="214"/>
      <c r="AO42" s="214"/>
      <c r="AP42" s="214"/>
      <c r="AQ42" s="214"/>
      <c r="AR42" s="214"/>
      <c r="AS42" s="214"/>
      <c r="AT42" s="214"/>
      <c r="AU42" s="214"/>
      <c r="AV42" s="214"/>
      <c r="AW42" s="214"/>
      <c r="AX42" s="214"/>
      <c r="AY42" s="214"/>
      <c r="AZ42" s="214"/>
      <c r="BA42" s="214"/>
      <c r="BB42" s="214"/>
      <c r="BC42" s="214"/>
      <c r="BD42" s="214"/>
      <c r="BE42" s="214"/>
      <c r="BF42" s="214"/>
      <c r="BG42" s="214"/>
      <c r="BH42" s="214"/>
      <c r="BI42" s="214"/>
      <c r="BJ42" s="214"/>
      <c r="BK42" s="214"/>
      <c r="BL42" s="214"/>
      <c r="BM42" s="215">
        <v>1</v>
      </c>
    </row>
    <row r="43" spans="1:65">
      <c r="A43" s="29"/>
      <c r="B43" s="19">
        <v>1</v>
      </c>
      <c r="C43" s="9">
        <v>2</v>
      </c>
      <c r="D43" s="217">
        <v>300</v>
      </c>
      <c r="E43" s="217">
        <v>300</v>
      </c>
      <c r="F43" s="217">
        <v>200</v>
      </c>
      <c r="G43" s="217">
        <v>300</v>
      </c>
      <c r="H43" s="217">
        <v>300</v>
      </c>
      <c r="I43" s="217">
        <v>168.74848502669087</v>
      </c>
      <c r="J43" s="217">
        <v>200</v>
      </c>
      <c r="K43" s="213"/>
      <c r="L43" s="214"/>
      <c r="M43" s="214"/>
      <c r="N43" s="214"/>
      <c r="O43" s="214"/>
      <c r="P43" s="214"/>
      <c r="Q43" s="214"/>
      <c r="R43" s="214"/>
      <c r="S43" s="214"/>
      <c r="T43" s="214"/>
      <c r="U43" s="214"/>
      <c r="V43" s="214"/>
      <c r="W43" s="214"/>
      <c r="X43" s="214"/>
      <c r="Y43" s="214"/>
      <c r="Z43" s="214"/>
      <c r="AA43" s="214"/>
      <c r="AB43" s="214"/>
      <c r="AC43" s="214"/>
      <c r="AD43" s="214"/>
      <c r="AE43" s="214"/>
      <c r="AF43" s="214"/>
      <c r="AG43" s="214"/>
      <c r="AH43" s="214"/>
      <c r="AI43" s="214"/>
      <c r="AJ43" s="214"/>
      <c r="AK43" s="214"/>
      <c r="AL43" s="214"/>
      <c r="AM43" s="214"/>
      <c r="AN43" s="214"/>
      <c r="AO43" s="214"/>
      <c r="AP43" s="214"/>
      <c r="AQ43" s="214"/>
      <c r="AR43" s="214"/>
      <c r="AS43" s="214"/>
      <c r="AT43" s="214"/>
      <c r="AU43" s="214"/>
      <c r="AV43" s="214"/>
      <c r="AW43" s="214"/>
      <c r="AX43" s="214"/>
      <c r="AY43" s="214"/>
      <c r="AZ43" s="214"/>
      <c r="BA43" s="214"/>
      <c r="BB43" s="214"/>
      <c r="BC43" s="214"/>
      <c r="BD43" s="214"/>
      <c r="BE43" s="214"/>
      <c r="BF43" s="214"/>
      <c r="BG43" s="214"/>
      <c r="BH43" s="214"/>
      <c r="BI43" s="214"/>
      <c r="BJ43" s="214"/>
      <c r="BK43" s="214"/>
      <c r="BL43" s="214"/>
      <c r="BM43" s="215">
        <v>17</v>
      </c>
    </row>
    <row r="44" spans="1:65">
      <c r="A44" s="29"/>
      <c r="B44" s="19">
        <v>1</v>
      </c>
      <c r="C44" s="9">
        <v>3</v>
      </c>
      <c r="D44" s="217">
        <v>300</v>
      </c>
      <c r="E44" s="217">
        <v>400</v>
      </c>
      <c r="F44" s="218" t="s">
        <v>95</v>
      </c>
      <c r="G44" s="217">
        <v>300</v>
      </c>
      <c r="H44" s="217">
        <v>200</v>
      </c>
      <c r="I44" s="217">
        <v>165.54479684992975</v>
      </c>
      <c r="J44" s="217">
        <v>200</v>
      </c>
      <c r="K44" s="213"/>
      <c r="L44" s="214"/>
      <c r="M44" s="214"/>
      <c r="N44" s="214"/>
      <c r="O44" s="214"/>
      <c r="P44" s="214"/>
      <c r="Q44" s="214"/>
      <c r="R44" s="214"/>
      <c r="S44" s="214"/>
      <c r="T44" s="214"/>
      <c r="U44" s="214"/>
      <c r="V44" s="214"/>
      <c r="W44" s="214"/>
      <c r="X44" s="214"/>
      <c r="Y44" s="214"/>
      <c r="Z44" s="214"/>
      <c r="AA44" s="214"/>
      <c r="AB44" s="214"/>
      <c r="AC44" s="214"/>
      <c r="AD44" s="214"/>
      <c r="AE44" s="214"/>
      <c r="AF44" s="214"/>
      <c r="AG44" s="214"/>
      <c r="AH44" s="214"/>
      <c r="AI44" s="214"/>
      <c r="AJ44" s="214"/>
      <c r="AK44" s="214"/>
      <c r="AL44" s="214"/>
      <c r="AM44" s="214"/>
      <c r="AN44" s="214"/>
      <c r="AO44" s="214"/>
      <c r="AP44" s="214"/>
      <c r="AQ44" s="214"/>
      <c r="AR44" s="214"/>
      <c r="AS44" s="214"/>
      <c r="AT44" s="214"/>
      <c r="AU44" s="214"/>
      <c r="AV44" s="214"/>
      <c r="AW44" s="214"/>
      <c r="AX44" s="214"/>
      <c r="AY44" s="214"/>
      <c r="AZ44" s="214"/>
      <c r="BA44" s="214"/>
      <c r="BB44" s="214"/>
      <c r="BC44" s="214"/>
      <c r="BD44" s="214"/>
      <c r="BE44" s="214"/>
      <c r="BF44" s="214"/>
      <c r="BG44" s="214"/>
      <c r="BH44" s="214"/>
      <c r="BI44" s="214"/>
      <c r="BJ44" s="214"/>
      <c r="BK44" s="214"/>
      <c r="BL44" s="214"/>
      <c r="BM44" s="215">
        <v>16</v>
      </c>
    </row>
    <row r="45" spans="1:65">
      <c r="A45" s="29"/>
      <c r="B45" s="19">
        <v>1</v>
      </c>
      <c r="C45" s="9">
        <v>4</v>
      </c>
      <c r="D45" s="217">
        <v>300</v>
      </c>
      <c r="E45" s="217">
        <v>300</v>
      </c>
      <c r="F45" s="217">
        <v>100</v>
      </c>
      <c r="G45" s="217">
        <v>300</v>
      </c>
      <c r="H45" s="217">
        <v>300</v>
      </c>
      <c r="I45" s="217">
        <v>171.61991623749108</v>
      </c>
      <c r="J45" s="217">
        <v>200</v>
      </c>
      <c r="K45" s="213"/>
      <c r="L45" s="214"/>
      <c r="M45" s="214"/>
      <c r="N45" s="214"/>
      <c r="O45" s="214"/>
      <c r="P45" s="214"/>
      <c r="Q45" s="214"/>
      <c r="R45" s="214"/>
      <c r="S45" s="214"/>
      <c r="T45" s="214"/>
      <c r="U45" s="214"/>
      <c r="V45" s="214"/>
      <c r="W45" s="214"/>
      <c r="X45" s="214"/>
      <c r="Y45" s="214"/>
      <c r="Z45" s="214"/>
      <c r="AA45" s="214"/>
      <c r="AB45" s="214"/>
      <c r="AC45" s="214"/>
      <c r="AD45" s="214"/>
      <c r="AE45" s="214"/>
      <c r="AF45" s="214"/>
      <c r="AG45" s="214"/>
      <c r="AH45" s="214"/>
      <c r="AI45" s="214"/>
      <c r="AJ45" s="214"/>
      <c r="AK45" s="214"/>
      <c r="AL45" s="214"/>
      <c r="AM45" s="214"/>
      <c r="AN45" s="214"/>
      <c r="AO45" s="214"/>
      <c r="AP45" s="214"/>
      <c r="AQ45" s="214"/>
      <c r="AR45" s="214"/>
      <c r="AS45" s="214"/>
      <c r="AT45" s="214"/>
      <c r="AU45" s="214"/>
      <c r="AV45" s="214"/>
      <c r="AW45" s="214"/>
      <c r="AX45" s="214"/>
      <c r="AY45" s="214"/>
      <c r="AZ45" s="214"/>
      <c r="BA45" s="214"/>
      <c r="BB45" s="214"/>
      <c r="BC45" s="214"/>
      <c r="BD45" s="214"/>
      <c r="BE45" s="214"/>
      <c r="BF45" s="214"/>
      <c r="BG45" s="214"/>
      <c r="BH45" s="214"/>
      <c r="BI45" s="214"/>
      <c r="BJ45" s="214"/>
      <c r="BK45" s="214"/>
      <c r="BL45" s="214"/>
      <c r="BM45" s="215">
        <v>248.797967523013</v>
      </c>
    </row>
    <row r="46" spans="1:65">
      <c r="A46" s="29"/>
      <c r="B46" s="19">
        <v>1</v>
      </c>
      <c r="C46" s="9">
        <v>5</v>
      </c>
      <c r="D46" s="217">
        <v>300</v>
      </c>
      <c r="E46" s="217">
        <v>300</v>
      </c>
      <c r="F46" s="217">
        <v>200</v>
      </c>
      <c r="G46" s="217">
        <v>300</v>
      </c>
      <c r="H46" s="217">
        <v>300</v>
      </c>
      <c r="I46" s="217">
        <v>161.14718811656886</v>
      </c>
      <c r="J46" s="217">
        <v>200</v>
      </c>
      <c r="K46" s="213"/>
      <c r="L46" s="214"/>
      <c r="M46" s="214"/>
      <c r="N46" s="214"/>
      <c r="O46" s="214"/>
      <c r="P46" s="214"/>
      <c r="Q46" s="214"/>
      <c r="R46" s="214"/>
      <c r="S46" s="214"/>
      <c r="T46" s="214"/>
      <c r="U46" s="214"/>
      <c r="V46" s="214"/>
      <c r="W46" s="214"/>
      <c r="X46" s="214"/>
      <c r="Y46" s="214"/>
      <c r="Z46" s="214"/>
      <c r="AA46" s="214"/>
      <c r="AB46" s="214"/>
      <c r="AC46" s="214"/>
      <c r="AD46" s="214"/>
      <c r="AE46" s="214"/>
      <c r="AF46" s="214"/>
      <c r="AG46" s="214"/>
      <c r="AH46" s="214"/>
      <c r="AI46" s="214"/>
      <c r="AJ46" s="214"/>
      <c r="AK46" s="214"/>
      <c r="AL46" s="214"/>
      <c r="AM46" s="214"/>
      <c r="AN46" s="214"/>
      <c r="AO46" s="214"/>
      <c r="AP46" s="214"/>
      <c r="AQ46" s="214"/>
      <c r="AR46" s="214"/>
      <c r="AS46" s="214"/>
      <c r="AT46" s="214"/>
      <c r="AU46" s="214"/>
      <c r="AV46" s="214"/>
      <c r="AW46" s="214"/>
      <c r="AX46" s="214"/>
      <c r="AY46" s="214"/>
      <c r="AZ46" s="214"/>
      <c r="BA46" s="214"/>
      <c r="BB46" s="214"/>
      <c r="BC46" s="214"/>
      <c r="BD46" s="214"/>
      <c r="BE46" s="214"/>
      <c r="BF46" s="214"/>
      <c r="BG46" s="214"/>
      <c r="BH46" s="214"/>
      <c r="BI46" s="214"/>
      <c r="BJ46" s="214"/>
      <c r="BK46" s="214"/>
      <c r="BL46" s="214"/>
      <c r="BM46" s="215">
        <v>23</v>
      </c>
    </row>
    <row r="47" spans="1:65">
      <c r="A47" s="29"/>
      <c r="B47" s="19">
        <v>1</v>
      </c>
      <c r="C47" s="9">
        <v>6</v>
      </c>
      <c r="D47" s="217">
        <v>300</v>
      </c>
      <c r="E47" s="217">
        <v>400</v>
      </c>
      <c r="F47" s="217">
        <v>100</v>
      </c>
      <c r="G47" s="217">
        <v>300</v>
      </c>
      <c r="H47" s="217">
        <v>300</v>
      </c>
      <c r="I47" s="217">
        <v>184.3954179058623</v>
      </c>
      <c r="J47" s="217">
        <v>200</v>
      </c>
      <c r="K47" s="213"/>
      <c r="L47" s="214"/>
      <c r="M47" s="214"/>
      <c r="N47" s="214"/>
      <c r="O47" s="214"/>
      <c r="P47" s="214"/>
      <c r="Q47" s="214"/>
      <c r="R47" s="214"/>
      <c r="S47" s="214"/>
      <c r="T47" s="214"/>
      <c r="U47" s="214"/>
      <c r="V47" s="214"/>
      <c r="W47" s="214"/>
      <c r="X47" s="214"/>
      <c r="Y47" s="214"/>
      <c r="Z47" s="214"/>
      <c r="AA47" s="214"/>
      <c r="AB47" s="214"/>
      <c r="AC47" s="214"/>
      <c r="AD47" s="214"/>
      <c r="AE47" s="214"/>
      <c r="AF47" s="214"/>
      <c r="AG47" s="214"/>
      <c r="AH47" s="214"/>
      <c r="AI47" s="214"/>
      <c r="AJ47" s="214"/>
      <c r="AK47" s="214"/>
      <c r="AL47" s="214"/>
      <c r="AM47" s="214"/>
      <c r="AN47" s="214"/>
      <c r="AO47" s="214"/>
      <c r="AP47" s="214"/>
      <c r="AQ47" s="214"/>
      <c r="AR47" s="214"/>
      <c r="AS47" s="214"/>
      <c r="AT47" s="214"/>
      <c r="AU47" s="214"/>
      <c r="AV47" s="214"/>
      <c r="AW47" s="214"/>
      <c r="AX47" s="214"/>
      <c r="AY47" s="214"/>
      <c r="AZ47" s="214"/>
      <c r="BA47" s="214"/>
      <c r="BB47" s="214"/>
      <c r="BC47" s="214"/>
      <c r="BD47" s="214"/>
      <c r="BE47" s="214"/>
      <c r="BF47" s="214"/>
      <c r="BG47" s="214"/>
      <c r="BH47" s="214"/>
      <c r="BI47" s="214"/>
      <c r="BJ47" s="214"/>
      <c r="BK47" s="214"/>
      <c r="BL47" s="214"/>
      <c r="BM47" s="219"/>
    </row>
    <row r="48" spans="1:65">
      <c r="A48" s="29"/>
      <c r="B48" s="20" t="s">
        <v>266</v>
      </c>
      <c r="C48" s="12"/>
      <c r="D48" s="220">
        <v>300</v>
      </c>
      <c r="E48" s="220">
        <v>350</v>
      </c>
      <c r="F48" s="220">
        <v>140</v>
      </c>
      <c r="G48" s="220">
        <v>316.66666666666669</v>
      </c>
      <c r="H48" s="220">
        <v>266.66666666666669</v>
      </c>
      <c r="I48" s="220">
        <v>168.25243932775516</v>
      </c>
      <c r="J48" s="220">
        <v>200</v>
      </c>
      <c r="K48" s="213"/>
      <c r="L48" s="214"/>
      <c r="M48" s="214"/>
      <c r="N48" s="214"/>
      <c r="O48" s="214"/>
      <c r="P48" s="214"/>
      <c r="Q48" s="214"/>
      <c r="R48" s="214"/>
      <c r="S48" s="214"/>
      <c r="T48" s="214"/>
      <c r="U48" s="214"/>
      <c r="V48" s="214"/>
      <c r="W48" s="214"/>
      <c r="X48" s="214"/>
      <c r="Y48" s="214"/>
      <c r="Z48" s="214"/>
      <c r="AA48" s="214"/>
      <c r="AB48" s="214"/>
      <c r="AC48" s="214"/>
      <c r="AD48" s="214"/>
      <c r="AE48" s="214"/>
      <c r="AF48" s="214"/>
      <c r="AG48" s="214"/>
      <c r="AH48" s="214"/>
      <c r="AI48" s="214"/>
      <c r="AJ48" s="214"/>
      <c r="AK48" s="214"/>
      <c r="AL48" s="214"/>
      <c r="AM48" s="214"/>
      <c r="AN48" s="214"/>
      <c r="AO48" s="214"/>
      <c r="AP48" s="214"/>
      <c r="AQ48" s="214"/>
      <c r="AR48" s="214"/>
      <c r="AS48" s="214"/>
      <c r="AT48" s="214"/>
      <c r="AU48" s="214"/>
      <c r="AV48" s="214"/>
      <c r="AW48" s="214"/>
      <c r="AX48" s="214"/>
      <c r="AY48" s="214"/>
      <c r="AZ48" s="214"/>
      <c r="BA48" s="214"/>
      <c r="BB48" s="214"/>
      <c r="BC48" s="214"/>
      <c r="BD48" s="214"/>
      <c r="BE48" s="214"/>
      <c r="BF48" s="214"/>
      <c r="BG48" s="214"/>
      <c r="BH48" s="214"/>
      <c r="BI48" s="214"/>
      <c r="BJ48" s="214"/>
      <c r="BK48" s="214"/>
      <c r="BL48" s="214"/>
      <c r="BM48" s="219"/>
    </row>
    <row r="49" spans="1:65">
      <c r="A49" s="29"/>
      <c r="B49" s="3" t="s">
        <v>267</v>
      </c>
      <c r="C49" s="28"/>
      <c r="D49" s="217">
        <v>300</v>
      </c>
      <c r="E49" s="217">
        <v>350</v>
      </c>
      <c r="F49" s="217">
        <v>100</v>
      </c>
      <c r="G49" s="217">
        <v>300</v>
      </c>
      <c r="H49" s="217">
        <v>300</v>
      </c>
      <c r="I49" s="217">
        <v>167.14664093831033</v>
      </c>
      <c r="J49" s="217">
        <v>200</v>
      </c>
      <c r="K49" s="213"/>
      <c r="L49" s="214"/>
      <c r="M49" s="214"/>
      <c r="N49" s="214"/>
      <c r="O49" s="214"/>
      <c r="P49" s="214"/>
      <c r="Q49" s="214"/>
      <c r="R49" s="214"/>
      <c r="S49" s="214"/>
      <c r="T49" s="214"/>
      <c r="U49" s="214"/>
      <c r="V49" s="214"/>
      <c r="W49" s="214"/>
      <c r="X49" s="214"/>
      <c r="Y49" s="214"/>
      <c r="Z49" s="214"/>
      <c r="AA49" s="214"/>
      <c r="AB49" s="214"/>
      <c r="AC49" s="214"/>
      <c r="AD49" s="214"/>
      <c r="AE49" s="214"/>
      <c r="AF49" s="214"/>
      <c r="AG49" s="214"/>
      <c r="AH49" s="214"/>
      <c r="AI49" s="214"/>
      <c r="AJ49" s="214"/>
      <c r="AK49" s="214"/>
      <c r="AL49" s="214"/>
      <c r="AM49" s="214"/>
      <c r="AN49" s="214"/>
      <c r="AO49" s="214"/>
      <c r="AP49" s="214"/>
      <c r="AQ49" s="214"/>
      <c r="AR49" s="214"/>
      <c r="AS49" s="214"/>
      <c r="AT49" s="214"/>
      <c r="AU49" s="214"/>
      <c r="AV49" s="214"/>
      <c r="AW49" s="214"/>
      <c r="AX49" s="214"/>
      <c r="AY49" s="214"/>
      <c r="AZ49" s="214"/>
      <c r="BA49" s="214"/>
      <c r="BB49" s="214"/>
      <c r="BC49" s="214"/>
      <c r="BD49" s="214"/>
      <c r="BE49" s="214"/>
      <c r="BF49" s="214"/>
      <c r="BG49" s="214"/>
      <c r="BH49" s="214"/>
      <c r="BI49" s="214"/>
      <c r="BJ49" s="214"/>
      <c r="BK49" s="214"/>
      <c r="BL49" s="214"/>
      <c r="BM49" s="219"/>
    </row>
    <row r="50" spans="1:65">
      <c r="A50" s="29"/>
      <c r="B50" s="3" t="s">
        <v>268</v>
      </c>
      <c r="C50" s="28"/>
      <c r="D50" s="217">
        <v>0</v>
      </c>
      <c r="E50" s="217">
        <v>54.772255750516614</v>
      </c>
      <c r="F50" s="217">
        <v>54.772255750516614</v>
      </c>
      <c r="G50" s="217">
        <v>40.824829046386398</v>
      </c>
      <c r="H50" s="217">
        <v>51.639777949432187</v>
      </c>
      <c r="I50" s="217">
        <v>9.3156564538049267</v>
      </c>
      <c r="J50" s="217">
        <v>0</v>
      </c>
      <c r="K50" s="213"/>
      <c r="L50" s="214"/>
      <c r="M50" s="214"/>
      <c r="N50" s="214"/>
      <c r="O50" s="214"/>
      <c r="P50" s="214"/>
      <c r="Q50" s="214"/>
      <c r="R50" s="214"/>
      <c r="S50" s="214"/>
      <c r="T50" s="214"/>
      <c r="U50" s="214"/>
      <c r="V50" s="214"/>
      <c r="W50" s="214"/>
      <c r="X50" s="214"/>
      <c r="Y50" s="214"/>
      <c r="Z50" s="214"/>
      <c r="AA50" s="214"/>
      <c r="AB50" s="214"/>
      <c r="AC50" s="214"/>
      <c r="AD50" s="214"/>
      <c r="AE50" s="214"/>
      <c r="AF50" s="214"/>
      <c r="AG50" s="214"/>
      <c r="AH50" s="214"/>
      <c r="AI50" s="214"/>
      <c r="AJ50" s="214"/>
      <c r="AK50" s="214"/>
      <c r="AL50" s="214"/>
      <c r="AM50" s="214"/>
      <c r="AN50" s="214"/>
      <c r="AO50" s="214"/>
      <c r="AP50" s="214"/>
      <c r="AQ50" s="214"/>
      <c r="AR50" s="214"/>
      <c r="AS50" s="214"/>
      <c r="AT50" s="214"/>
      <c r="AU50" s="214"/>
      <c r="AV50" s="214"/>
      <c r="AW50" s="214"/>
      <c r="AX50" s="214"/>
      <c r="AY50" s="214"/>
      <c r="AZ50" s="214"/>
      <c r="BA50" s="214"/>
      <c r="BB50" s="214"/>
      <c r="BC50" s="214"/>
      <c r="BD50" s="214"/>
      <c r="BE50" s="214"/>
      <c r="BF50" s="214"/>
      <c r="BG50" s="214"/>
      <c r="BH50" s="214"/>
      <c r="BI50" s="214"/>
      <c r="BJ50" s="214"/>
      <c r="BK50" s="214"/>
      <c r="BL50" s="214"/>
      <c r="BM50" s="219"/>
    </row>
    <row r="51" spans="1:65">
      <c r="A51" s="29"/>
      <c r="B51" s="3" t="s">
        <v>86</v>
      </c>
      <c r="C51" s="28"/>
      <c r="D51" s="13">
        <v>0</v>
      </c>
      <c r="E51" s="13">
        <v>0.15649215928719032</v>
      </c>
      <c r="F51" s="13">
        <v>0.39123039821797584</v>
      </c>
      <c r="G51" s="13">
        <v>0.1289205127780623</v>
      </c>
      <c r="H51" s="13">
        <v>0.19364916731037068</v>
      </c>
      <c r="I51" s="13">
        <v>5.5367140536120615E-2</v>
      </c>
      <c r="J51" s="13">
        <v>0</v>
      </c>
      <c r="K51" s="148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29"/>
      <c r="B52" s="3" t="s">
        <v>269</v>
      </c>
      <c r="C52" s="28"/>
      <c r="D52" s="13">
        <v>0.20579763165569664</v>
      </c>
      <c r="E52" s="13">
        <v>0.40676390359831283</v>
      </c>
      <c r="F52" s="13">
        <v>-0.43729443856067496</v>
      </c>
      <c r="G52" s="13">
        <v>0.27278638896990204</v>
      </c>
      <c r="H52" s="13">
        <v>7.1820117027285857E-2</v>
      </c>
      <c r="I52" s="13">
        <v>-0.32373869046099679</v>
      </c>
      <c r="J52" s="13">
        <v>-0.19613491222953561</v>
      </c>
      <c r="K52" s="148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9"/>
      <c r="B53" s="45" t="s">
        <v>270</v>
      </c>
      <c r="C53" s="46"/>
      <c r="D53" s="44">
        <v>0.34</v>
      </c>
      <c r="E53" s="44">
        <v>0.84</v>
      </c>
      <c r="F53" s="44">
        <v>1.43</v>
      </c>
      <c r="G53" s="44">
        <v>0.51</v>
      </c>
      <c r="H53" s="44">
        <v>0</v>
      </c>
      <c r="I53" s="44">
        <v>1</v>
      </c>
      <c r="J53" s="44">
        <v>0.67</v>
      </c>
      <c r="K53" s="148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B54" s="30"/>
      <c r="C54" s="20"/>
      <c r="D54" s="20"/>
      <c r="E54" s="20"/>
      <c r="F54" s="20"/>
      <c r="G54" s="20"/>
      <c r="H54" s="20"/>
      <c r="I54" s="20"/>
      <c r="J54" s="20"/>
      <c r="BM54" s="53"/>
    </row>
    <row r="55" spans="1:65" ht="15">
      <c r="B55" s="8" t="s">
        <v>628</v>
      </c>
      <c r="BM55" s="27" t="s">
        <v>273</v>
      </c>
    </row>
    <row r="56" spans="1:65" ht="15">
      <c r="A56" s="24" t="s">
        <v>16</v>
      </c>
      <c r="B56" s="18" t="s">
        <v>118</v>
      </c>
      <c r="C56" s="15" t="s">
        <v>119</v>
      </c>
      <c r="D56" s="16" t="s">
        <v>238</v>
      </c>
      <c r="E56" s="17" t="s">
        <v>238</v>
      </c>
      <c r="F56" s="17" t="s">
        <v>238</v>
      </c>
      <c r="G56" s="17" t="s">
        <v>238</v>
      </c>
      <c r="H56" s="148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7">
        <v>1</v>
      </c>
    </row>
    <row r="57" spans="1:65">
      <c r="A57" s="29"/>
      <c r="B57" s="19" t="s">
        <v>239</v>
      </c>
      <c r="C57" s="9" t="s">
        <v>239</v>
      </c>
      <c r="D57" s="146" t="s">
        <v>242</v>
      </c>
      <c r="E57" s="147" t="s">
        <v>244</v>
      </c>
      <c r="F57" s="147" t="s">
        <v>248</v>
      </c>
      <c r="G57" s="147" t="s">
        <v>253</v>
      </c>
      <c r="H57" s="148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 t="s">
        <v>3</v>
      </c>
    </row>
    <row r="58" spans="1:65">
      <c r="A58" s="29"/>
      <c r="B58" s="19"/>
      <c r="C58" s="9"/>
      <c r="D58" s="10" t="s">
        <v>336</v>
      </c>
      <c r="E58" s="11" t="s">
        <v>336</v>
      </c>
      <c r="F58" s="11" t="s">
        <v>336</v>
      </c>
      <c r="G58" s="11" t="s">
        <v>336</v>
      </c>
      <c r="H58" s="148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0</v>
      </c>
    </row>
    <row r="59" spans="1:65">
      <c r="A59" s="29"/>
      <c r="B59" s="19"/>
      <c r="C59" s="9"/>
      <c r="D59" s="25"/>
      <c r="E59" s="25"/>
      <c r="F59" s="25"/>
      <c r="G59" s="25"/>
      <c r="H59" s="148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0</v>
      </c>
    </row>
    <row r="60" spans="1:65">
      <c r="A60" s="29"/>
      <c r="B60" s="18">
        <v>1</v>
      </c>
      <c r="C60" s="14">
        <v>1</v>
      </c>
      <c r="D60" s="212" t="s">
        <v>95</v>
      </c>
      <c r="E60" s="211" t="s">
        <v>95</v>
      </c>
      <c r="F60" s="212" t="s">
        <v>95</v>
      </c>
      <c r="G60" s="211" t="s">
        <v>95</v>
      </c>
      <c r="H60" s="213"/>
      <c r="I60" s="214"/>
      <c r="J60" s="214"/>
      <c r="K60" s="214"/>
      <c r="L60" s="214"/>
      <c r="M60" s="214"/>
      <c r="N60" s="214"/>
      <c r="O60" s="214"/>
      <c r="P60" s="214"/>
      <c r="Q60" s="214"/>
      <c r="R60" s="214"/>
      <c r="S60" s="214"/>
      <c r="T60" s="214"/>
      <c r="U60" s="214"/>
      <c r="V60" s="214"/>
      <c r="W60" s="214"/>
      <c r="X60" s="214"/>
      <c r="Y60" s="214"/>
      <c r="Z60" s="214"/>
      <c r="AA60" s="214"/>
      <c r="AB60" s="214"/>
      <c r="AC60" s="214"/>
      <c r="AD60" s="214"/>
      <c r="AE60" s="214"/>
      <c r="AF60" s="214"/>
      <c r="AG60" s="214"/>
      <c r="AH60" s="214"/>
      <c r="AI60" s="214"/>
      <c r="AJ60" s="214"/>
      <c r="AK60" s="214"/>
      <c r="AL60" s="214"/>
      <c r="AM60" s="214"/>
      <c r="AN60" s="214"/>
      <c r="AO60" s="214"/>
      <c r="AP60" s="214"/>
      <c r="AQ60" s="214"/>
      <c r="AR60" s="214"/>
      <c r="AS60" s="214"/>
      <c r="AT60" s="214"/>
      <c r="AU60" s="214"/>
      <c r="AV60" s="214"/>
      <c r="AW60" s="214"/>
      <c r="AX60" s="214"/>
      <c r="AY60" s="214"/>
      <c r="AZ60" s="214"/>
      <c r="BA60" s="214"/>
      <c r="BB60" s="214"/>
      <c r="BC60" s="214"/>
      <c r="BD60" s="214"/>
      <c r="BE60" s="214"/>
      <c r="BF60" s="214"/>
      <c r="BG60" s="214"/>
      <c r="BH60" s="214"/>
      <c r="BI60" s="214"/>
      <c r="BJ60" s="214"/>
      <c r="BK60" s="214"/>
      <c r="BL60" s="214"/>
      <c r="BM60" s="215">
        <v>1</v>
      </c>
    </row>
    <row r="61" spans="1:65">
      <c r="A61" s="29"/>
      <c r="B61" s="19">
        <v>1</v>
      </c>
      <c r="C61" s="9">
        <v>2</v>
      </c>
      <c r="D61" s="218" t="s">
        <v>95</v>
      </c>
      <c r="E61" s="217">
        <v>100</v>
      </c>
      <c r="F61" s="218" t="s">
        <v>95</v>
      </c>
      <c r="G61" s="217">
        <v>100</v>
      </c>
      <c r="H61" s="213"/>
      <c r="I61" s="214"/>
      <c r="J61" s="214"/>
      <c r="K61" s="214"/>
      <c r="L61" s="214"/>
      <c r="M61" s="214"/>
      <c r="N61" s="214"/>
      <c r="O61" s="214"/>
      <c r="P61" s="214"/>
      <c r="Q61" s="214"/>
      <c r="R61" s="214"/>
      <c r="S61" s="214"/>
      <c r="T61" s="214"/>
      <c r="U61" s="214"/>
      <c r="V61" s="214"/>
      <c r="W61" s="214"/>
      <c r="X61" s="214"/>
      <c r="Y61" s="214"/>
      <c r="Z61" s="214"/>
      <c r="AA61" s="214"/>
      <c r="AB61" s="214"/>
      <c r="AC61" s="214"/>
      <c r="AD61" s="214"/>
      <c r="AE61" s="214"/>
      <c r="AF61" s="214"/>
      <c r="AG61" s="214"/>
      <c r="AH61" s="214"/>
      <c r="AI61" s="214"/>
      <c r="AJ61" s="214"/>
      <c r="AK61" s="214"/>
      <c r="AL61" s="214"/>
      <c r="AM61" s="214"/>
      <c r="AN61" s="214"/>
      <c r="AO61" s="214"/>
      <c r="AP61" s="214"/>
      <c r="AQ61" s="214"/>
      <c r="AR61" s="214"/>
      <c r="AS61" s="214"/>
      <c r="AT61" s="214"/>
      <c r="AU61" s="214"/>
      <c r="AV61" s="214"/>
      <c r="AW61" s="214"/>
      <c r="AX61" s="214"/>
      <c r="AY61" s="214"/>
      <c r="AZ61" s="214"/>
      <c r="BA61" s="214"/>
      <c r="BB61" s="214"/>
      <c r="BC61" s="214"/>
      <c r="BD61" s="214"/>
      <c r="BE61" s="214"/>
      <c r="BF61" s="214"/>
      <c r="BG61" s="214"/>
      <c r="BH61" s="214"/>
      <c r="BI61" s="214"/>
      <c r="BJ61" s="214"/>
      <c r="BK61" s="214"/>
      <c r="BL61" s="214"/>
      <c r="BM61" s="215">
        <v>18</v>
      </c>
    </row>
    <row r="62" spans="1:65">
      <c r="A62" s="29"/>
      <c r="B62" s="19">
        <v>1</v>
      </c>
      <c r="C62" s="9">
        <v>3</v>
      </c>
      <c r="D62" s="218" t="s">
        <v>95</v>
      </c>
      <c r="E62" s="217" t="s">
        <v>95</v>
      </c>
      <c r="F62" s="218" t="s">
        <v>95</v>
      </c>
      <c r="G62" s="217">
        <v>100</v>
      </c>
      <c r="H62" s="213"/>
      <c r="I62" s="214"/>
      <c r="J62" s="214"/>
      <c r="K62" s="214"/>
      <c r="L62" s="214"/>
      <c r="M62" s="214"/>
      <c r="N62" s="214"/>
      <c r="O62" s="214"/>
      <c r="P62" s="214"/>
      <c r="Q62" s="214"/>
      <c r="R62" s="214"/>
      <c r="S62" s="214"/>
      <c r="T62" s="214"/>
      <c r="U62" s="214"/>
      <c r="V62" s="214"/>
      <c r="W62" s="214"/>
      <c r="X62" s="214"/>
      <c r="Y62" s="214"/>
      <c r="Z62" s="214"/>
      <c r="AA62" s="214"/>
      <c r="AB62" s="214"/>
      <c r="AC62" s="214"/>
      <c r="AD62" s="214"/>
      <c r="AE62" s="214"/>
      <c r="AF62" s="214"/>
      <c r="AG62" s="214"/>
      <c r="AH62" s="214"/>
      <c r="AI62" s="214"/>
      <c r="AJ62" s="214"/>
      <c r="AK62" s="214"/>
      <c r="AL62" s="214"/>
      <c r="AM62" s="214"/>
      <c r="AN62" s="214"/>
      <c r="AO62" s="214"/>
      <c r="AP62" s="214"/>
      <c r="AQ62" s="214"/>
      <c r="AR62" s="214"/>
      <c r="AS62" s="214"/>
      <c r="AT62" s="214"/>
      <c r="AU62" s="214"/>
      <c r="AV62" s="214"/>
      <c r="AW62" s="214"/>
      <c r="AX62" s="214"/>
      <c r="AY62" s="214"/>
      <c r="AZ62" s="214"/>
      <c r="BA62" s="214"/>
      <c r="BB62" s="214"/>
      <c r="BC62" s="214"/>
      <c r="BD62" s="214"/>
      <c r="BE62" s="214"/>
      <c r="BF62" s="214"/>
      <c r="BG62" s="214"/>
      <c r="BH62" s="214"/>
      <c r="BI62" s="214"/>
      <c r="BJ62" s="214"/>
      <c r="BK62" s="214"/>
      <c r="BL62" s="214"/>
      <c r="BM62" s="215">
        <v>16</v>
      </c>
    </row>
    <row r="63" spans="1:65">
      <c r="A63" s="29"/>
      <c r="B63" s="19">
        <v>1</v>
      </c>
      <c r="C63" s="9">
        <v>4</v>
      </c>
      <c r="D63" s="218" t="s">
        <v>95</v>
      </c>
      <c r="E63" s="217" t="s">
        <v>95</v>
      </c>
      <c r="F63" s="218" t="s">
        <v>95</v>
      </c>
      <c r="G63" s="217">
        <v>100</v>
      </c>
      <c r="H63" s="213"/>
      <c r="I63" s="214"/>
      <c r="J63" s="214"/>
      <c r="K63" s="214"/>
      <c r="L63" s="214"/>
      <c r="M63" s="214"/>
      <c r="N63" s="214"/>
      <c r="O63" s="214"/>
      <c r="P63" s="214"/>
      <c r="Q63" s="214"/>
      <c r="R63" s="214"/>
      <c r="S63" s="214"/>
      <c r="T63" s="214"/>
      <c r="U63" s="214"/>
      <c r="V63" s="214"/>
      <c r="W63" s="214"/>
      <c r="X63" s="214"/>
      <c r="Y63" s="214"/>
      <c r="Z63" s="214"/>
      <c r="AA63" s="214"/>
      <c r="AB63" s="214"/>
      <c r="AC63" s="214"/>
      <c r="AD63" s="214"/>
      <c r="AE63" s="214"/>
      <c r="AF63" s="214"/>
      <c r="AG63" s="214"/>
      <c r="AH63" s="214"/>
      <c r="AI63" s="214"/>
      <c r="AJ63" s="214"/>
      <c r="AK63" s="214"/>
      <c r="AL63" s="214"/>
      <c r="AM63" s="214"/>
      <c r="AN63" s="214"/>
      <c r="AO63" s="214"/>
      <c r="AP63" s="214"/>
      <c r="AQ63" s="214"/>
      <c r="AR63" s="214"/>
      <c r="AS63" s="214"/>
      <c r="AT63" s="214"/>
      <c r="AU63" s="214"/>
      <c r="AV63" s="214"/>
      <c r="AW63" s="214"/>
      <c r="AX63" s="214"/>
      <c r="AY63" s="214"/>
      <c r="AZ63" s="214"/>
      <c r="BA63" s="214"/>
      <c r="BB63" s="214"/>
      <c r="BC63" s="214"/>
      <c r="BD63" s="214"/>
      <c r="BE63" s="214"/>
      <c r="BF63" s="214"/>
      <c r="BG63" s="214"/>
      <c r="BH63" s="214"/>
      <c r="BI63" s="214"/>
      <c r="BJ63" s="214"/>
      <c r="BK63" s="214"/>
      <c r="BL63" s="214"/>
      <c r="BM63" s="215" t="s">
        <v>95</v>
      </c>
    </row>
    <row r="64" spans="1:65">
      <c r="A64" s="29"/>
      <c r="B64" s="19">
        <v>1</v>
      </c>
      <c r="C64" s="9">
        <v>5</v>
      </c>
      <c r="D64" s="218" t="s">
        <v>95</v>
      </c>
      <c r="E64" s="217" t="s">
        <v>95</v>
      </c>
      <c r="F64" s="218" t="s">
        <v>95</v>
      </c>
      <c r="G64" s="217">
        <v>100</v>
      </c>
      <c r="H64" s="213"/>
      <c r="I64" s="214"/>
      <c r="J64" s="214"/>
      <c r="K64" s="214"/>
      <c r="L64" s="214"/>
      <c r="M64" s="214"/>
      <c r="N64" s="214"/>
      <c r="O64" s="214"/>
      <c r="P64" s="214"/>
      <c r="Q64" s="214"/>
      <c r="R64" s="214"/>
      <c r="S64" s="214"/>
      <c r="T64" s="214"/>
      <c r="U64" s="214"/>
      <c r="V64" s="214"/>
      <c r="W64" s="214"/>
      <c r="X64" s="214"/>
      <c r="Y64" s="214"/>
      <c r="Z64" s="214"/>
      <c r="AA64" s="214"/>
      <c r="AB64" s="214"/>
      <c r="AC64" s="214"/>
      <c r="AD64" s="214"/>
      <c r="AE64" s="214"/>
      <c r="AF64" s="214"/>
      <c r="AG64" s="214"/>
      <c r="AH64" s="214"/>
      <c r="AI64" s="214"/>
      <c r="AJ64" s="214"/>
      <c r="AK64" s="214"/>
      <c r="AL64" s="214"/>
      <c r="AM64" s="214"/>
      <c r="AN64" s="214"/>
      <c r="AO64" s="214"/>
      <c r="AP64" s="214"/>
      <c r="AQ64" s="214"/>
      <c r="AR64" s="214"/>
      <c r="AS64" s="214"/>
      <c r="AT64" s="214"/>
      <c r="AU64" s="214"/>
      <c r="AV64" s="214"/>
      <c r="AW64" s="214"/>
      <c r="AX64" s="214"/>
      <c r="AY64" s="214"/>
      <c r="AZ64" s="214"/>
      <c r="BA64" s="214"/>
      <c r="BB64" s="214"/>
      <c r="BC64" s="214"/>
      <c r="BD64" s="214"/>
      <c r="BE64" s="214"/>
      <c r="BF64" s="214"/>
      <c r="BG64" s="214"/>
      <c r="BH64" s="214"/>
      <c r="BI64" s="214"/>
      <c r="BJ64" s="214"/>
      <c r="BK64" s="214"/>
      <c r="BL64" s="214"/>
      <c r="BM64" s="215">
        <v>24</v>
      </c>
    </row>
    <row r="65" spans="1:65">
      <c r="A65" s="29"/>
      <c r="B65" s="19">
        <v>1</v>
      </c>
      <c r="C65" s="9">
        <v>6</v>
      </c>
      <c r="D65" s="218" t="s">
        <v>95</v>
      </c>
      <c r="E65" s="217" t="s">
        <v>95</v>
      </c>
      <c r="F65" s="218" t="s">
        <v>95</v>
      </c>
      <c r="G65" s="217">
        <v>100</v>
      </c>
      <c r="H65" s="213"/>
      <c r="I65" s="214"/>
      <c r="J65" s="214"/>
      <c r="K65" s="214"/>
      <c r="L65" s="214"/>
      <c r="M65" s="214"/>
      <c r="N65" s="214"/>
      <c r="O65" s="214"/>
      <c r="P65" s="214"/>
      <c r="Q65" s="214"/>
      <c r="R65" s="214"/>
      <c r="S65" s="214"/>
      <c r="T65" s="214"/>
      <c r="U65" s="214"/>
      <c r="V65" s="214"/>
      <c r="W65" s="214"/>
      <c r="X65" s="214"/>
      <c r="Y65" s="214"/>
      <c r="Z65" s="214"/>
      <c r="AA65" s="214"/>
      <c r="AB65" s="214"/>
      <c r="AC65" s="214"/>
      <c r="AD65" s="214"/>
      <c r="AE65" s="214"/>
      <c r="AF65" s="214"/>
      <c r="AG65" s="214"/>
      <c r="AH65" s="214"/>
      <c r="AI65" s="214"/>
      <c r="AJ65" s="214"/>
      <c r="AK65" s="214"/>
      <c r="AL65" s="214"/>
      <c r="AM65" s="214"/>
      <c r="AN65" s="214"/>
      <c r="AO65" s="214"/>
      <c r="AP65" s="214"/>
      <c r="AQ65" s="214"/>
      <c r="AR65" s="214"/>
      <c r="AS65" s="214"/>
      <c r="AT65" s="214"/>
      <c r="AU65" s="214"/>
      <c r="AV65" s="214"/>
      <c r="AW65" s="214"/>
      <c r="AX65" s="214"/>
      <c r="AY65" s="214"/>
      <c r="AZ65" s="214"/>
      <c r="BA65" s="214"/>
      <c r="BB65" s="214"/>
      <c r="BC65" s="214"/>
      <c r="BD65" s="214"/>
      <c r="BE65" s="214"/>
      <c r="BF65" s="214"/>
      <c r="BG65" s="214"/>
      <c r="BH65" s="214"/>
      <c r="BI65" s="214"/>
      <c r="BJ65" s="214"/>
      <c r="BK65" s="214"/>
      <c r="BL65" s="214"/>
      <c r="BM65" s="219"/>
    </row>
    <row r="66" spans="1:65">
      <c r="A66" s="29"/>
      <c r="B66" s="20" t="s">
        <v>266</v>
      </c>
      <c r="C66" s="12"/>
      <c r="D66" s="220" t="s">
        <v>661</v>
      </c>
      <c r="E66" s="220">
        <v>100</v>
      </c>
      <c r="F66" s="220" t="s">
        <v>661</v>
      </c>
      <c r="G66" s="220">
        <v>100</v>
      </c>
      <c r="H66" s="213"/>
      <c r="I66" s="214"/>
      <c r="J66" s="214"/>
      <c r="K66" s="214"/>
      <c r="L66" s="214"/>
      <c r="M66" s="214"/>
      <c r="N66" s="214"/>
      <c r="O66" s="214"/>
      <c r="P66" s="214"/>
      <c r="Q66" s="214"/>
      <c r="R66" s="214"/>
      <c r="S66" s="214"/>
      <c r="T66" s="214"/>
      <c r="U66" s="214"/>
      <c r="V66" s="214"/>
      <c r="W66" s="214"/>
      <c r="X66" s="214"/>
      <c r="Y66" s="214"/>
      <c r="Z66" s="214"/>
      <c r="AA66" s="214"/>
      <c r="AB66" s="214"/>
      <c r="AC66" s="214"/>
      <c r="AD66" s="214"/>
      <c r="AE66" s="214"/>
      <c r="AF66" s="214"/>
      <c r="AG66" s="214"/>
      <c r="AH66" s="214"/>
      <c r="AI66" s="214"/>
      <c r="AJ66" s="214"/>
      <c r="AK66" s="214"/>
      <c r="AL66" s="214"/>
      <c r="AM66" s="214"/>
      <c r="AN66" s="214"/>
      <c r="AO66" s="214"/>
      <c r="AP66" s="214"/>
      <c r="AQ66" s="214"/>
      <c r="AR66" s="214"/>
      <c r="AS66" s="214"/>
      <c r="AT66" s="214"/>
      <c r="AU66" s="214"/>
      <c r="AV66" s="214"/>
      <c r="AW66" s="214"/>
      <c r="AX66" s="214"/>
      <c r="AY66" s="214"/>
      <c r="AZ66" s="214"/>
      <c r="BA66" s="214"/>
      <c r="BB66" s="214"/>
      <c r="BC66" s="214"/>
      <c r="BD66" s="214"/>
      <c r="BE66" s="214"/>
      <c r="BF66" s="214"/>
      <c r="BG66" s="214"/>
      <c r="BH66" s="214"/>
      <c r="BI66" s="214"/>
      <c r="BJ66" s="214"/>
      <c r="BK66" s="214"/>
      <c r="BL66" s="214"/>
      <c r="BM66" s="219"/>
    </row>
    <row r="67" spans="1:65">
      <c r="A67" s="29"/>
      <c r="B67" s="3" t="s">
        <v>267</v>
      </c>
      <c r="C67" s="28"/>
      <c r="D67" s="217" t="s">
        <v>661</v>
      </c>
      <c r="E67" s="217">
        <v>100</v>
      </c>
      <c r="F67" s="217" t="s">
        <v>661</v>
      </c>
      <c r="G67" s="217">
        <v>100</v>
      </c>
      <c r="H67" s="213"/>
      <c r="I67" s="214"/>
      <c r="J67" s="214"/>
      <c r="K67" s="214"/>
      <c r="L67" s="214"/>
      <c r="M67" s="214"/>
      <c r="N67" s="214"/>
      <c r="O67" s="214"/>
      <c r="P67" s="214"/>
      <c r="Q67" s="214"/>
      <c r="R67" s="214"/>
      <c r="S67" s="214"/>
      <c r="T67" s="214"/>
      <c r="U67" s="214"/>
      <c r="V67" s="214"/>
      <c r="W67" s="214"/>
      <c r="X67" s="214"/>
      <c r="Y67" s="214"/>
      <c r="Z67" s="214"/>
      <c r="AA67" s="214"/>
      <c r="AB67" s="214"/>
      <c r="AC67" s="214"/>
      <c r="AD67" s="214"/>
      <c r="AE67" s="214"/>
      <c r="AF67" s="214"/>
      <c r="AG67" s="214"/>
      <c r="AH67" s="214"/>
      <c r="AI67" s="214"/>
      <c r="AJ67" s="214"/>
      <c r="AK67" s="214"/>
      <c r="AL67" s="214"/>
      <c r="AM67" s="214"/>
      <c r="AN67" s="214"/>
      <c r="AO67" s="214"/>
      <c r="AP67" s="214"/>
      <c r="AQ67" s="214"/>
      <c r="AR67" s="214"/>
      <c r="AS67" s="214"/>
      <c r="AT67" s="214"/>
      <c r="AU67" s="214"/>
      <c r="AV67" s="214"/>
      <c r="AW67" s="214"/>
      <c r="AX67" s="214"/>
      <c r="AY67" s="214"/>
      <c r="AZ67" s="214"/>
      <c r="BA67" s="214"/>
      <c r="BB67" s="214"/>
      <c r="BC67" s="214"/>
      <c r="BD67" s="214"/>
      <c r="BE67" s="214"/>
      <c r="BF67" s="214"/>
      <c r="BG67" s="214"/>
      <c r="BH67" s="214"/>
      <c r="BI67" s="214"/>
      <c r="BJ67" s="214"/>
      <c r="BK67" s="214"/>
      <c r="BL67" s="214"/>
      <c r="BM67" s="219"/>
    </row>
    <row r="68" spans="1:65">
      <c r="A68" s="29"/>
      <c r="B68" s="3" t="s">
        <v>268</v>
      </c>
      <c r="C68" s="28"/>
      <c r="D68" s="217" t="s">
        <v>661</v>
      </c>
      <c r="E68" s="217" t="s">
        <v>661</v>
      </c>
      <c r="F68" s="217" t="s">
        <v>661</v>
      </c>
      <c r="G68" s="217">
        <v>0</v>
      </c>
      <c r="H68" s="213"/>
      <c r="I68" s="214"/>
      <c r="J68" s="214"/>
      <c r="K68" s="214"/>
      <c r="L68" s="214"/>
      <c r="M68" s="214"/>
      <c r="N68" s="214"/>
      <c r="O68" s="214"/>
      <c r="P68" s="214"/>
      <c r="Q68" s="214"/>
      <c r="R68" s="214"/>
      <c r="S68" s="214"/>
      <c r="T68" s="214"/>
      <c r="U68" s="214"/>
      <c r="V68" s="214"/>
      <c r="W68" s="214"/>
      <c r="X68" s="214"/>
      <c r="Y68" s="214"/>
      <c r="Z68" s="214"/>
      <c r="AA68" s="214"/>
      <c r="AB68" s="214"/>
      <c r="AC68" s="214"/>
      <c r="AD68" s="214"/>
      <c r="AE68" s="214"/>
      <c r="AF68" s="214"/>
      <c r="AG68" s="214"/>
      <c r="AH68" s="214"/>
      <c r="AI68" s="214"/>
      <c r="AJ68" s="214"/>
      <c r="AK68" s="214"/>
      <c r="AL68" s="214"/>
      <c r="AM68" s="214"/>
      <c r="AN68" s="214"/>
      <c r="AO68" s="214"/>
      <c r="AP68" s="214"/>
      <c r="AQ68" s="214"/>
      <c r="AR68" s="214"/>
      <c r="AS68" s="214"/>
      <c r="AT68" s="214"/>
      <c r="AU68" s="214"/>
      <c r="AV68" s="214"/>
      <c r="AW68" s="214"/>
      <c r="AX68" s="214"/>
      <c r="AY68" s="214"/>
      <c r="AZ68" s="214"/>
      <c r="BA68" s="214"/>
      <c r="BB68" s="214"/>
      <c r="BC68" s="214"/>
      <c r="BD68" s="214"/>
      <c r="BE68" s="214"/>
      <c r="BF68" s="214"/>
      <c r="BG68" s="214"/>
      <c r="BH68" s="214"/>
      <c r="BI68" s="214"/>
      <c r="BJ68" s="214"/>
      <c r="BK68" s="214"/>
      <c r="BL68" s="214"/>
      <c r="BM68" s="219"/>
    </row>
    <row r="69" spans="1:65">
      <c r="A69" s="29"/>
      <c r="B69" s="3" t="s">
        <v>86</v>
      </c>
      <c r="C69" s="28"/>
      <c r="D69" s="13" t="s">
        <v>661</v>
      </c>
      <c r="E69" s="13" t="s">
        <v>661</v>
      </c>
      <c r="F69" s="13" t="s">
        <v>661</v>
      </c>
      <c r="G69" s="13">
        <v>0</v>
      </c>
      <c r="H69" s="148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3"/>
    </row>
    <row r="70" spans="1:65">
      <c r="A70" s="29"/>
      <c r="B70" s="3" t="s">
        <v>269</v>
      </c>
      <c r="C70" s="28"/>
      <c r="D70" s="13" t="s">
        <v>661</v>
      </c>
      <c r="E70" s="13" t="s">
        <v>661</v>
      </c>
      <c r="F70" s="13" t="s">
        <v>661</v>
      </c>
      <c r="G70" s="13" t="s">
        <v>661</v>
      </c>
      <c r="H70" s="148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9"/>
      <c r="B71" s="45" t="s">
        <v>270</v>
      </c>
      <c r="C71" s="46"/>
      <c r="D71" s="44">
        <v>0.67</v>
      </c>
      <c r="E71" s="44">
        <v>0.67</v>
      </c>
      <c r="F71" s="44">
        <v>0.67</v>
      </c>
      <c r="G71" s="44">
        <v>6.07</v>
      </c>
      <c r="H71" s="148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B72" s="30"/>
      <c r="C72" s="20"/>
      <c r="D72" s="20"/>
      <c r="E72" s="20"/>
      <c r="F72" s="20"/>
      <c r="G72" s="20"/>
      <c r="BM72" s="53"/>
    </row>
    <row r="73" spans="1:65" ht="15">
      <c r="B73" s="8" t="s">
        <v>629</v>
      </c>
      <c r="BM73" s="27" t="s">
        <v>66</v>
      </c>
    </row>
    <row r="74" spans="1:65" ht="15">
      <c r="A74" s="24" t="s">
        <v>106</v>
      </c>
      <c r="B74" s="18" t="s">
        <v>118</v>
      </c>
      <c r="C74" s="15" t="s">
        <v>119</v>
      </c>
      <c r="D74" s="16" t="s">
        <v>238</v>
      </c>
      <c r="E74" s="17" t="s">
        <v>238</v>
      </c>
      <c r="F74" s="17" t="s">
        <v>238</v>
      </c>
      <c r="G74" s="17" t="s">
        <v>238</v>
      </c>
      <c r="H74" s="17" t="s">
        <v>238</v>
      </c>
      <c r="I74" s="17" t="s">
        <v>238</v>
      </c>
      <c r="J74" s="17" t="s">
        <v>238</v>
      </c>
      <c r="K74" s="17" t="s">
        <v>238</v>
      </c>
      <c r="L74" s="17" t="s">
        <v>238</v>
      </c>
      <c r="M74" s="17" t="s">
        <v>238</v>
      </c>
      <c r="N74" s="17" t="s">
        <v>238</v>
      </c>
      <c r="O74" s="17" t="s">
        <v>238</v>
      </c>
      <c r="P74" s="17" t="s">
        <v>238</v>
      </c>
      <c r="Q74" s="17" t="s">
        <v>238</v>
      </c>
      <c r="R74" s="17" t="s">
        <v>238</v>
      </c>
      <c r="S74" s="17" t="s">
        <v>238</v>
      </c>
      <c r="T74" s="148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1</v>
      </c>
    </row>
    <row r="75" spans="1:65">
      <c r="A75" s="29"/>
      <c r="B75" s="19" t="s">
        <v>239</v>
      </c>
      <c r="C75" s="9" t="s">
        <v>239</v>
      </c>
      <c r="D75" s="146" t="s">
        <v>241</v>
      </c>
      <c r="E75" s="147" t="s">
        <v>242</v>
      </c>
      <c r="F75" s="147" t="s">
        <v>243</v>
      </c>
      <c r="G75" s="147" t="s">
        <v>244</v>
      </c>
      <c r="H75" s="147" t="s">
        <v>245</v>
      </c>
      <c r="I75" s="147" t="s">
        <v>246</v>
      </c>
      <c r="J75" s="147" t="s">
        <v>247</v>
      </c>
      <c r="K75" s="147" t="s">
        <v>248</v>
      </c>
      <c r="L75" s="147" t="s">
        <v>249</v>
      </c>
      <c r="M75" s="147" t="s">
        <v>251</v>
      </c>
      <c r="N75" s="147" t="s">
        <v>252</v>
      </c>
      <c r="O75" s="147" t="s">
        <v>253</v>
      </c>
      <c r="P75" s="147" t="s">
        <v>257</v>
      </c>
      <c r="Q75" s="147" t="s">
        <v>284</v>
      </c>
      <c r="R75" s="147" t="s">
        <v>283</v>
      </c>
      <c r="S75" s="147" t="s">
        <v>259</v>
      </c>
      <c r="T75" s="148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 t="s">
        <v>1</v>
      </c>
    </row>
    <row r="76" spans="1:65">
      <c r="A76" s="29"/>
      <c r="B76" s="19"/>
      <c r="C76" s="9"/>
      <c r="D76" s="10" t="s">
        <v>101</v>
      </c>
      <c r="E76" s="11" t="s">
        <v>336</v>
      </c>
      <c r="F76" s="11" t="s">
        <v>101</v>
      </c>
      <c r="G76" s="11" t="s">
        <v>336</v>
      </c>
      <c r="H76" s="11" t="s">
        <v>101</v>
      </c>
      <c r="I76" s="11" t="s">
        <v>101</v>
      </c>
      <c r="J76" s="11" t="s">
        <v>101</v>
      </c>
      <c r="K76" s="11" t="s">
        <v>336</v>
      </c>
      <c r="L76" s="11" t="s">
        <v>101</v>
      </c>
      <c r="M76" s="11" t="s">
        <v>101</v>
      </c>
      <c r="N76" s="11" t="s">
        <v>336</v>
      </c>
      <c r="O76" s="11" t="s">
        <v>336</v>
      </c>
      <c r="P76" s="11" t="s">
        <v>101</v>
      </c>
      <c r="Q76" s="11" t="s">
        <v>101</v>
      </c>
      <c r="R76" s="11" t="s">
        <v>101</v>
      </c>
      <c r="S76" s="11" t="s">
        <v>101</v>
      </c>
      <c r="T76" s="148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2</v>
      </c>
    </row>
    <row r="77" spans="1:65">
      <c r="A77" s="29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148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3</v>
      </c>
    </row>
    <row r="78" spans="1:65">
      <c r="A78" s="29"/>
      <c r="B78" s="18">
        <v>1</v>
      </c>
      <c r="C78" s="14">
        <v>1</v>
      </c>
      <c r="D78" s="21">
        <v>2.83</v>
      </c>
      <c r="E78" s="21">
        <v>2.92</v>
      </c>
      <c r="F78" s="21">
        <v>2.89</v>
      </c>
      <c r="G78" s="21">
        <v>2.93</v>
      </c>
      <c r="H78" s="21">
        <v>2.9</v>
      </c>
      <c r="I78" s="143">
        <v>2.27</v>
      </c>
      <c r="J78" s="143">
        <v>3.1400000000000006</v>
      </c>
      <c r="K78" s="21">
        <v>2.97</v>
      </c>
      <c r="L78" s="21">
        <v>2.86</v>
      </c>
      <c r="M78" s="21" t="s">
        <v>271</v>
      </c>
      <c r="N78" s="21">
        <v>2.88</v>
      </c>
      <c r="O78" s="21">
        <v>2.91</v>
      </c>
      <c r="P78" s="21">
        <v>2.9582719621143854</v>
      </c>
      <c r="Q78" s="21">
        <v>2.9</v>
      </c>
      <c r="R78" s="21">
        <v>2.9790000000000001</v>
      </c>
      <c r="S78" s="143">
        <v>1.8799999999999997</v>
      </c>
      <c r="T78" s="148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1</v>
      </c>
    </row>
    <row r="79" spans="1:65">
      <c r="A79" s="29"/>
      <c r="B79" s="19">
        <v>1</v>
      </c>
      <c r="C79" s="9">
        <v>2</v>
      </c>
      <c r="D79" s="11">
        <v>2.77</v>
      </c>
      <c r="E79" s="11">
        <v>2.92</v>
      </c>
      <c r="F79" s="11">
        <v>2.89</v>
      </c>
      <c r="G79" s="11">
        <v>2.93</v>
      </c>
      <c r="H79" s="11">
        <v>2.93</v>
      </c>
      <c r="I79" s="144">
        <v>2.27</v>
      </c>
      <c r="J79" s="144">
        <v>3.17</v>
      </c>
      <c r="K79" s="11">
        <v>2.99</v>
      </c>
      <c r="L79" s="11">
        <v>2.77</v>
      </c>
      <c r="M79" s="11" t="s">
        <v>271</v>
      </c>
      <c r="N79" s="11">
        <v>2.87</v>
      </c>
      <c r="O79" s="11">
        <v>2.95</v>
      </c>
      <c r="P79" s="11">
        <v>2.955284287448924</v>
      </c>
      <c r="Q79" s="11">
        <v>2.97</v>
      </c>
      <c r="R79" s="11">
        <v>2.99</v>
      </c>
      <c r="S79" s="144">
        <v>1.91</v>
      </c>
      <c r="T79" s="148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7" t="e">
        <v>#N/A</v>
      </c>
    </row>
    <row r="80" spans="1:65">
      <c r="A80" s="29"/>
      <c r="B80" s="19">
        <v>1</v>
      </c>
      <c r="C80" s="9">
        <v>3</v>
      </c>
      <c r="D80" s="11">
        <v>2.78</v>
      </c>
      <c r="E80" s="11">
        <v>2.94</v>
      </c>
      <c r="F80" s="11">
        <v>2.89</v>
      </c>
      <c r="G80" s="11">
        <v>2.9</v>
      </c>
      <c r="H80" s="11">
        <v>2.89</v>
      </c>
      <c r="I80" s="144">
        <v>2.2999999999999998</v>
      </c>
      <c r="J80" s="144">
        <v>3.1300000000000003</v>
      </c>
      <c r="K80" s="11">
        <v>2.96</v>
      </c>
      <c r="L80" s="11">
        <v>2.78</v>
      </c>
      <c r="M80" s="11" t="s">
        <v>271</v>
      </c>
      <c r="N80" s="11">
        <v>2.87</v>
      </c>
      <c r="O80" s="11">
        <v>2.93</v>
      </c>
      <c r="P80" s="11">
        <v>2.95239276134039</v>
      </c>
      <c r="Q80" s="11">
        <v>2.97</v>
      </c>
      <c r="R80" s="11"/>
      <c r="S80" s="144">
        <v>1.96</v>
      </c>
      <c r="T80" s="148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7">
        <v>16</v>
      </c>
    </row>
    <row r="81" spans="1:65">
      <c r="A81" s="29"/>
      <c r="B81" s="19">
        <v>1</v>
      </c>
      <c r="C81" s="9">
        <v>4</v>
      </c>
      <c r="D81" s="11">
        <v>2.74</v>
      </c>
      <c r="E81" s="11">
        <v>2.93</v>
      </c>
      <c r="F81" s="11">
        <v>2.89</v>
      </c>
      <c r="G81" s="11">
        <v>2.86</v>
      </c>
      <c r="H81" s="11">
        <v>2.88</v>
      </c>
      <c r="I81" s="144">
        <v>2.2799999999999998</v>
      </c>
      <c r="J81" s="144">
        <v>3.15</v>
      </c>
      <c r="K81" s="11">
        <v>2.97</v>
      </c>
      <c r="L81" s="11">
        <v>2.76</v>
      </c>
      <c r="M81" s="11" t="s">
        <v>271</v>
      </c>
      <c r="N81" s="11">
        <v>2.85</v>
      </c>
      <c r="O81" s="11">
        <v>2.97</v>
      </c>
      <c r="P81" s="11">
        <v>2.9727893691168701</v>
      </c>
      <c r="Q81" s="11">
        <v>2.91</v>
      </c>
      <c r="R81" s="11"/>
      <c r="S81" s="144">
        <v>1.86</v>
      </c>
      <c r="T81" s="148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7">
        <v>2.9052908256248906</v>
      </c>
    </row>
    <row r="82" spans="1:65">
      <c r="A82" s="29"/>
      <c r="B82" s="19">
        <v>1</v>
      </c>
      <c r="C82" s="9">
        <v>5</v>
      </c>
      <c r="D82" s="11">
        <v>2.81</v>
      </c>
      <c r="E82" s="11">
        <v>2.93</v>
      </c>
      <c r="F82" s="11">
        <v>2.88</v>
      </c>
      <c r="G82" s="11">
        <v>2.85</v>
      </c>
      <c r="H82" s="11">
        <v>2.95</v>
      </c>
      <c r="I82" s="144">
        <v>2.31</v>
      </c>
      <c r="J82" s="144">
        <v>3.1400000000000006</v>
      </c>
      <c r="K82" s="11">
        <v>2.97</v>
      </c>
      <c r="L82" s="11">
        <v>2.75</v>
      </c>
      <c r="M82" s="11" t="s">
        <v>271</v>
      </c>
      <c r="N82" s="11">
        <v>2.89</v>
      </c>
      <c r="O82" s="11">
        <v>2.94</v>
      </c>
      <c r="P82" s="11">
        <v>2.9510088477493759</v>
      </c>
      <c r="Q82" s="11">
        <v>2.93</v>
      </c>
      <c r="R82" s="11"/>
      <c r="S82" s="144">
        <v>1.8799999999999997</v>
      </c>
      <c r="T82" s="148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7">
        <v>128</v>
      </c>
    </row>
    <row r="83" spans="1:65">
      <c r="A83" s="29"/>
      <c r="B83" s="19">
        <v>1</v>
      </c>
      <c r="C83" s="9">
        <v>6</v>
      </c>
      <c r="D83" s="11">
        <v>2.8</v>
      </c>
      <c r="E83" s="11">
        <v>2.89</v>
      </c>
      <c r="F83" s="11">
        <v>2.91</v>
      </c>
      <c r="G83" s="11">
        <v>2.93</v>
      </c>
      <c r="H83" s="11">
        <v>2.93</v>
      </c>
      <c r="I83" s="144">
        <v>2.29</v>
      </c>
      <c r="J83" s="144">
        <v>3.15</v>
      </c>
      <c r="K83" s="11">
        <v>2.96</v>
      </c>
      <c r="L83" s="11">
        <v>2.71</v>
      </c>
      <c r="M83" s="11" t="s">
        <v>271</v>
      </c>
      <c r="N83" s="11">
        <v>2.88</v>
      </c>
      <c r="O83" s="11">
        <v>2.97</v>
      </c>
      <c r="P83" s="11">
        <v>2.9641922172221813</v>
      </c>
      <c r="Q83" s="11">
        <v>2.99</v>
      </c>
      <c r="R83" s="11"/>
      <c r="S83" s="144">
        <v>1.83</v>
      </c>
      <c r="T83" s="148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3"/>
    </row>
    <row r="84" spans="1:65">
      <c r="A84" s="29"/>
      <c r="B84" s="20" t="s">
        <v>266</v>
      </c>
      <c r="C84" s="12"/>
      <c r="D84" s="22">
        <v>2.7883333333333336</v>
      </c>
      <c r="E84" s="22">
        <v>2.9216666666666664</v>
      </c>
      <c r="F84" s="22">
        <v>2.8916666666666671</v>
      </c>
      <c r="G84" s="22">
        <v>2.9</v>
      </c>
      <c r="H84" s="22">
        <v>2.9133333333333336</v>
      </c>
      <c r="I84" s="22">
        <v>2.2866666666666666</v>
      </c>
      <c r="J84" s="22">
        <v>3.1466666666666669</v>
      </c>
      <c r="K84" s="22">
        <v>2.9700000000000006</v>
      </c>
      <c r="L84" s="22">
        <v>2.7716666666666665</v>
      </c>
      <c r="M84" s="22" t="s">
        <v>661</v>
      </c>
      <c r="N84" s="22">
        <v>2.8733333333333335</v>
      </c>
      <c r="O84" s="22">
        <v>2.9450000000000003</v>
      </c>
      <c r="P84" s="22">
        <v>2.9589899074986881</v>
      </c>
      <c r="Q84" s="22">
        <v>2.9450000000000003</v>
      </c>
      <c r="R84" s="22">
        <v>2.9845000000000002</v>
      </c>
      <c r="S84" s="22">
        <v>1.8866666666666667</v>
      </c>
      <c r="T84" s="148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3"/>
    </row>
    <row r="85" spans="1:65">
      <c r="A85" s="29"/>
      <c r="B85" s="3" t="s">
        <v>267</v>
      </c>
      <c r="C85" s="28"/>
      <c r="D85" s="11">
        <v>2.79</v>
      </c>
      <c r="E85" s="11">
        <v>2.9249999999999998</v>
      </c>
      <c r="F85" s="11">
        <v>2.89</v>
      </c>
      <c r="G85" s="11">
        <v>2.915</v>
      </c>
      <c r="H85" s="11">
        <v>2.915</v>
      </c>
      <c r="I85" s="11">
        <v>2.2850000000000001</v>
      </c>
      <c r="J85" s="11">
        <v>3.1450000000000005</v>
      </c>
      <c r="K85" s="11">
        <v>2.97</v>
      </c>
      <c r="L85" s="11">
        <v>2.7649999999999997</v>
      </c>
      <c r="M85" s="11" t="s">
        <v>661</v>
      </c>
      <c r="N85" s="11">
        <v>2.875</v>
      </c>
      <c r="O85" s="11">
        <v>2.9450000000000003</v>
      </c>
      <c r="P85" s="11">
        <v>2.9567781247816547</v>
      </c>
      <c r="Q85" s="11">
        <v>2.95</v>
      </c>
      <c r="R85" s="11">
        <v>2.9845000000000002</v>
      </c>
      <c r="S85" s="11">
        <v>1.8799999999999997</v>
      </c>
      <c r="T85" s="148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3"/>
    </row>
    <row r="86" spans="1:65">
      <c r="A86" s="29"/>
      <c r="B86" s="3" t="s">
        <v>268</v>
      </c>
      <c r="C86" s="28"/>
      <c r="D86" s="23">
        <v>3.1885210782848269E-2</v>
      </c>
      <c r="E86" s="23">
        <v>1.7224014243685061E-2</v>
      </c>
      <c r="F86" s="23">
        <v>9.8319208025018125E-3</v>
      </c>
      <c r="G86" s="23">
        <v>3.6878177829171632E-2</v>
      </c>
      <c r="H86" s="23">
        <v>2.7325202042559029E-2</v>
      </c>
      <c r="I86" s="23">
        <v>1.6329931618554519E-2</v>
      </c>
      <c r="J86" s="23">
        <v>1.3662601021279239E-2</v>
      </c>
      <c r="K86" s="23">
        <v>1.0954451150103413E-2</v>
      </c>
      <c r="L86" s="23">
        <v>4.9564772436344981E-2</v>
      </c>
      <c r="M86" s="23" t="s">
        <v>661</v>
      </c>
      <c r="N86" s="23">
        <v>1.3662601021279433E-2</v>
      </c>
      <c r="O86" s="23">
        <v>2.3452078799117176E-2</v>
      </c>
      <c r="P86" s="23">
        <v>8.2335397623977506E-3</v>
      </c>
      <c r="Q86" s="23">
        <v>3.6742346141747761E-2</v>
      </c>
      <c r="R86" s="23">
        <v>7.778174593052108E-3</v>
      </c>
      <c r="S86" s="23">
        <v>4.4572039067858046E-2</v>
      </c>
      <c r="T86" s="227"/>
      <c r="U86" s="228"/>
      <c r="V86" s="228"/>
      <c r="W86" s="228"/>
      <c r="X86" s="228"/>
      <c r="Y86" s="228"/>
      <c r="Z86" s="228"/>
      <c r="AA86" s="228"/>
      <c r="AB86" s="228"/>
      <c r="AC86" s="228"/>
      <c r="AD86" s="228"/>
      <c r="AE86" s="228"/>
      <c r="AF86" s="228"/>
      <c r="AG86" s="228"/>
      <c r="AH86" s="228"/>
      <c r="AI86" s="228"/>
      <c r="AJ86" s="228"/>
      <c r="AK86" s="228"/>
      <c r="AL86" s="228"/>
      <c r="AM86" s="228"/>
      <c r="AN86" s="228"/>
      <c r="AO86" s="228"/>
      <c r="AP86" s="228"/>
      <c r="AQ86" s="228"/>
      <c r="AR86" s="228"/>
      <c r="AS86" s="228"/>
      <c r="AT86" s="228"/>
      <c r="AU86" s="228"/>
      <c r="AV86" s="228"/>
      <c r="AW86" s="228"/>
      <c r="AX86" s="228"/>
      <c r="AY86" s="228"/>
      <c r="AZ86" s="228"/>
      <c r="BA86" s="228"/>
      <c r="BB86" s="228"/>
      <c r="BC86" s="228"/>
      <c r="BD86" s="228"/>
      <c r="BE86" s="228"/>
      <c r="BF86" s="228"/>
      <c r="BG86" s="228"/>
      <c r="BH86" s="228"/>
      <c r="BI86" s="228"/>
      <c r="BJ86" s="228"/>
      <c r="BK86" s="228"/>
      <c r="BL86" s="228"/>
      <c r="BM86" s="54"/>
    </row>
    <row r="87" spans="1:65">
      <c r="A87" s="29"/>
      <c r="B87" s="3" t="s">
        <v>86</v>
      </c>
      <c r="C87" s="28"/>
      <c r="D87" s="13">
        <v>1.1435222038080669E-2</v>
      </c>
      <c r="E87" s="13">
        <v>5.8952701347467409E-3</v>
      </c>
      <c r="F87" s="13">
        <v>3.4000878855914045E-3</v>
      </c>
      <c r="G87" s="13">
        <v>1.2716613044541943E-2</v>
      </c>
      <c r="H87" s="13">
        <v>9.379359968841771E-3</v>
      </c>
      <c r="I87" s="13">
        <v>7.1413695124873987E-3</v>
      </c>
      <c r="J87" s="13">
        <v>4.3419282906607742E-3</v>
      </c>
      <c r="K87" s="13">
        <v>3.688367390607209E-3</v>
      </c>
      <c r="L87" s="13">
        <v>1.7882659928927836E-2</v>
      </c>
      <c r="M87" s="13" t="s">
        <v>661</v>
      </c>
      <c r="N87" s="13">
        <v>4.7549655526494547E-3</v>
      </c>
      <c r="O87" s="13">
        <v>7.9633544309396179E-3</v>
      </c>
      <c r="P87" s="13">
        <v>2.7825508094949125E-3</v>
      </c>
      <c r="Q87" s="13">
        <v>1.2476178655941514E-2</v>
      </c>
      <c r="R87" s="13">
        <v>2.6061901802821603E-3</v>
      </c>
      <c r="S87" s="13">
        <v>2.362475568967741E-2</v>
      </c>
      <c r="T87" s="148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3"/>
    </row>
    <row r="88" spans="1:65">
      <c r="A88" s="29"/>
      <c r="B88" s="3" t="s">
        <v>269</v>
      </c>
      <c r="C88" s="28"/>
      <c r="D88" s="13">
        <v>-4.0256724476593786E-2</v>
      </c>
      <c r="E88" s="13">
        <v>5.6365582740769415E-3</v>
      </c>
      <c r="F88" s="13">
        <v>-4.6894303448238306E-3</v>
      </c>
      <c r="G88" s="13">
        <v>-1.821100172907042E-3</v>
      </c>
      <c r="H88" s="13">
        <v>2.7682281021601529E-3</v>
      </c>
      <c r="I88" s="13">
        <v>-0.21293020082599334</v>
      </c>
      <c r="J88" s="13">
        <v>8.3081472915834231E-2</v>
      </c>
      <c r="K88" s="13">
        <v>2.2272873271195426E-2</v>
      </c>
      <c r="L88" s="13">
        <v>-4.5993384820427807E-2</v>
      </c>
      <c r="M88" s="13" t="s">
        <v>661</v>
      </c>
      <c r="N88" s="13">
        <v>-1.0999756723041099E-2</v>
      </c>
      <c r="O88" s="13">
        <v>1.3667882755444616E-2</v>
      </c>
      <c r="P88" s="13">
        <v>1.8483203609142018E-2</v>
      </c>
      <c r="Q88" s="13">
        <v>1.3667882755444616E-2</v>
      </c>
      <c r="R88" s="13">
        <v>2.7263767770330682E-2</v>
      </c>
      <c r="S88" s="13">
        <v>-0.35061004907800619</v>
      </c>
      <c r="T88" s="148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3"/>
    </row>
    <row r="89" spans="1:65">
      <c r="A89" s="29"/>
      <c r="B89" s="45" t="s">
        <v>270</v>
      </c>
      <c r="C89" s="46"/>
      <c r="D89" s="44">
        <v>1.85</v>
      </c>
      <c r="E89" s="44">
        <v>0.12</v>
      </c>
      <c r="F89" s="44">
        <v>0.32</v>
      </c>
      <c r="G89" s="44">
        <v>0.2</v>
      </c>
      <c r="H89" s="44">
        <v>0</v>
      </c>
      <c r="I89" s="44">
        <v>9.26</v>
      </c>
      <c r="J89" s="44">
        <v>3.45</v>
      </c>
      <c r="K89" s="44">
        <v>0.84</v>
      </c>
      <c r="L89" s="44">
        <v>2.09</v>
      </c>
      <c r="M89" s="44" t="s">
        <v>271</v>
      </c>
      <c r="N89" s="44">
        <v>0.59</v>
      </c>
      <c r="O89" s="44">
        <v>0.47</v>
      </c>
      <c r="P89" s="44">
        <v>0.67</v>
      </c>
      <c r="Q89" s="44">
        <v>0.47</v>
      </c>
      <c r="R89" s="44">
        <v>1.05</v>
      </c>
      <c r="S89" s="44">
        <v>15.16</v>
      </c>
      <c r="T89" s="148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B90" s="3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BM90" s="53"/>
    </row>
    <row r="91" spans="1:65" ht="15">
      <c r="B91" s="8" t="s">
        <v>630</v>
      </c>
      <c r="BM91" s="27" t="s">
        <v>273</v>
      </c>
    </row>
    <row r="92" spans="1:65" ht="15">
      <c r="A92" s="24" t="s">
        <v>22</v>
      </c>
      <c r="B92" s="18" t="s">
        <v>118</v>
      </c>
      <c r="C92" s="15" t="s">
        <v>119</v>
      </c>
      <c r="D92" s="16" t="s">
        <v>238</v>
      </c>
      <c r="E92" s="17" t="s">
        <v>238</v>
      </c>
      <c r="F92" s="17" t="s">
        <v>238</v>
      </c>
      <c r="G92" s="17" t="s">
        <v>238</v>
      </c>
      <c r="H92" s="148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7">
        <v>1</v>
      </c>
    </row>
    <row r="93" spans="1:65">
      <c r="A93" s="29"/>
      <c r="B93" s="19" t="s">
        <v>239</v>
      </c>
      <c r="C93" s="9" t="s">
        <v>239</v>
      </c>
      <c r="D93" s="146" t="s">
        <v>242</v>
      </c>
      <c r="E93" s="147" t="s">
        <v>244</v>
      </c>
      <c r="F93" s="147" t="s">
        <v>248</v>
      </c>
      <c r="G93" s="147" t="s">
        <v>253</v>
      </c>
      <c r="H93" s="148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 t="s">
        <v>3</v>
      </c>
    </row>
    <row r="94" spans="1:65">
      <c r="A94" s="29"/>
      <c r="B94" s="19"/>
      <c r="C94" s="9"/>
      <c r="D94" s="10" t="s">
        <v>336</v>
      </c>
      <c r="E94" s="11" t="s">
        <v>336</v>
      </c>
      <c r="F94" s="11" t="s">
        <v>336</v>
      </c>
      <c r="G94" s="11" t="s">
        <v>336</v>
      </c>
      <c r="H94" s="148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>
        <v>0</v>
      </c>
    </row>
    <row r="95" spans="1:65">
      <c r="A95" s="29"/>
      <c r="B95" s="19"/>
      <c r="C95" s="9"/>
      <c r="D95" s="25"/>
      <c r="E95" s="25"/>
      <c r="F95" s="25"/>
      <c r="G95" s="25"/>
      <c r="H95" s="148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0</v>
      </c>
    </row>
    <row r="96" spans="1:65">
      <c r="A96" s="29"/>
      <c r="B96" s="18">
        <v>1</v>
      </c>
      <c r="C96" s="14">
        <v>1</v>
      </c>
      <c r="D96" s="211">
        <v>80</v>
      </c>
      <c r="E96" s="211" t="s">
        <v>105</v>
      </c>
      <c r="F96" s="211" t="s">
        <v>105</v>
      </c>
      <c r="G96" s="211">
        <v>80</v>
      </c>
      <c r="H96" s="213"/>
      <c r="I96" s="214"/>
      <c r="J96" s="214"/>
      <c r="K96" s="214"/>
      <c r="L96" s="214"/>
      <c r="M96" s="214"/>
      <c r="N96" s="214"/>
      <c r="O96" s="214"/>
      <c r="P96" s="214"/>
      <c r="Q96" s="214"/>
      <c r="R96" s="214"/>
      <c r="S96" s="214"/>
      <c r="T96" s="214"/>
      <c r="U96" s="214"/>
      <c r="V96" s="214"/>
      <c r="W96" s="214"/>
      <c r="X96" s="214"/>
      <c r="Y96" s="214"/>
      <c r="Z96" s="214"/>
      <c r="AA96" s="214"/>
      <c r="AB96" s="214"/>
      <c r="AC96" s="214"/>
      <c r="AD96" s="214"/>
      <c r="AE96" s="214"/>
      <c r="AF96" s="214"/>
      <c r="AG96" s="214"/>
      <c r="AH96" s="214"/>
      <c r="AI96" s="214"/>
      <c r="AJ96" s="214"/>
      <c r="AK96" s="214"/>
      <c r="AL96" s="214"/>
      <c r="AM96" s="214"/>
      <c r="AN96" s="214"/>
      <c r="AO96" s="214"/>
      <c r="AP96" s="214"/>
      <c r="AQ96" s="214"/>
      <c r="AR96" s="214"/>
      <c r="AS96" s="214"/>
      <c r="AT96" s="214"/>
      <c r="AU96" s="214"/>
      <c r="AV96" s="214"/>
      <c r="AW96" s="214"/>
      <c r="AX96" s="214"/>
      <c r="AY96" s="214"/>
      <c r="AZ96" s="214"/>
      <c r="BA96" s="214"/>
      <c r="BB96" s="214"/>
      <c r="BC96" s="214"/>
      <c r="BD96" s="214"/>
      <c r="BE96" s="214"/>
      <c r="BF96" s="214"/>
      <c r="BG96" s="214"/>
      <c r="BH96" s="214"/>
      <c r="BI96" s="214"/>
      <c r="BJ96" s="214"/>
      <c r="BK96" s="214"/>
      <c r="BL96" s="214"/>
      <c r="BM96" s="215">
        <v>1</v>
      </c>
    </row>
    <row r="97" spans="1:65">
      <c r="A97" s="29"/>
      <c r="B97" s="19">
        <v>1</v>
      </c>
      <c r="C97" s="9">
        <v>2</v>
      </c>
      <c r="D97" s="217">
        <v>80</v>
      </c>
      <c r="E97" s="217">
        <v>160</v>
      </c>
      <c r="F97" s="217">
        <v>80</v>
      </c>
      <c r="G97" s="217">
        <v>240</v>
      </c>
      <c r="H97" s="213"/>
      <c r="I97" s="214"/>
      <c r="J97" s="214"/>
      <c r="K97" s="214"/>
      <c r="L97" s="214"/>
      <c r="M97" s="214"/>
      <c r="N97" s="214"/>
      <c r="O97" s="214"/>
      <c r="P97" s="214"/>
      <c r="Q97" s="214"/>
      <c r="R97" s="214"/>
      <c r="S97" s="214"/>
      <c r="T97" s="214"/>
      <c r="U97" s="214"/>
      <c r="V97" s="214"/>
      <c r="W97" s="214"/>
      <c r="X97" s="214"/>
      <c r="Y97" s="214"/>
      <c r="Z97" s="214"/>
      <c r="AA97" s="214"/>
      <c r="AB97" s="214"/>
      <c r="AC97" s="214"/>
      <c r="AD97" s="214"/>
      <c r="AE97" s="214"/>
      <c r="AF97" s="214"/>
      <c r="AG97" s="214"/>
      <c r="AH97" s="214"/>
      <c r="AI97" s="214"/>
      <c r="AJ97" s="214"/>
      <c r="AK97" s="214"/>
      <c r="AL97" s="214"/>
      <c r="AM97" s="214"/>
      <c r="AN97" s="214"/>
      <c r="AO97" s="214"/>
      <c r="AP97" s="214"/>
      <c r="AQ97" s="214"/>
      <c r="AR97" s="214"/>
      <c r="AS97" s="214"/>
      <c r="AT97" s="214"/>
      <c r="AU97" s="214"/>
      <c r="AV97" s="214"/>
      <c r="AW97" s="214"/>
      <c r="AX97" s="214"/>
      <c r="AY97" s="214"/>
      <c r="AZ97" s="214"/>
      <c r="BA97" s="214"/>
      <c r="BB97" s="214"/>
      <c r="BC97" s="214"/>
      <c r="BD97" s="214"/>
      <c r="BE97" s="214"/>
      <c r="BF97" s="214"/>
      <c r="BG97" s="214"/>
      <c r="BH97" s="214"/>
      <c r="BI97" s="214"/>
      <c r="BJ97" s="214"/>
      <c r="BK97" s="214"/>
      <c r="BL97" s="214"/>
      <c r="BM97" s="215">
        <v>19</v>
      </c>
    </row>
    <row r="98" spans="1:65">
      <c r="A98" s="29"/>
      <c r="B98" s="19">
        <v>1</v>
      </c>
      <c r="C98" s="9">
        <v>3</v>
      </c>
      <c r="D98" s="217">
        <v>160</v>
      </c>
      <c r="E98" s="217" t="s">
        <v>105</v>
      </c>
      <c r="F98" s="217">
        <v>80</v>
      </c>
      <c r="G98" s="217">
        <v>160</v>
      </c>
      <c r="H98" s="213"/>
      <c r="I98" s="214"/>
      <c r="J98" s="214"/>
      <c r="K98" s="214"/>
      <c r="L98" s="214"/>
      <c r="M98" s="214"/>
      <c r="N98" s="214"/>
      <c r="O98" s="214"/>
      <c r="P98" s="214"/>
      <c r="Q98" s="214"/>
      <c r="R98" s="214"/>
      <c r="S98" s="214"/>
      <c r="T98" s="214"/>
      <c r="U98" s="214"/>
      <c r="V98" s="214"/>
      <c r="W98" s="214"/>
      <c r="X98" s="214"/>
      <c r="Y98" s="214"/>
      <c r="Z98" s="214"/>
      <c r="AA98" s="214"/>
      <c r="AB98" s="214"/>
      <c r="AC98" s="214"/>
      <c r="AD98" s="214"/>
      <c r="AE98" s="214"/>
      <c r="AF98" s="214"/>
      <c r="AG98" s="214"/>
      <c r="AH98" s="214"/>
      <c r="AI98" s="214"/>
      <c r="AJ98" s="214"/>
      <c r="AK98" s="214"/>
      <c r="AL98" s="214"/>
      <c r="AM98" s="214"/>
      <c r="AN98" s="214"/>
      <c r="AO98" s="214"/>
      <c r="AP98" s="214"/>
      <c r="AQ98" s="214"/>
      <c r="AR98" s="214"/>
      <c r="AS98" s="214"/>
      <c r="AT98" s="214"/>
      <c r="AU98" s="214"/>
      <c r="AV98" s="214"/>
      <c r="AW98" s="214"/>
      <c r="AX98" s="214"/>
      <c r="AY98" s="214"/>
      <c r="AZ98" s="214"/>
      <c r="BA98" s="214"/>
      <c r="BB98" s="214"/>
      <c r="BC98" s="214"/>
      <c r="BD98" s="214"/>
      <c r="BE98" s="214"/>
      <c r="BF98" s="214"/>
      <c r="BG98" s="214"/>
      <c r="BH98" s="214"/>
      <c r="BI98" s="214"/>
      <c r="BJ98" s="214"/>
      <c r="BK98" s="214"/>
      <c r="BL98" s="214"/>
      <c r="BM98" s="215">
        <v>16</v>
      </c>
    </row>
    <row r="99" spans="1:65">
      <c r="A99" s="29"/>
      <c r="B99" s="19">
        <v>1</v>
      </c>
      <c r="C99" s="9">
        <v>4</v>
      </c>
      <c r="D99" s="217">
        <v>160</v>
      </c>
      <c r="E99" s="217" t="s">
        <v>105</v>
      </c>
      <c r="F99" s="217">
        <v>80</v>
      </c>
      <c r="G99" s="217">
        <v>240</v>
      </c>
      <c r="H99" s="213"/>
      <c r="I99" s="214"/>
      <c r="J99" s="214"/>
      <c r="K99" s="214"/>
      <c r="L99" s="214"/>
      <c r="M99" s="214"/>
      <c r="N99" s="214"/>
      <c r="O99" s="214"/>
      <c r="P99" s="214"/>
      <c r="Q99" s="214"/>
      <c r="R99" s="214"/>
      <c r="S99" s="214"/>
      <c r="T99" s="214"/>
      <c r="U99" s="214"/>
      <c r="V99" s="214"/>
      <c r="W99" s="214"/>
      <c r="X99" s="214"/>
      <c r="Y99" s="214"/>
      <c r="Z99" s="214"/>
      <c r="AA99" s="214"/>
      <c r="AB99" s="214"/>
      <c r="AC99" s="214"/>
      <c r="AD99" s="214"/>
      <c r="AE99" s="214"/>
      <c r="AF99" s="214"/>
      <c r="AG99" s="214"/>
      <c r="AH99" s="214"/>
      <c r="AI99" s="214"/>
      <c r="AJ99" s="214"/>
      <c r="AK99" s="214"/>
      <c r="AL99" s="214"/>
      <c r="AM99" s="214"/>
      <c r="AN99" s="214"/>
      <c r="AO99" s="214"/>
      <c r="AP99" s="214"/>
      <c r="AQ99" s="214"/>
      <c r="AR99" s="214"/>
      <c r="AS99" s="214"/>
      <c r="AT99" s="214"/>
      <c r="AU99" s="214"/>
      <c r="AV99" s="214"/>
      <c r="AW99" s="214"/>
      <c r="AX99" s="214"/>
      <c r="AY99" s="214"/>
      <c r="AZ99" s="214"/>
      <c r="BA99" s="214"/>
      <c r="BB99" s="214"/>
      <c r="BC99" s="214"/>
      <c r="BD99" s="214"/>
      <c r="BE99" s="214"/>
      <c r="BF99" s="214"/>
      <c r="BG99" s="214"/>
      <c r="BH99" s="214"/>
      <c r="BI99" s="214"/>
      <c r="BJ99" s="214"/>
      <c r="BK99" s="214"/>
      <c r="BL99" s="214"/>
      <c r="BM99" s="215">
        <v>111.934223380007</v>
      </c>
    </row>
    <row r="100" spans="1:65">
      <c r="A100" s="29"/>
      <c r="B100" s="19">
        <v>1</v>
      </c>
      <c r="C100" s="9">
        <v>5</v>
      </c>
      <c r="D100" s="217">
        <v>80</v>
      </c>
      <c r="E100" s="217" t="s">
        <v>105</v>
      </c>
      <c r="F100" s="217" t="s">
        <v>105</v>
      </c>
      <c r="G100" s="217">
        <v>160</v>
      </c>
      <c r="H100" s="213"/>
      <c r="I100" s="214"/>
      <c r="J100" s="214"/>
      <c r="K100" s="214"/>
      <c r="L100" s="214"/>
      <c r="M100" s="214"/>
      <c r="N100" s="214"/>
      <c r="O100" s="214"/>
      <c r="P100" s="214"/>
      <c r="Q100" s="214"/>
      <c r="R100" s="214"/>
      <c r="S100" s="214"/>
      <c r="T100" s="214"/>
      <c r="U100" s="214"/>
      <c r="V100" s="214"/>
      <c r="W100" s="214"/>
      <c r="X100" s="214"/>
      <c r="Y100" s="214"/>
      <c r="Z100" s="214"/>
      <c r="AA100" s="214"/>
      <c r="AB100" s="214"/>
      <c r="AC100" s="214"/>
      <c r="AD100" s="214"/>
      <c r="AE100" s="214"/>
      <c r="AF100" s="214"/>
      <c r="AG100" s="214"/>
      <c r="AH100" s="214"/>
      <c r="AI100" s="214"/>
      <c r="AJ100" s="214"/>
      <c r="AK100" s="214"/>
      <c r="AL100" s="214"/>
      <c r="AM100" s="214"/>
      <c r="AN100" s="214"/>
      <c r="AO100" s="214"/>
      <c r="AP100" s="214"/>
      <c r="AQ100" s="214"/>
      <c r="AR100" s="214"/>
      <c r="AS100" s="214"/>
      <c r="AT100" s="214"/>
      <c r="AU100" s="214"/>
      <c r="AV100" s="214"/>
      <c r="AW100" s="214"/>
      <c r="AX100" s="214"/>
      <c r="AY100" s="214"/>
      <c r="AZ100" s="214"/>
      <c r="BA100" s="214"/>
      <c r="BB100" s="214"/>
      <c r="BC100" s="214"/>
      <c r="BD100" s="214"/>
      <c r="BE100" s="214"/>
      <c r="BF100" s="214"/>
      <c r="BG100" s="214"/>
      <c r="BH100" s="214"/>
      <c r="BI100" s="214"/>
      <c r="BJ100" s="214"/>
      <c r="BK100" s="214"/>
      <c r="BL100" s="214"/>
      <c r="BM100" s="215">
        <v>25</v>
      </c>
    </row>
    <row r="101" spans="1:65">
      <c r="A101" s="29"/>
      <c r="B101" s="19">
        <v>1</v>
      </c>
      <c r="C101" s="9">
        <v>6</v>
      </c>
      <c r="D101" s="217">
        <v>80</v>
      </c>
      <c r="E101" s="217">
        <v>160</v>
      </c>
      <c r="F101" s="217">
        <v>80</v>
      </c>
      <c r="G101" s="217">
        <v>240</v>
      </c>
      <c r="H101" s="213"/>
      <c r="I101" s="214"/>
      <c r="J101" s="214"/>
      <c r="K101" s="214"/>
      <c r="L101" s="214"/>
      <c r="M101" s="214"/>
      <c r="N101" s="214"/>
      <c r="O101" s="214"/>
      <c r="P101" s="214"/>
      <c r="Q101" s="214"/>
      <c r="R101" s="214"/>
      <c r="S101" s="214"/>
      <c r="T101" s="214"/>
      <c r="U101" s="214"/>
      <c r="V101" s="214"/>
      <c r="W101" s="214"/>
      <c r="X101" s="214"/>
      <c r="Y101" s="214"/>
      <c r="Z101" s="214"/>
      <c r="AA101" s="214"/>
      <c r="AB101" s="214"/>
      <c r="AC101" s="214"/>
      <c r="AD101" s="214"/>
      <c r="AE101" s="214"/>
      <c r="AF101" s="214"/>
      <c r="AG101" s="214"/>
      <c r="AH101" s="214"/>
      <c r="AI101" s="214"/>
      <c r="AJ101" s="214"/>
      <c r="AK101" s="214"/>
      <c r="AL101" s="214"/>
      <c r="AM101" s="214"/>
      <c r="AN101" s="214"/>
      <c r="AO101" s="214"/>
      <c r="AP101" s="214"/>
      <c r="AQ101" s="214"/>
      <c r="AR101" s="214"/>
      <c r="AS101" s="214"/>
      <c r="AT101" s="214"/>
      <c r="AU101" s="214"/>
      <c r="AV101" s="214"/>
      <c r="AW101" s="214"/>
      <c r="AX101" s="214"/>
      <c r="AY101" s="214"/>
      <c r="AZ101" s="214"/>
      <c r="BA101" s="214"/>
      <c r="BB101" s="214"/>
      <c r="BC101" s="214"/>
      <c r="BD101" s="214"/>
      <c r="BE101" s="214"/>
      <c r="BF101" s="214"/>
      <c r="BG101" s="214"/>
      <c r="BH101" s="214"/>
      <c r="BI101" s="214"/>
      <c r="BJ101" s="214"/>
      <c r="BK101" s="214"/>
      <c r="BL101" s="214"/>
      <c r="BM101" s="219"/>
    </row>
    <row r="102" spans="1:65">
      <c r="A102" s="29"/>
      <c r="B102" s="20" t="s">
        <v>266</v>
      </c>
      <c r="C102" s="12"/>
      <c r="D102" s="220">
        <v>106.66666666666667</v>
      </c>
      <c r="E102" s="220">
        <v>160</v>
      </c>
      <c r="F102" s="220">
        <v>80</v>
      </c>
      <c r="G102" s="220">
        <v>186.66666666666666</v>
      </c>
      <c r="H102" s="213"/>
      <c r="I102" s="214"/>
      <c r="J102" s="214"/>
      <c r="K102" s="214"/>
      <c r="L102" s="214"/>
      <c r="M102" s="214"/>
      <c r="N102" s="214"/>
      <c r="O102" s="214"/>
      <c r="P102" s="214"/>
      <c r="Q102" s="214"/>
      <c r="R102" s="214"/>
      <c r="S102" s="214"/>
      <c r="T102" s="214"/>
      <c r="U102" s="214"/>
      <c r="V102" s="214"/>
      <c r="W102" s="214"/>
      <c r="X102" s="214"/>
      <c r="Y102" s="214"/>
      <c r="Z102" s="214"/>
      <c r="AA102" s="214"/>
      <c r="AB102" s="214"/>
      <c r="AC102" s="214"/>
      <c r="AD102" s="214"/>
      <c r="AE102" s="214"/>
      <c r="AF102" s="214"/>
      <c r="AG102" s="214"/>
      <c r="AH102" s="214"/>
      <c r="AI102" s="214"/>
      <c r="AJ102" s="214"/>
      <c r="AK102" s="214"/>
      <c r="AL102" s="214"/>
      <c r="AM102" s="214"/>
      <c r="AN102" s="214"/>
      <c r="AO102" s="214"/>
      <c r="AP102" s="214"/>
      <c r="AQ102" s="214"/>
      <c r="AR102" s="214"/>
      <c r="AS102" s="214"/>
      <c r="AT102" s="214"/>
      <c r="AU102" s="214"/>
      <c r="AV102" s="214"/>
      <c r="AW102" s="214"/>
      <c r="AX102" s="214"/>
      <c r="AY102" s="214"/>
      <c r="AZ102" s="214"/>
      <c r="BA102" s="214"/>
      <c r="BB102" s="214"/>
      <c r="BC102" s="214"/>
      <c r="BD102" s="214"/>
      <c r="BE102" s="214"/>
      <c r="BF102" s="214"/>
      <c r="BG102" s="214"/>
      <c r="BH102" s="214"/>
      <c r="BI102" s="214"/>
      <c r="BJ102" s="214"/>
      <c r="BK102" s="214"/>
      <c r="BL102" s="214"/>
      <c r="BM102" s="219"/>
    </row>
    <row r="103" spans="1:65">
      <c r="A103" s="29"/>
      <c r="B103" s="3" t="s">
        <v>267</v>
      </c>
      <c r="C103" s="28"/>
      <c r="D103" s="217">
        <v>80</v>
      </c>
      <c r="E103" s="217">
        <v>160</v>
      </c>
      <c r="F103" s="217">
        <v>80</v>
      </c>
      <c r="G103" s="217">
        <v>200</v>
      </c>
      <c r="H103" s="213"/>
      <c r="I103" s="214"/>
      <c r="J103" s="214"/>
      <c r="K103" s="214"/>
      <c r="L103" s="214"/>
      <c r="M103" s="214"/>
      <c r="N103" s="214"/>
      <c r="O103" s="214"/>
      <c r="P103" s="214"/>
      <c r="Q103" s="214"/>
      <c r="R103" s="214"/>
      <c r="S103" s="214"/>
      <c r="T103" s="214"/>
      <c r="U103" s="214"/>
      <c r="V103" s="214"/>
      <c r="W103" s="214"/>
      <c r="X103" s="214"/>
      <c r="Y103" s="214"/>
      <c r="Z103" s="214"/>
      <c r="AA103" s="214"/>
      <c r="AB103" s="214"/>
      <c r="AC103" s="214"/>
      <c r="AD103" s="214"/>
      <c r="AE103" s="214"/>
      <c r="AF103" s="214"/>
      <c r="AG103" s="214"/>
      <c r="AH103" s="214"/>
      <c r="AI103" s="214"/>
      <c r="AJ103" s="214"/>
      <c r="AK103" s="214"/>
      <c r="AL103" s="214"/>
      <c r="AM103" s="214"/>
      <c r="AN103" s="214"/>
      <c r="AO103" s="214"/>
      <c r="AP103" s="214"/>
      <c r="AQ103" s="214"/>
      <c r="AR103" s="214"/>
      <c r="AS103" s="214"/>
      <c r="AT103" s="214"/>
      <c r="AU103" s="214"/>
      <c r="AV103" s="214"/>
      <c r="AW103" s="214"/>
      <c r="AX103" s="214"/>
      <c r="AY103" s="214"/>
      <c r="AZ103" s="214"/>
      <c r="BA103" s="214"/>
      <c r="BB103" s="214"/>
      <c r="BC103" s="214"/>
      <c r="BD103" s="214"/>
      <c r="BE103" s="214"/>
      <c r="BF103" s="214"/>
      <c r="BG103" s="214"/>
      <c r="BH103" s="214"/>
      <c r="BI103" s="214"/>
      <c r="BJ103" s="214"/>
      <c r="BK103" s="214"/>
      <c r="BL103" s="214"/>
      <c r="BM103" s="219"/>
    </row>
    <row r="104" spans="1:65">
      <c r="A104" s="29"/>
      <c r="B104" s="3" t="s">
        <v>268</v>
      </c>
      <c r="C104" s="28"/>
      <c r="D104" s="217">
        <v>41.311822359545765</v>
      </c>
      <c r="E104" s="217">
        <v>0</v>
      </c>
      <c r="F104" s="217">
        <v>0</v>
      </c>
      <c r="G104" s="217">
        <v>65.319726474218101</v>
      </c>
      <c r="H104" s="213"/>
      <c r="I104" s="214"/>
      <c r="J104" s="214"/>
      <c r="K104" s="214"/>
      <c r="L104" s="214"/>
      <c r="M104" s="214"/>
      <c r="N104" s="214"/>
      <c r="O104" s="214"/>
      <c r="P104" s="214"/>
      <c r="Q104" s="214"/>
      <c r="R104" s="214"/>
      <c r="S104" s="214"/>
      <c r="T104" s="214"/>
      <c r="U104" s="214"/>
      <c r="V104" s="214"/>
      <c r="W104" s="214"/>
      <c r="X104" s="214"/>
      <c r="Y104" s="214"/>
      <c r="Z104" s="214"/>
      <c r="AA104" s="214"/>
      <c r="AB104" s="214"/>
      <c r="AC104" s="214"/>
      <c r="AD104" s="214"/>
      <c r="AE104" s="214"/>
      <c r="AF104" s="214"/>
      <c r="AG104" s="214"/>
      <c r="AH104" s="214"/>
      <c r="AI104" s="214"/>
      <c r="AJ104" s="214"/>
      <c r="AK104" s="214"/>
      <c r="AL104" s="214"/>
      <c r="AM104" s="214"/>
      <c r="AN104" s="214"/>
      <c r="AO104" s="214"/>
      <c r="AP104" s="214"/>
      <c r="AQ104" s="214"/>
      <c r="AR104" s="214"/>
      <c r="AS104" s="214"/>
      <c r="AT104" s="214"/>
      <c r="AU104" s="214"/>
      <c r="AV104" s="214"/>
      <c r="AW104" s="214"/>
      <c r="AX104" s="214"/>
      <c r="AY104" s="214"/>
      <c r="AZ104" s="214"/>
      <c r="BA104" s="214"/>
      <c r="BB104" s="214"/>
      <c r="BC104" s="214"/>
      <c r="BD104" s="214"/>
      <c r="BE104" s="214"/>
      <c r="BF104" s="214"/>
      <c r="BG104" s="214"/>
      <c r="BH104" s="214"/>
      <c r="BI104" s="214"/>
      <c r="BJ104" s="214"/>
      <c r="BK104" s="214"/>
      <c r="BL104" s="214"/>
      <c r="BM104" s="219"/>
    </row>
    <row r="105" spans="1:65">
      <c r="A105" s="29"/>
      <c r="B105" s="3" t="s">
        <v>86</v>
      </c>
      <c r="C105" s="28"/>
      <c r="D105" s="13">
        <v>0.38729833462074154</v>
      </c>
      <c r="E105" s="13">
        <v>0</v>
      </c>
      <c r="F105" s="13">
        <v>0</v>
      </c>
      <c r="G105" s="13">
        <v>0.34992710611188271</v>
      </c>
      <c r="H105" s="148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3"/>
    </row>
    <row r="106" spans="1:65">
      <c r="A106" s="29"/>
      <c r="B106" s="3" t="s">
        <v>269</v>
      </c>
      <c r="C106" s="28"/>
      <c r="D106" s="13">
        <v>-4.7059393939398064E-2</v>
      </c>
      <c r="E106" s="13">
        <v>0.42941090909090285</v>
      </c>
      <c r="F106" s="13">
        <v>-0.28529454545454858</v>
      </c>
      <c r="G106" s="13">
        <v>0.66764606060605325</v>
      </c>
      <c r="H106" s="148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3"/>
    </row>
    <row r="107" spans="1:65">
      <c r="A107" s="29"/>
      <c r="B107" s="45" t="s">
        <v>270</v>
      </c>
      <c r="C107" s="46"/>
      <c r="D107" s="44">
        <v>0.45</v>
      </c>
      <c r="E107" s="44">
        <v>0.45</v>
      </c>
      <c r="F107" s="44">
        <v>0.9</v>
      </c>
      <c r="G107" s="44">
        <v>3.15</v>
      </c>
      <c r="H107" s="148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B108" s="30"/>
      <c r="C108" s="20"/>
      <c r="D108" s="20"/>
      <c r="E108" s="20"/>
      <c r="F108" s="20"/>
      <c r="G108" s="20"/>
      <c r="BM108" s="53"/>
    </row>
    <row r="109" spans="1:65" ht="15">
      <c r="B109" s="8" t="s">
        <v>631</v>
      </c>
      <c r="BM109" s="27" t="s">
        <v>66</v>
      </c>
    </row>
    <row r="110" spans="1:65" ht="15">
      <c r="A110" s="24" t="s">
        <v>25</v>
      </c>
      <c r="B110" s="18" t="s">
        <v>118</v>
      </c>
      <c r="C110" s="15" t="s">
        <v>119</v>
      </c>
      <c r="D110" s="16" t="s">
        <v>238</v>
      </c>
      <c r="E110" s="17" t="s">
        <v>238</v>
      </c>
      <c r="F110" s="17" t="s">
        <v>238</v>
      </c>
      <c r="G110" s="17" t="s">
        <v>238</v>
      </c>
      <c r="H110" s="17" t="s">
        <v>238</v>
      </c>
      <c r="I110" s="17" t="s">
        <v>238</v>
      </c>
      <c r="J110" s="17" t="s">
        <v>238</v>
      </c>
      <c r="K110" s="17" t="s">
        <v>238</v>
      </c>
      <c r="L110" s="17" t="s">
        <v>238</v>
      </c>
      <c r="M110" s="17" t="s">
        <v>238</v>
      </c>
      <c r="N110" s="17" t="s">
        <v>238</v>
      </c>
      <c r="O110" s="17" t="s">
        <v>238</v>
      </c>
      <c r="P110" s="148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7">
        <v>1</v>
      </c>
    </row>
    <row r="111" spans="1:65">
      <c r="A111" s="29"/>
      <c r="B111" s="19" t="s">
        <v>239</v>
      </c>
      <c r="C111" s="9" t="s">
        <v>239</v>
      </c>
      <c r="D111" s="146" t="s">
        <v>241</v>
      </c>
      <c r="E111" s="147" t="s">
        <v>242</v>
      </c>
      <c r="F111" s="147" t="s">
        <v>243</v>
      </c>
      <c r="G111" s="147" t="s">
        <v>244</v>
      </c>
      <c r="H111" s="147" t="s">
        <v>245</v>
      </c>
      <c r="I111" s="147" t="s">
        <v>247</v>
      </c>
      <c r="J111" s="147" t="s">
        <v>248</v>
      </c>
      <c r="K111" s="147" t="s">
        <v>249</v>
      </c>
      <c r="L111" s="147" t="s">
        <v>251</v>
      </c>
      <c r="M111" s="147" t="s">
        <v>252</v>
      </c>
      <c r="N111" s="147" t="s">
        <v>253</v>
      </c>
      <c r="O111" s="147" t="s">
        <v>259</v>
      </c>
      <c r="P111" s="148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7" t="s">
        <v>3</v>
      </c>
    </row>
    <row r="112" spans="1:65">
      <c r="A112" s="29"/>
      <c r="B112" s="19"/>
      <c r="C112" s="9"/>
      <c r="D112" s="10" t="s">
        <v>101</v>
      </c>
      <c r="E112" s="11" t="s">
        <v>336</v>
      </c>
      <c r="F112" s="11" t="s">
        <v>101</v>
      </c>
      <c r="G112" s="11" t="s">
        <v>336</v>
      </c>
      <c r="H112" s="11" t="s">
        <v>101</v>
      </c>
      <c r="I112" s="11" t="s">
        <v>101</v>
      </c>
      <c r="J112" s="11" t="s">
        <v>336</v>
      </c>
      <c r="K112" s="11" t="s">
        <v>101</v>
      </c>
      <c r="L112" s="11" t="s">
        <v>101</v>
      </c>
      <c r="M112" s="11" t="s">
        <v>336</v>
      </c>
      <c r="N112" s="11" t="s">
        <v>336</v>
      </c>
      <c r="O112" s="11" t="s">
        <v>101</v>
      </c>
      <c r="P112" s="148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>
        <v>0</v>
      </c>
    </row>
    <row r="113" spans="1:65">
      <c r="A113" s="29"/>
      <c r="B113" s="19"/>
      <c r="C113" s="9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148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>
        <v>0</v>
      </c>
    </row>
    <row r="114" spans="1:65">
      <c r="A114" s="29"/>
      <c r="B114" s="18">
        <v>1</v>
      </c>
      <c r="C114" s="14">
        <v>1</v>
      </c>
      <c r="D114" s="211">
        <v>1700.0000000000002</v>
      </c>
      <c r="E114" s="212">
        <v>1700.0000000000002</v>
      </c>
      <c r="F114" s="211">
        <v>1670</v>
      </c>
      <c r="G114" s="212">
        <v>1600</v>
      </c>
      <c r="H114" s="211">
        <v>1570</v>
      </c>
      <c r="I114" s="211">
        <v>1600</v>
      </c>
      <c r="J114" s="212">
        <v>1700.0000000000002</v>
      </c>
      <c r="K114" s="211">
        <v>1700.0000000000002</v>
      </c>
      <c r="L114" s="211" t="s">
        <v>271</v>
      </c>
      <c r="M114" s="212">
        <v>1700.0000000000002</v>
      </c>
      <c r="N114" s="212">
        <v>1600</v>
      </c>
      <c r="O114" s="212">
        <v>970</v>
      </c>
      <c r="P114" s="213"/>
      <c r="Q114" s="214"/>
      <c r="R114" s="214"/>
      <c r="S114" s="214"/>
      <c r="T114" s="214"/>
      <c r="U114" s="214"/>
      <c r="V114" s="214"/>
      <c r="W114" s="214"/>
      <c r="X114" s="214"/>
      <c r="Y114" s="214"/>
      <c r="Z114" s="214"/>
      <c r="AA114" s="214"/>
      <c r="AB114" s="214"/>
      <c r="AC114" s="214"/>
      <c r="AD114" s="214"/>
      <c r="AE114" s="214"/>
      <c r="AF114" s="214"/>
      <c r="AG114" s="214"/>
      <c r="AH114" s="214"/>
      <c r="AI114" s="214"/>
      <c r="AJ114" s="214"/>
      <c r="AK114" s="214"/>
      <c r="AL114" s="214"/>
      <c r="AM114" s="214"/>
      <c r="AN114" s="214"/>
      <c r="AO114" s="214"/>
      <c r="AP114" s="214"/>
      <c r="AQ114" s="214"/>
      <c r="AR114" s="214"/>
      <c r="AS114" s="214"/>
      <c r="AT114" s="214"/>
      <c r="AU114" s="214"/>
      <c r="AV114" s="214"/>
      <c r="AW114" s="214"/>
      <c r="AX114" s="214"/>
      <c r="AY114" s="214"/>
      <c r="AZ114" s="214"/>
      <c r="BA114" s="214"/>
      <c r="BB114" s="214"/>
      <c r="BC114" s="214"/>
      <c r="BD114" s="214"/>
      <c r="BE114" s="214"/>
      <c r="BF114" s="214"/>
      <c r="BG114" s="214"/>
      <c r="BH114" s="214"/>
      <c r="BI114" s="214"/>
      <c r="BJ114" s="214"/>
      <c r="BK114" s="214"/>
      <c r="BL114" s="214"/>
      <c r="BM114" s="215">
        <v>1</v>
      </c>
    </row>
    <row r="115" spans="1:65">
      <c r="A115" s="29"/>
      <c r="B115" s="19">
        <v>1</v>
      </c>
      <c r="C115" s="9">
        <v>2</v>
      </c>
      <c r="D115" s="217">
        <v>1739.9999999999998</v>
      </c>
      <c r="E115" s="218">
        <v>1700.0000000000002</v>
      </c>
      <c r="F115" s="217">
        <v>1690</v>
      </c>
      <c r="G115" s="218">
        <v>1700.0000000000002</v>
      </c>
      <c r="H115" s="217">
        <v>1570</v>
      </c>
      <c r="I115" s="217">
        <v>1500</v>
      </c>
      <c r="J115" s="218">
        <v>1700.0000000000002</v>
      </c>
      <c r="K115" s="217">
        <v>1600</v>
      </c>
      <c r="L115" s="217" t="s">
        <v>271</v>
      </c>
      <c r="M115" s="218">
        <v>1700.0000000000002</v>
      </c>
      <c r="N115" s="218">
        <v>1600</v>
      </c>
      <c r="O115" s="218">
        <v>1019.9999999999999</v>
      </c>
      <c r="P115" s="213"/>
      <c r="Q115" s="214"/>
      <c r="R115" s="214"/>
      <c r="S115" s="214"/>
      <c r="T115" s="214"/>
      <c r="U115" s="214"/>
      <c r="V115" s="214"/>
      <c r="W115" s="214"/>
      <c r="X115" s="214"/>
      <c r="Y115" s="214"/>
      <c r="Z115" s="214"/>
      <c r="AA115" s="214"/>
      <c r="AB115" s="214"/>
      <c r="AC115" s="214"/>
      <c r="AD115" s="214"/>
      <c r="AE115" s="214"/>
      <c r="AF115" s="214"/>
      <c r="AG115" s="214"/>
      <c r="AH115" s="214"/>
      <c r="AI115" s="214"/>
      <c r="AJ115" s="214"/>
      <c r="AK115" s="214"/>
      <c r="AL115" s="214"/>
      <c r="AM115" s="214"/>
      <c r="AN115" s="214"/>
      <c r="AO115" s="214"/>
      <c r="AP115" s="214"/>
      <c r="AQ115" s="214"/>
      <c r="AR115" s="214"/>
      <c r="AS115" s="214"/>
      <c r="AT115" s="214"/>
      <c r="AU115" s="214"/>
      <c r="AV115" s="214"/>
      <c r="AW115" s="214"/>
      <c r="AX115" s="214"/>
      <c r="AY115" s="214"/>
      <c r="AZ115" s="214"/>
      <c r="BA115" s="214"/>
      <c r="BB115" s="214"/>
      <c r="BC115" s="214"/>
      <c r="BD115" s="214"/>
      <c r="BE115" s="214"/>
      <c r="BF115" s="214"/>
      <c r="BG115" s="214"/>
      <c r="BH115" s="214"/>
      <c r="BI115" s="214"/>
      <c r="BJ115" s="214"/>
      <c r="BK115" s="214"/>
      <c r="BL115" s="214"/>
      <c r="BM115" s="215" t="e">
        <v>#N/A</v>
      </c>
    </row>
    <row r="116" spans="1:65">
      <c r="A116" s="29"/>
      <c r="B116" s="19">
        <v>1</v>
      </c>
      <c r="C116" s="9">
        <v>3</v>
      </c>
      <c r="D116" s="217">
        <v>1710.0000000000002</v>
      </c>
      <c r="E116" s="218">
        <v>1700.0000000000002</v>
      </c>
      <c r="F116" s="217">
        <v>1700.0000000000002</v>
      </c>
      <c r="G116" s="218">
        <v>1700.0000000000002</v>
      </c>
      <c r="H116" s="217">
        <v>1570</v>
      </c>
      <c r="I116" s="217">
        <v>1500</v>
      </c>
      <c r="J116" s="218">
        <v>1700.0000000000002</v>
      </c>
      <c r="K116" s="217">
        <v>1500</v>
      </c>
      <c r="L116" s="217" t="s">
        <v>271</v>
      </c>
      <c r="M116" s="218">
        <v>1700.0000000000002</v>
      </c>
      <c r="N116" s="218">
        <v>1600</v>
      </c>
      <c r="O116" s="218">
        <v>1080</v>
      </c>
      <c r="P116" s="213"/>
      <c r="Q116" s="214"/>
      <c r="R116" s="214"/>
      <c r="S116" s="214"/>
      <c r="T116" s="214"/>
      <c r="U116" s="214"/>
      <c r="V116" s="214"/>
      <c r="W116" s="214"/>
      <c r="X116" s="214"/>
      <c r="Y116" s="214"/>
      <c r="Z116" s="214"/>
      <c r="AA116" s="214"/>
      <c r="AB116" s="214"/>
      <c r="AC116" s="214"/>
      <c r="AD116" s="214"/>
      <c r="AE116" s="214"/>
      <c r="AF116" s="214"/>
      <c r="AG116" s="214"/>
      <c r="AH116" s="214"/>
      <c r="AI116" s="214"/>
      <c r="AJ116" s="214"/>
      <c r="AK116" s="214"/>
      <c r="AL116" s="214"/>
      <c r="AM116" s="214"/>
      <c r="AN116" s="214"/>
      <c r="AO116" s="214"/>
      <c r="AP116" s="214"/>
      <c r="AQ116" s="214"/>
      <c r="AR116" s="214"/>
      <c r="AS116" s="214"/>
      <c r="AT116" s="214"/>
      <c r="AU116" s="214"/>
      <c r="AV116" s="214"/>
      <c r="AW116" s="214"/>
      <c r="AX116" s="214"/>
      <c r="AY116" s="214"/>
      <c r="AZ116" s="214"/>
      <c r="BA116" s="214"/>
      <c r="BB116" s="214"/>
      <c r="BC116" s="214"/>
      <c r="BD116" s="214"/>
      <c r="BE116" s="214"/>
      <c r="BF116" s="214"/>
      <c r="BG116" s="214"/>
      <c r="BH116" s="214"/>
      <c r="BI116" s="214"/>
      <c r="BJ116" s="214"/>
      <c r="BK116" s="214"/>
      <c r="BL116" s="214"/>
      <c r="BM116" s="215">
        <v>16</v>
      </c>
    </row>
    <row r="117" spans="1:65">
      <c r="A117" s="29"/>
      <c r="B117" s="19">
        <v>1</v>
      </c>
      <c r="C117" s="9">
        <v>4</v>
      </c>
      <c r="D117" s="217">
        <v>1700.0000000000002</v>
      </c>
      <c r="E117" s="218">
        <v>1700.0000000000002</v>
      </c>
      <c r="F117" s="217">
        <v>1690</v>
      </c>
      <c r="G117" s="218">
        <v>1600</v>
      </c>
      <c r="H117" s="217">
        <v>1570</v>
      </c>
      <c r="I117" s="217">
        <v>1500</v>
      </c>
      <c r="J117" s="218">
        <v>1700.0000000000002</v>
      </c>
      <c r="K117" s="217">
        <v>1600</v>
      </c>
      <c r="L117" s="217" t="s">
        <v>271</v>
      </c>
      <c r="M117" s="218">
        <v>1600</v>
      </c>
      <c r="N117" s="218">
        <v>1600</v>
      </c>
      <c r="O117" s="218">
        <v>1029.9999999999998</v>
      </c>
      <c r="P117" s="213"/>
      <c r="Q117" s="214"/>
      <c r="R117" s="214"/>
      <c r="S117" s="214"/>
      <c r="T117" s="214"/>
      <c r="U117" s="214"/>
      <c r="V117" s="214"/>
      <c r="W117" s="214"/>
      <c r="X117" s="214"/>
      <c r="Y117" s="214"/>
      <c r="Z117" s="214"/>
      <c r="AA117" s="214"/>
      <c r="AB117" s="214"/>
      <c r="AC117" s="214"/>
      <c r="AD117" s="214"/>
      <c r="AE117" s="214"/>
      <c r="AF117" s="214"/>
      <c r="AG117" s="214"/>
      <c r="AH117" s="214"/>
      <c r="AI117" s="214"/>
      <c r="AJ117" s="214"/>
      <c r="AK117" s="214"/>
      <c r="AL117" s="214"/>
      <c r="AM117" s="214"/>
      <c r="AN117" s="214"/>
      <c r="AO117" s="214"/>
      <c r="AP117" s="214"/>
      <c r="AQ117" s="214"/>
      <c r="AR117" s="214"/>
      <c r="AS117" s="214"/>
      <c r="AT117" s="214"/>
      <c r="AU117" s="214"/>
      <c r="AV117" s="214"/>
      <c r="AW117" s="214"/>
      <c r="AX117" s="214"/>
      <c r="AY117" s="214"/>
      <c r="AZ117" s="214"/>
      <c r="BA117" s="214"/>
      <c r="BB117" s="214"/>
      <c r="BC117" s="214"/>
      <c r="BD117" s="214"/>
      <c r="BE117" s="214"/>
      <c r="BF117" s="214"/>
      <c r="BG117" s="214"/>
      <c r="BH117" s="214"/>
      <c r="BI117" s="214"/>
      <c r="BJ117" s="214"/>
      <c r="BK117" s="214"/>
      <c r="BL117" s="214"/>
      <c r="BM117" s="215">
        <v>1614.9264476787587</v>
      </c>
    </row>
    <row r="118" spans="1:65">
      <c r="A118" s="29"/>
      <c r="B118" s="19">
        <v>1</v>
      </c>
      <c r="C118" s="9">
        <v>5</v>
      </c>
      <c r="D118" s="217">
        <v>1700.0000000000002</v>
      </c>
      <c r="E118" s="218">
        <v>1700.0000000000002</v>
      </c>
      <c r="F118" s="217">
        <v>1690</v>
      </c>
      <c r="G118" s="218">
        <v>1600</v>
      </c>
      <c r="H118" s="217">
        <v>1570</v>
      </c>
      <c r="I118" s="217">
        <v>1500</v>
      </c>
      <c r="J118" s="218">
        <v>1700.0000000000002</v>
      </c>
      <c r="K118" s="217">
        <v>1600</v>
      </c>
      <c r="L118" s="217" t="s">
        <v>271</v>
      </c>
      <c r="M118" s="218">
        <v>1600</v>
      </c>
      <c r="N118" s="218">
        <v>1600</v>
      </c>
      <c r="O118" s="218">
        <v>980</v>
      </c>
      <c r="P118" s="213"/>
      <c r="Q118" s="214"/>
      <c r="R118" s="214"/>
      <c r="S118" s="214"/>
      <c r="T118" s="214"/>
      <c r="U118" s="214"/>
      <c r="V118" s="214"/>
      <c r="W118" s="214"/>
      <c r="X118" s="214"/>
      <c r="Y118" s="214"/>
      <c r="Z118" s="214"/>
      <c r="AA118" s="214"/>
      <c r="AB118" s="214"/>
      <c r="AC118" s="214"/>
      <c r="AD118" s="214"/>
      <c r="AE118" s="214"/>
      <c r="AF118" s="214"/>
      <c r="AG118" s="214"/>
      <c r="AH118" s="214"/>
      <c r="AI118" s="214"/>
      <c r="AJ118" s="214"/>
      <c r="AK118" s="214"/>
      <c r="AL118" s="214"/>
      <c r="AM118" s="214"/>
      <c r="AN118" s="214"/>
      <c r="AO118" s="214"/>
      <c r="AP118" s="214"/>
      <c r="AQ118" s="214"/>
      <c r="AR118" s="214"/>
      <c r="AS118" s="214"/>
      <c r="AT118" s="214"/>
      <c r="AU118" s="214"/>
      <c r="AV118" s="214"/>
      <c r="AW118" s="214"/>
      <c r="AX118" s="214"/>
      <c r="AY118" s="214"/>
      <c r="AZ118" s="214"/>
      <c r="BA118" s="214"/>
      <c r="BB118" s="214"/>
      <c r="BC118" s="214"/>
      <c r="BD118" s="214"/>
      <c r="BE118" s="214"/>
      <c r="BF118" s="214"/>
      <c r="BG118" s="214"/>
      <c r="BH118" s="214"/>
      <c r="BI118" s="214"/>
      <c r="BJ118" s="214"/>
      <c r="BK118" s="214"/>
      <c r="BL118" s="214"/>
      <c r="BM118" s="215">
        <v>129</v>
      </c>
    </row>
    <row r="119" spans="1:65">
      <c r="A119" s="29"/>
      <c r="B119" s="19">
        <v>1</v>
      </c>
      <c r="C119" s="9">
        <v>6</v>
      </c>
      <c r="D119" s="217">
        <v>1739.9999999999998</v>
      </c>
      <c r="E119" s="218">
        <v>1700.0000000000002</v>
      </c>
      <c r="F119" s="217">
        <v>1680</v>
      </c>
      <c r="G119" s="218">
        <v>1700.0000000000002</v>
      </c>
      <c r="H119" s="217">
        <v>1570</v>
      </c>
      <c r="I119" s="217">
        <v>1500</v>
      </c>
      <c r="J119" s="218">
        <v>1700.0000000000002</v>
      </c>
      <c r="K119" s="217">
        <v>1500</v>
      </c>
      <c r="L119" s="217" t="s">
        <v>271</v>
      </c>
      <c r="M119" s="218">
        <v>1700.0000000000002</v>
      </c>
      <c r="N119" s="218">
        <v>1600</v>
      </c>
      <c r="O119" s="218">
        <v>1029.9999999999998</v>
      </c>
      <c r="P119" s="213"/>
      <c r="Q119" s="214"/>
      <c r="R119" s="214"/>
      <c r="S119" s="214"/>
      <c r="T119" s="214"/>
      <c r="U119" s="214"/>
      <c r="V119" s="214"/>
      <c r="W119" s="214"/>
      <c r="X119" s="214"/>
      <c r="Y119" s="214"/>
      <c r="Z119" s="214"/>
      <c r="AA119" s="214"/>
      <c r="AB119" s="214"/>
      <c r="AC119" s="214"/>
      <c r="AD119" s="214"/>
      <c r="AE119" s="214"/>
      <c r="AF119" s="214"/>
      <c r="AG119" s="214"/>
      <c r="AH119" s="214"/>
      <c r="AI119" s="214"/>
      <c r="AJ119" s="214"/>
      <c r="AK119" s="214"/>
      <c r="AL119" s="214"/>
      <c r="AM119" s="214"/>
      <c r="AN119" s="214"/>
      <c r="AO119" s="214"/>
      <c r="AP119" s="214"/>
      <c r="AQ119" s="214"/>
      <c r="AR119" s="214"/>
      <c r="AS119" s="214"/>
      <c r="AT119" s="214"/>
      <c r="AU119" s="214"/>
      <c r="AV119" s="214"/>
      <c r="AW119" s="214"/>
      <c r="AX119" s="214"/>
      <c r="AY119" s="214"/>
      <c r="AZ119" s="214"/>
      <c r="BA119" s="214"/>
      <c r="BB119" s="214"/>
      <c r="BC119" s="214"/>
      <c r="BD119" s="214"/>
      <c r="BE119" s="214"/>
      <c r="BF119" s="214"/>
      <c r="BG119" s="214"/>
      <c r="BH119" s="214"/>
      <c r="BI119" s="214"/>
      <c r="BJ119" s="214"/>
      <c r="BK119" s="214"/>
      <c r="BL119" s="214"/>
      <c r="BM119" s="219"/>
    </row>
    <row r="120" spans="1:65">
      <c r="A120" s="29"/>
      <c r="B120" s="20" t="s">
        <v>266</v>
      </c>
      <c r="C120" s="12"/>
      <c r="D120" s="220">
        <v>1715</v>
      </c>
      <c r="E120" s="220">
        <v>1700.0000000000002</v>
      </c>
      <c r="F120" s="220">
        <v>1686.6666666666667</v>
      </c>
      <c r="G120" s="220">
        <v>1650</v>
      </c>
      <c r="H120" s="220">
        <v>1570</v>
      </c>
      <c r="I120" s="220">
        <v>1516.6666666666667</v>
      </c>
      <c r="J120" s="220">
        <v>1700.0000000000002</v>
      </c>
      <c r="K120" s="220">
        <v>1583.3333333333333</v>
      </c>
      <c r="L120" s="220" t="s">
        <v>661</v>
      </c>
      <c r="M120" s="220">
        <v>1666.6666666666667</v>
      </c>
      <c r="N120" s="220">
        <v>1600</v>
      </c>
      <c r="O120" s="220">
        <v>1018.3333333333334</v>
      </c>
      <c r="P120" s="213"/>
      <c r="Q120" s="214"/>
      <c r="R120" s="214"/>
      <c r="S120" s="214"/>
      <c r="T120" s="214"/>
      <c r="U120" s="214"/>
      <c r="V120" s="214"/>
      <c r="W120" s="214"/>
      <c r="X120" s="214"/>
      <c r="Y120" s="214"/>
      <c r="Z120" s="214"/>
      <c r="AA120" s="214"/>
      <c r="AB120" s="214"/>
      <c r="AC120" s="214"/>
      <c r="AD120" s="214"/>
      <c r="AE120" s="214"/>
      <c r="AF120" s="214"/>
      <c r="AG120" s="214"/>
      <c r="AH120" s="214"/>
      <c r="AI120" s="214"/>
      <c r="AJ120" s="214"/>
      <c r="AK120" s="214"/>
      <c r="AL120" s="214"/>
      <c r="AM120" s="214"/>
      <c r="AN120" s="214"/>
      <c r="AO120" s="214"/>
      <c r="AP120" s="214"/>
      <c r="AQ120" s="214"/>
      <c r="AR120" s="214"/>
      <c r="AS120" s="214"/>
      <c r="AT120" s="214"/>
      <c r="AU120" s="214"/>
      <c r="AV120" s="214"/>
      <c r="AW120" s="214"/>
      <c r="AX120" s="214"/>
      <c r="AY120" s="214"/>
      <c r="AZ120" s="214"/>
      <c r="BA120" s="214"/>
      <c r="BB120" s="214"/>
      <c r="BC120" s="214"/>
      <c r="BD120" s="214"/>
      <c r="BE120" s="214"/>
      <c r="BF120" s="214"/>
      <c r="BG120" s="214"/>
      <c r="BH120" s="214"/>
      <c r="BI120" s="214"/>
      <c r="BJ120" s="214"/>
      <c r="BK120" s="214"/>
      <c r="BL120" s="214"/>
      <c r="BM120" s="219"/>
    </row>
    <row r="121" spans="1:65">
      <c r="A121" s="29"/>
      <c r="B121" s="3" t="s">
        <v>267</v>
      </c>
      <c r="C121" s="28"/>
      <c r="D121" s="217">
        <v>1705.0000000000002</v>
      </c>
      <c r="E121" s="217">
        <v>1700.0000000000002</v>
      </c>
      <c r="F121" s="217">
        <v>1690</v>
      </c>
      <c r="G121" s="217">
        <v>1650</v>
      </c>
      <c r="H121" s="217">
        <v>1570</v>
      </c>
      <c r="I121" s="217">
        <v>1500</v>
      </c>
      <c r="J121" s="217">
        <v>1700.0000000000002</v>
      </c>
      <c r="K121" s="217">
        <v>1600</v>
      </c>
      <c r="L121" s="217" t="s">
        <v>661</v>
      </c>
      <c r="M121" s="217">
        <v>1700.0000000000002</v>
      </c>
      <c r="N121" s="217">
        <v>1600</v>
      </c>
      <c r="O121" s="217">
        <v>1024.9999999999998</v>
      </c>
      <c r="P121" s="213"/>
      <c r="Q121" s="214"/>
      <c r="R121" s="214"/>
      <c r="S121" s="214"/>
      <c r="T121" s="214"/>
      <c r="U121" s="214"/>
      <c r="V121" s="214"/>
      <c r="W121" s="214"/>
      <c r="X121" s="214"/>
      <c r="Y121" s="214"/>
      <c r="Z121" s="214"/>
      <c r="AA121" s="214"/>
      <c r="AB121" s="214"/>
      <c r="AC121" s="214"/>
      <c r="AD121" s="214"/>
      <c r="AE121" s="214"/>
      <c r="AF121" s="214"/>
      <c r="AG121" s="214"/>
      <c r="AH121" s="214"/>
      <c r="AI121" s="214"/>
      <c r="AJ121" s="214"/>
      <c r="AK121" s="214"/>
      <c r="AL121" s="214"/>
      <c r="AM121" s="214"/>
      <c r="AN121" s="214"/>
      <c r="AO121" s="214"/>
      <c r="AP121" s="214"/>
      <c r="AQ121" s="214"/>
      <c r="AR121" s="214"/>
      <c r="AS121" s="214"/>
      <c r="AT121" s="214"/>
      <c r="AU121" s="214"/>
      <c r="AV121" s="214"/>
      <c r="AW121" s="214"/>
      <c r="AX121" s="214"/>
      <c r="AY121" s="214"/>
      <c r="AZ121" s="214"/>
      <c r="BA121" s="214"/>
      <c r="BB121" s="214"/>
      <c r="BC121" s="214"/>
      <c r="BD121" s="214"/>
      <c r="BE121" s="214"/>
      <c r="BF121" s="214"/>
      <c r="BG121" s="214"/>
      <c r="BH121" s="214"/>
      <c r="BI121" s="214"/>
      <c r="BJ121" s="214"/>
      <c r="BK121" s="214"/>
      <c r="BL121" s="214"/>
      <c r="BM121" s="219"/>
    </row>
    <row r="122" spans="1:65">
      <c r="A122" s="29"/>
      <c r="B122" s="3" t="s">
        <v>268</v>
      </c>
      <c r="C122" s="28"/>
      <c r="D122" s="217">
        <v>19.74841765813127</v>
      </c>
      <c r="E122" s="217">
        <v>0</v>
      </c>
      <c r="F122" s="217">
        <v>10.327955589886505</v>
      </c>
      <c r="G122" s="217">
        <v>54.772255750516734</v>
      </c>
      <c r="H122" s="217">
        <v>0</v>
      </c>
      <c r="I122" s="217">
        <v>40.824829046386299</v>
      </c>
      <c r="J122" s="217">
        <v>0</v>
      </c>
      <c r="K122" s="217">
        <v>75.277265270908174</v>
      </c>
      <c r="L122" s="217" t="s">
        <v>661</v>
      </c>
      <c r="M122" s="217">
        <v>51.639777949432343</v>
      </c>
      <c r="N122" s="217">
        <v>0</v>
      </c>
      <c r="O122" s="217">
        <v>39.707262140150945</v>
      </c>
      <c r="P122" s="213"/>
      <c r="Q122" s="214"/>
      <c r="R122" s="214"/>
      <c r="S122" s="214"/>
      <c r="T122" s="214"/>
      <c r="U122" s="214"/>
      <c r="V122" s="214"/>
      <c r="W122" s="214"/>
      <c r="X122" s="214"/>
      <c r="Y122" s="214"/>
      <c r="Z122" s="214"/>
      <c r="AA122" s="214"/>
      <c r="AB122" s="214"/>
      <c r="AC122" s="214"/>
      <c r="AD122" s="214"/>
      <c r="AE122" s="214"/>
      <c r="AF122" s="214"/>
      <c r="AG122" s="214"/>
      <c r="AH122" s="214"/>
      <c r="AI122" s="214"/>
      <c r="AJ122" s="214"/>
      <c r="AK122" s="214"/>
      <c r="AL122" s="214"/>
      <c r="AM122" s="214"/>
      <c r="AN122" s="214"/>
      <c r="AO122" s="214"/>
      <c r="AP122" s="214"/>
      <c r="AQ122" s="214"/>
      <c r="AR122" s="214"/>
      <c r="AS122" s="214"/>
      <c r="AT122" s="214"/>
      <c r="AU122" s="214"/>
      <c r="AV122" s="214"/>
      <c r="AW122" s="214"/>
      <c r="AX122" s="214"/>
      <c r="AY122" s="214"/>
      <c r="AZ122" s="214"/>
      <c r="BA122" s="214"/>
      <c r="BB122" s="214"/>
      <c r="BC122" s="214"/>
      <c r="BD122" s="214"/>
      <c r="BE122" s="214"/>
      <c r="BF122" s="214"/>
      <c r="BG122" s="214"/>
      <c r="BH122" s="214"/>
      <c r="BI122" s="214"/>
      <c r="BJ122" s="214"/>
      <c r="BK122" s="214"/>
      <c r="BL122" s="214"/>
      <c r="BM122" s="219"/>
    </row>
    <row r="123" spans="1:65">
      <c r="A123" s="29"/>
      <c r="B123" s="3" t="s">
        <v>86</v>
      </c>
      <c r="C123" s="28"/>
      <c r="D123" s="13">
        <v>1.1515112337102781E-2</v>
      </c>
      <c r="E123" s="13">
        <v>0</v>
      </c>
      <c r="F123" s="13">
        <v>6.1232938279959515E-3</v>
      </c>
      <c r="G123" s="13">
        <v>3.3195306515464686E-2</v>
      </c>
      <c r="H123" s="13">
        <v>0</v>
      </c>
      <c r="I123" s="13">
        <v>2.6917469700914042E-2</v>
      </c>
      <c r="J123" s="13">
        <v>0</v>
      </c>
      <c r="K123" s="13">
        <v>4.7543535960573584E-2</v>
      </c>
      <c r="L123" s="13" t="s">
        <v>661</v>
      </c>
      <c r="M123" s="13">
        <v>3.0983866769659404E-2</v>
      </c>
      <c r="N123" s="13">
        <v>0</v>
      </c>
      <c r="O123" s="13">
        <v>3.8992401446956738E-2</v>
      </c>
      <c r="P123" s="148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29"/>
      <c r="B124" s="3" t="s">
        <v>269</v>
      </c>
      <c r="C124" s="28"/>
      <c r="D124" s="13">
        <v>6.1967870094073785E-2</v>
      </c>
      <c r="E124" s="13">
        <v>5.2679521376050031E-2</v>
      </c>
      <c r="F124" s="13">
        <v>4.4423211404472918E-2</v>
      </c>
      <c r="G124" s="13">
        <v>2.1718358982636632E-2</v>
      </c>
      <c r="H124" s="13">
        <v>-2.7819500846824607E-2</v>
      </c>
      <c r="I124" s="13">
        <v>-6.0844740733131952E-2</v>
      </c>
      <c r="J124" s="13">
        <v>5.2679521376050031E-2</v>
      </c>
      <c r="K124" s="13">
        <v>-1.9563190875247827E-2</v>
      </c>
      <c r="L124" s="13" t="s">
        <v>661</v>
      </c>
      <c r="M124" s="13">
        <v>3.2038746447107691E-2</v>
      </c>
      <c r="N124" s="13">
        <v>-9.2428034107766566E-3</v>
      </c>
      <c r="O124" s="13">
        <v>-0.3694243259208172</v>
      </c>
      <c r="P124" s="148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9"/>
      <c r="B125" s="45" t="s">
        <v>270</v>
      </c>
      <c r="C125" s="46"/>
      <c r="D125" s="44">
        <v>1.0900000000000001</v>
      </c>
      <c r="E125" s="44" t="s">
        <v>271</v>
      </c>
      <c r="F125" s="44">
        <v>0.86</v>
      </c>
      <c r="G125" s="44" t="s">
        <v>271</v>
      </c>
      <c r="H125" s="44">
        <v>0.04</v>
      </c>
      <c r="I125" s="44">
        <v>0.49</v>
      </c>
      <c r="J125" s="44" t="s">
        <v>271</v>
      </c>
      <c r="K125" s="44">
        <v>0.04</v>
      </c>
      <c r="L125" s="44" t="s">
        <v>271</v>
      </c>
      <c r="M125" s="44" t="s">
        <v>271</v>
      </c>
      <c r="N125" s="44" t="s">
        <v>271</v>
      </c>
      <c r="O125" s="44">
        <v>4.4400000000000004</v>
      </c>
      <c r="P125" s="148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B126" s="30" t="s">
        <v>337</v>
      </c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BM126" s="53"/>
    </row>
    <row r="127" spans="1:65">
      <c r="BM127" s="53"/>
    </row>
    <row r="128" spans="1:65" ht="19.5">
      <c r="B128" s="8" t="s">
        <v>632</v>
      </c>
      <c r="BM128" s="27" t="s">
        <v>66</v>
      </c>
    </row>
    <row r="129" spans="1:65" ht="19.5">
      <c r="A129" s="24" t="s">
        <v>349</v>
      </c>
      <c r="B129" s="18" t="s">
        <v>118</v>
      </c>
      <c r="C129" s="15" t="s">
        <v>119</v>
      </c>
      <c r="D129" s="16" t="s">
        <v>238</v>
      </c>
      <c r="E129" s="17" t="s">
        <v>238</v>
      </c>
      <c r="F129" s="17" t="s">
        <v>238</v>
      </c>
      <c r="G129" s="17" t="s">
        <v>238</v>
      </c>
      <c r="H129" s="17" t="s">
        <v>238</v>
      </c>
      <c r="I129" s="17" t="s">
        <v>238</v>
      </c>
      <c r="J129" s="17" t="s">
        <v>238</v>
      </c>
      <c r="K129" s="17" t="s">
        <v>238</v>
      </c>
      <c r="L129" s="17" t="s">
        <v>238</v>
      </c>
      <c r="M129" s="17" t="s">
        <v>238</v>
      </c>
      <c r="N129" s="17" t="s">
        <v>238</v>
      </c>
      <c r="O129" s="17" t="s">
        <v>238</v>
      </c>
      <c r="P129" s="17" t="s">
        <v>238</v>
      </c>
      <c r="Q129" s="17" t="s">
        <v>238</v>
      </c>
      <c r="R129" s="17" t="s">
        <v>238</v>
      </c>
      <c r="S129" s="148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>
        <v>1</v>
      </c>
    </row>
    <row r="130" spans="1:65">
      <c r="A130" s="29"/>
      <c r="B130" s="19" t="s">
        <v>239</v>
      </c>
      <c r="C130" s="9" t="s">
        <v>239</v>
      </c>
      <c r="D130" s="146" t="s">
        <v>241</v>
      </c>
      <c r="E130" s="147" t="s">
        <v>242</v>
      </c>
      <c r="F130" s="147" t="s">
        <v>243</v>
      </c>
      <c r="G130" s="147" t="s">
        <v>244</v>
      </c>
      <c r="H130" s="147" t="s">
        <v>245</v>
      </c>
      <c r="I130" s="147" t="s">
        <v>246</v>
      </c>
      <c r="J130" s="147" t="s">
        <v>247</v>
      </c>
      <c r="K130" s="147" t="s">
        <v>248</v>
      </c>
      <c r="L130" s="147" t="s">
        <v>249</v>
      </c>
      <c r="M130" s="147" t="s">
        <v>251</v>
      </c>
      <c r="N130" s="147" t="s">
        <v>252</v>
      </c>
      <c r="O130" s="147" t="s">
        <v>253</v>
      </c>
      <c r="P130" s="147" t="s">
        <v>257</v>
      </c>
      <c r="Q130" s="147" t="s">
        <v>284</v>
      </c>
      <c r="R130" s="147" t="s">
        <v>259</v>
      </c>
      <c r="S130" s="148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 t="s">
        <v>1</v>
      </c>
    </row>
    <row r="131" spans="1:65">
      <c r="A131" s="29"/>
      <c r="B131" s="19"/>
      <c r="C131" s="9"/>
      <c r="D131" s="10" t="s">
        <v>101</v>
      </c>
      <c r="E131" s="11" t="s">
        <v>336</v>
      </c>
      <c r="F131" s="11" t="s">
        <v>101</v>
      </c>
      <c r="G131" s="11" t="s">
        <v>336</v>
      </c>
      <c r="H131" s="11" t="s">
        <v>101</v>
      </c>
      <c r="I131" s="11" t="s">
        <v>101</v>
      </c>
      <c r="J131" s="11" t="s">
        <v>101</v>
      </c>
      <c r="K131" s="11" t="s">
        <v>336</v>
      </c>
      <c r="L131" s="11" t="s">
        <v>101</v>
      </c>
      <c r="M131" s="11" t="s">
        <v>101</v>
      </c>
      <c r="N131" s="11" t="s">
        <v>336</v>
      </c>
      <c r="O131" s="11" t="s">
        <v>336</v>
      </c>
      <c r="P131" s="11" t="s">
        <v>101</v>
      </c>
      <c r="Q131" s="11" t="s">
        <v>101</v>
      </c>
      <c r="R131" s="11" t="s">
        <v>101</v>
      </c>
      <c r="S131" s="148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2</v>
      </c>
    </row>
    <row r="132" spans="1:65">
      <c r="A132" s="29"/>
      <c r="B132" s="19"/>
      <c r="C132" s="9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148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3</v>
      </c>
    </row>
    <row r="133" spans="1:65">
      <c r="A133" s="29"/>
      <c r="B133" s="18">
        <v>1</v>
      </c>
      <c r="C133" s="14">
        <v>1</v>
      </c>
      <c r="D133" s="21">
        <v>1.052</v>
      </c>
      <c r="E133" s="21">
        <v>1.111</v>
      </c>
      <c r="F133" s="21">
        <v>1.1049999999999998</v>
      </c>
      <c r="G133" s="21">
        <v>1.125</v>
      </c>
      <c r="H133" s="21">
        <v>1.089</v>
      </c>
      <c r="I133" s="143">
        <v>0.90000000000000013</v>
      </c>
      <c r="J133" s="21">
        <v>1.03</v>
      </c>
      <c r="K133" s="21">
        <v>1.125</v>
      </c>
      <c r="L133" s="21">
        <v>1.0900000000000001</v>
      </c>
      <c r="M133" s="21" t="s">
        <v>271</v>
      </c>
      <c r="N133" s="21">
        <v>1.155</v>
      </c>
      <c r="O133" s="21">
        <v>1.052</v>
      </c>
      <c r="P133" s="21">
        <v>1.1801534337383763</v>
      </c>
      <c r="Q133" s="21">
        <v>1.08</v>
      </c>
      <c r="R133" s="143">
        <v>0.90612999999999999</v>
      </c>
      <c r="S133" s="148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1</v>
      </c>
    </row>
    <row r="134" spans="1:65">
      <c r="A134" s="29"/>
      <c r="B134" s="19">
        <v>1</v>
      </c>
      <c r="C134" s="9">
        <v>2</v>
      </c>
      <c r="D134" s="11">
        <v>1.008</v>
      </c>
      <c r="E134" s="11">
        <v>1.111</v>
      </c>
      <c r="F134" s="11">
        <v>1.1040000000000001</v>
      </c>
      <c r="G134" s="11">
        <v>1.1400000000000001</v>
      </c>
      <c r="H134" s="11">
        <v>1.0629999999999999</v>
      </c>
      <c r="I134" s="144">
        <v>0.88</v>
      </c>
      <c r="J134" s="11">
        <v>1.04</v>
      </c>
      <c r="K134" s="11">
        <v>1.1400000000000001</v>
      </c>
      <c r="L134" s="11">
        <v>1.08</v>
      </c>
      <c r="M134" s="11" t="s">
        <v>271</v>
      </c>
      <c r="N134" s="11">
        <v>1.155</v>
      </c>
      <c r="O134" s="11">
        <v>1.0820000000000001</v>
      </c>
      <c r="P134" s="11">
        <v>1.1607998132207076</v>
      </c>
      <c r="Q134" s="11">
        <v>1.1000000000000001</v>
      </c>
      <c r="R134" s="144">
        <v>0.91636000000000006</v>
      </c>
      <c r="S134" s="148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 t="e">
        <v>#N/A</v>
      </c>
    </row>
    <row r="135" spans="1:65">
      <c r="A135" s="29"/>
      <c r="B135" s="19">
        <v>1</v>
      </c>
      <c r="C135" s="9">
        <v>3</v>
      </c>
      <c r="D135" s="11">
        <v>1.0229999999999999</v>
      </c>
      <c r="E135" s="11">
        <v>1.125</v>
      </c>
      <c r="F135" s="11">
        <v>1.097</v>
      </c>
      <c r="G135" s="11">
        <v>1.1400000000000001</v>
      </c>
      <c r="H135" s="11">
        <v>1.091</v>
      </c>
      <c r="I135" s="144">
        <v>0.89</v>
      </c>
      <c r="J135" s="11">
        <v>1.03</v>
      </c>
      <c r="K135" s="11">
        <v>1.125</v>
      </c>
      <c r="L135" s="11">
        <v>1.06</v>
      </c>
      <c r="M135" s="11" t="s">
        <v>271</v>
      </c>
      <c r="N135" s="11">
        <v>1.1400000000000001</v>
      </c>
      <c r="O135" s="11">
        <v>1.0670000000000002</v>
      </c>
      <c r="P135" s="11">
        <v>1.1534862396808381</v>
      </c>
      <c r="Q135" s="11">
        <v>1.1200000000000001</v>
      </c>
      <c r="R135" s="149">
        <v>0.94850999999999996</v>
      </c>
      <c r="S135" s="148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16</v>
      </c>
    </row>
    <row r="136" spans="1:65">
      <c r="A136" s="29"/>
      <c r="B136" s="19">
        <v>1</v>
      </c>
      <c r="C136" s="9">
        <v>4</v>
      </c>
      <c r="D136" s="11">
        <v>1.0229999999999999</v>
      </c>
      <c r="E136" s="11">
        <v>1.111</v>
      </c>
      <c r="F136" s="11">
        <v>1.0980000000000001</v>
      </c>
      <c r="G136" s="11">
        <v>1.125</v>
      </c>
      <c r="H136" s="11">
        <v>1.0919999999999999</v>
      </c>
      <c r="I136" s="144">
        <v>0.90000000000000013</v>
      </c>
      <c r="J136" s="11">
        <v>1.03</v>
      </c>
      <c r="K136" s="11">
        <v>1.125</v>
      </c>
      <c r="L136" s="11">
        <v>1.06</v>
      </c>
      <c r="M136" s="11" t="s">
        <v>271</v>
      </c>
      <c r="N136" s="11">
        <v>1.1400000000000001</v>
      </c>
      <c r="O136" s="11">
        <v>1.0959999999999999</v>
      </c>
      <c r="P136" s="11">
        <v>1.1551744643570028</v>
      </c>
      <c r="Q136" s="11">
        <v>1.0900000000000001</v>
      </c>
      <c r="R136" s="144">
        <v>0.90467000000000009</v>
      </c>
      <c r="S136" s="148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>
        <v>1.0973134894237917</v>
      </c>
    </row>
    <row r="137" spans="1:65">
      <c r="A137" s="29"/>
      <c r="B137" s="19">
        <v>1</v>
      </c>
      <c r="C137" s="9">
        <v>5</v>
      </c>
      <c r="D137" s="11">
        <v>1.052</v>
      </c>
      <c r="E137" s="11">
        <v>1.0959999999999999</v>
      </c>
      <c r="F137" s="11">
        <v>1.097</v>
      </c>
      <c r="G137" s="11">
        <v>1.125</v>
      </c>
      <c r="H137" s="11">
        <v>1.115</v>
      </c>
      <c r="I137" s="144">
        <v>0.89</v>
      </c>
      <c r="J137" s="11">
        <v>1.03</v>
      </c>
      <c r="K137" s="11">
        <v>1.125</v>
      </c>
      <c r="L137" s="11">
        <v>1.07</v>
      </c>
      <c r="M137" s="11" t="s">
        <v>271</v>
      </c>
      <c r="N137" s="11">
        <v>1.155</v>
      </c>
      <c r="O137" s="11">
        <v>1.0820000000000001</v>
      </c>
      <c r="P137" s="11">
        <v>1.1418493486937757</v>
      </c>
      <c r="Q137" s="11">
        <v>1.0900000000000001</v>
      </c>
      <c r="R137" s="144">
        <v>0.90320999999999996</v>
      </c>
      <c r="S137" s="148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7">
        <v>130</v>
      </c>
    </row>
    <row r="138" spans="1:65">
      <c r="A138" s="29"/>
      <c r="B138" s="19">
        <v>1</v>
      </c>
      <c r="C138" s="9">
        <v>6</v>
      </c>
      <c r="D138" s="11">
        <v>1.052</v>
      </c>
      <c r="E138" s="11">
        <v>1.0959999999999999</v>
      </c>
      <c r="F138" s="11">
        <v>1.1020000000000001</v>
      </c>
      <c r="G138" s="11">
        <v>1.0959999999999999</v>
      </c>
      <c r="H138" s="11">
        <v>1.087</v>
      </c>
      <c r="I138" s="144">
        <v>0.89</v>
      </c>
      <c r="J138" s="11">
        <v>1.03</v>
      </c>
      <c r="K138" s="11">
        <v>1.125</v>
      </c>
      <c r="L138" s="11">
        <v>1.03</v>
      </c>
      <c r="M138" s="11" t="s">
        <v>271</v>
      </c>
      <c r="N138" s="11">
        <v>1.155</v>
      </c>
      <c r="O138" s="11">
        <v>1.0820000000000001</v>
      </c>
      <c r="P138" s="11">
        <v>1.1769229388222915</v>
      </c>
      <c r="Q138" s="11">
        <v>1.1000000000000001</v>
      </c>
      <c r="R138" s="144">
        <v>0.87982000000000005</v>
      </c>
      <c r="S138" s="148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3"/>
    </row>
    <row r="139" spans="1:65">
      <c r="A139" s="29"/>
      <c r="B139" s="20" t="s">
        <v>266</v>
      </c>
      <c r="C139" s="12"/>
      <c r="D139" s="22">
        <v>1.0349999999999999</v>
      </c>
      <c r="E139" s="22">
        <v>1.1083333333333334</v>
      </c>
      <c r="F139" s="22">
        <v>1.1005</v>
      </c>
      <c r="G139" s="22">
        <v>1.1251666666666666</v>
      </c>
      <c r="H139" s="22">
        <v>1.0894999999999999</v>
      </c>
      <c r="I139" s="22">
        <v>0.89166666666666661</v>
      </c>
      <c r="J139" s="22">
        <v>1.031666666666667</v>
      </c>
      <c r="K139" s="22">
        <v>1.1275000000000002</v>
      </c>
      <c r="L139" s="22">
        <v>1.0650000000000002</v>
      </c>
      <c r="M139" s="22" t="s">
        <v>661</v>
      </c>
      <c r="N139" s="22">
        <v>1.1500000000000001</v>
      </c>
      <c r="O139" s="22">
        <v>1.0768333333333333</v>
      </c>
      <c r="P139" s="22">
        <v>1.1613977064188319</v>
      </c>
      <c r="Q139" s="22">
        <v>1.0966666666666667</v>
      </c>
      <c r="R139" s="22">
        <v>0.90978333333333339</v>
      </c>
      <c r="S139" s="148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3"/>
    </row>
    <row r="140" spans="1:65">
      <c r="A140" s="29"/>
      <c r="B140" s="3" t="s">
        <v>267</v>
      </c>
      <c r="C140" s="28"/>
      <c r="D140" s="11">
        <v>1.0375000000000001</v>
      </c>
      <c r="E140" s="11">
        <v>1.111</v>
      </c>
      <c r="F140" s="11">
        <v>1.1000000000000001</v>
      </c>
      <c r="G140" s="11">
        <v>1.125</v>
      </c>
      <c r="H140" s="11">
        <v>1.0899999999999999</v>
      </c>
      <c r="I140" s="11">
        <v>0.89</v>
      </c>
      <c r="J140" s="11">
        <v>1.03</v>
      </c>
      <c r="K140" s="11">
        <v>1.125</v>
      </c>
      <c r="L140" s="11">
        <v>1.0649999999999999</v>
      </c>
      <c r="M140" s="11" t="s">
        <v>661</v>
      </c>
      <c r="N140" s="11">
        <v>1.155</v>
      </c>
      <c r="O140" s="11">
        <v>1.0820000000000001</v>
      </c>
      <c r="P140" s="11">
        <v>1.1579871387888552</v>
      </c>
      <c r="Q140" s="11">
        <v>1.0950000000000002</v>
      </c>
      <c r="R140" s="11">
        <v>0.90539999999999998</v>
      </c>
      <c r="S140" s="148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3"/>
    </row>
    <row r="141" spans="1:65">
      <c r="A141" s="29"/>
      <c r="B141" s="3" t="s">
        <v>268</v>
      </c>
      <c r="C141" s="28"/>
      <c r="D141" s="23">
        <v>1.9411336893681529E-2</v>
      </c>
      <c r="E141" s="23">
        <v>1.0984838035522779E-2</v>
      </c>
      <c r="F141" s="23">
        <v>3.6193922141707345E-3</v>
      </c>
      <c r="G141" s="23">
        <v>1.6067565673326799E-2</v>
      </c>
      <c r="H141" s="23">
        <v>1.653783540854124E-2</v>
      </c>
      <c r="I141" s="23">
        <v>7.5277265270908668E-3</v>
      </c>
      <c r="J141" s="23">
        <v>4.0824829046386332E-3</v>
      </c>
      <c r="K141" s="23">
        <v>6.1237243569579967E-3</v>
      </c>
      <c r="L141" s="23">
        <v>2.073644135332774E-2</v>
      </c>
      <c r="M141" s="23" t="s">
        <v>661</v>
      </c>
      <c r="N141" s="23">
        <v>7.7459666924147835E-3</v>
      </c>
      <c r="O141" s="23">
        <v>1.5237016330852473E-2</v>
      </c>
      <c r="P141" s="23">
        <v>1.4673963078842504E-2</v>
      </c>
      <c r="Q141" s="23">
        <v>1.3662601021279476E-2</v>
      </c>
      <c r="R141" s="23">
        <v>2.2465575146580728E-2</v>
      </c>
      <c r="S141" s="227"/>
      <c r="T141" s="228"/>
      <c r="U141" s="228"/>
      <c r="V141" s="228"/>
      <c r="W141" s="228"/>
      <c r="X141" s="228"/>
      <c r="Y141" s="228"/>
      <c r="Z141" s="228"/>
      <c r="AA141" s="228"/>
      <c r="AB141" s="228"/>
      <c r="AC141" s="228"/>
      <c r="AD141" s="228"/>
      <c r="AE141" s="228"/>
      <c r="AF141" s="228"/>
      <c r="AG141" s="228"/>
      <c r="AH141" s="228"/>
      <c r="AI141" s="228"/>
      <c r="AJ141" s="228"/>
      <c r="AK141" s="228"/>
      <c r="AL141" s="228"/>
      <c r="AM141" s="228"/>
      <c r="AN141" s="228"/>
      <c r="AO141" s="228"/>
      <c r="AP141" s="228"/>
      <c r="AQ141" s="228"/>
      <c r="AR141" s="228"/>
      <c r="AS141" s="228"/>
      <c r="AT141" s="228"/>
      <c r="AU141" s="228"/>
      <c r="AV141" s="228"/>
      <c r="AW141" s="228"/>
      <c r="AX141" s="228"/>
      <c r="AY141" s="228"/>
      <c r="AZ141" s="228"/>
      <c r="BA141" s="228"/>
      <c r="BB141" s="228"/>
      <c r="BC141" s="228"/>
      <c r="BD141" s="228"/>
      <c r="BE141" s="228"/>
      <c r="BF141" s="228"/>
      <c r="BG141" s="228"/>
      <c r="BH141" s="228"/>
      <c r="BI141" s="228"/>
      <c r="BJ141" s="228"/>
      <c r="BK141" s="228"/>
      <c r="BL141" s="228"/>
      <c r="BM141" s="54"/>
    </row>
    <row r="142" spans="1:65">
      <c r="A142" s="29"/>
      <c r="B142" s="3" t="s">
        <v>86</v>
      </c>
      <c r="C142" s="28"/>
      <c r="D142" s="13">
        <v>1.8754914873122253E-2</v>
      </c>
      <c r="E142" s="13">
        <v>9.9111320621258162E-3</v>
      </c>
      <c r="F142" s="13">
        <v>3.2888616212364691E-3</v>
      </c>
      <c r="G142" s="13">
        <v>1.4280165018509969E-2</v>
      </c>
      <c r="H142" s="13">
        <v>1.5179289039505498E-2</v>
      </c>
      <c r="I142" s="13">
        <v>8.4423101238402243E-3</v>
      </c>
      <c r="J142" s="13">
        <v>3.9571724439146673E-3</v>
      </c>
      <c r="K142" s="13">
        <v>5.4312411148186215E-3</v>
      </c>
      <c r="L142" s="13">
        <v>1.9470836951481444E-2</v>
      </c>
      <c r="M142" s="13" t="s">
        <v>661</v>
      </c>
      <c r="N142" s="13">
        <v>6.7356232107954632E-3</v>
      </c>
      <c r="O142" s="13">
        <v>1.4149837174603752E-2</v>
      </c>
      <c r="P142" s="13">
        <v>1.2634744323793825E-2</v>
      </c>
      <c r="Q142" s="13">
        <v>1.2458298803598307E-2</v>
      </c>
      <c r="R142" s="13">
        <v>2.4693324579017781E-2</v>
      </c>
      <c r="S142" s="148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3"/>
    </row>
    <row r="143" spans="1:65">
      <c r="A143" s="29"/>
      <c r="B143" s="3" t="s">
        <v>269</v>
      </c>
      <c r="C143" s="28"/>
      <c r="D143" s="13">
        <v>-5.6787317411465588E-2</v>
      </c>
      <c r="E143" s="13">
        <v>1.0042566701087718E-2</v>
      </c>
      <c r="F143" s="13">
        <v>2.9039199890650291E-3</v>
      </c>
      <c r="G143" s="13">
        <v>2.5383062826923597E-2</v>
      </c>
      <c r="H143" s="13">
        <v>-7.1205626278181278E-3</v>
      </c>
      <c r="I143" s="13">
        <v>-0.18740936363145588</v>
      </c>
      <c r="J143" s="13">
        <v>-5.9825039416581349E-2</v>
      </c>
      <c r="K143" s="13">
        <v>2.7509468230505041E-2</v>
      </c>
      <c r="L143" s="13">
        <v>-2.9447819365420957E-2</v>
      </c>
      <c r="M143" s="13" t="s">
        <v>661</v>
      </c>
      <c r="N143" s="13">
        <v>4.8014091765038458E-2</v>
      </c>
      <c r="O143" s="13">
        <v>-1.866390624725911E-2</v>
      </c>
      <c r="P143" s="13">
        <v>5.8401010843939671E-2</v>
      </c>
      <c r="Q143" s="13">
        <v>-5.8946031681850197E-4</v>
      </c>
      <c r="R143" s="13">
        <v>-0.17089934453365008</v>
      </c>
      <c r="S143" s="148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3"/>
    </row>
    <row r="144" spans="1:65">
      <c r="A144" s="29"/>
      <c r="B144" s="45" t="s">
        <v>270</v>
      </c>
      <c r="C144" s="46"/>
      <c r="D144" s="44">
        <v>1.1599999999999999</v>
      </c>
      <c r="E144" s="44">
        <v>0.31</v>
      </c>
      <c r="F144" s="44">
        <v>0.15</v>
      </c>
      <c r="G144" s="44">
        <v>0.65</v>
      </c>
      <c r="H144" s="44">
        <v>7.0000000000000007E-2</v>
      </c>
      <c r="I144" s="44">
        <v>4.0599999999999996</v>
      </c>
      <c r="J144" s="44">
        <v>1.24</v>
      </c>
      <c r="K144" s="44">
        <v>0.7</v>
      </c>
      <c r="L144" s="44">
        <v>0.56999999999999995</v>
      </c>
      <c r="M144" s="44" t="s">
        <v>271</v>
      </c>
      <c r="N144" s="44">
        <v>1.1399999999999999</v>
      </c>
      <c r="O144" s="44">
        <v>0.33</v>
      </c>
      <c r="P144" s="44">
        <v>1.38</v>
      </c>
      <c r="Q144" s="44">
        <v>7.0000000000000007E-2</v>
      </c>
      <c r="R144" s="44">
        <v>3.69</v>
      </c>
      <c r="S144" s="148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3"/>
    </row>
    <row r="145" spans="1:65">
      <c r="B145" s="3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BM145" s="53"/>
    </row>
    <row r="146" spans="1:65" ht="15">
      <c r="B146" s="8" t="s">
        <v>633</v>
      </c>
      <c r="BM146" s="27" t="s">
        <v>66</v>
      </c>
    </row>
    <row r="147" spans="1:65" ht="15">
      <c r="A147" s="24" t="s">
        <v>0</v>
      </c>
      <c r="B147" s="18" t="s">
        <v>118</v>
      </c>
      <c r="C147" s="15" t="s">
        <v>119</v>
      </c>
      <c r="D147" s="16" t="s">
        <v>238</v>
      </c>
      <c r="E147" s="17" t="s">
        <v>238</v>
      </c>
      <c r="F147" s="17" t="s">
        <v>238</v>
      </c>
      <c r="G147" s="17" t="s">
        <v>238</v>
      </c>
      <c r="H147" s="17" t="s">
        <v>238</v>
      </c>
      <c r="I147" s="17" t="s">
        <v>238</v>
      </c>
      <c r="J147" s="17" t="s">
        <v>238</v>
      </c>
      <c r="K147" s="17" t="s">
        <v>238</v>
      </c>
      <c r="L147" s="17" t="s">
        <v>238</v>
      </c>
      <c r="M147" s="17" t="s">
        <v>238</v>
      </c>
      <c r="N147" s="17" t="s">
        <v>238</v>
      </c>
      <c r="O147" s="17" t="s">
        <v>238</v>
      </c>
      <c r="P147" s="17" t="s">
        <v>238</v>
      </c>
      <c r="Q147" s="17" t="s">
        <v>238</v>
      </c>
      <c r="R147" s="148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7">
        <v>1</v>
      </c>
    </row>
    <row r="148" spans="1:65">
      <c r="A148" s="29"/>
      <c r="B148" s="19" t="s">
        <v>239</v>
      </c>
      <c r="C148" s="9" t="s">
        <v>239</v>
      </c>
      <c r="D148" s="146" t="s">
        <v>241</v>
      </c>
      <c r="E148" s="147" t="s">
        <v>242</v>
      </c>
      <c r="F148" s="147" t="s">
        <v>243</v>
      </c>
      <c r="G148" s="147" t="s">
        <v>244</v>
      </c>
      <c r="H148" s="147" t="s">
        <v>245</v>
      </c>
      <c r="I148" s="147" t="s">
        <v>247</v>
      </c>
      <c r="J148" s="147" t="s">
        <v>248</v>
      </c>
      <c r="K148" s="147" t="s">
        <v>249</v>
      </c>
      <c r="L148" s="147" t="s">
        <v>251</v>
      </c>
      <c r="M148" s="147" t="s">
        <v>252</v>
      </c>
      <c r="N148" s="147" t="s">
        <v>253</v>
      </c>
      <c r="O148" s="147" t="s">
        <v>257</v>
      </c>
      <c r="P148" s="147" t="s">
        <v>284</v>
      </c>
      <c r="Q148" s="147" t="s">
        <v>259</v>
      </c>
      <c r="R148" s="148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 t="s">
        <v>1</v>
      </c>
    </row>
    <row r="149" spans="1:65">
      <c r="A149" s="29"/>
      <c r="B149" s="19"/>
      <c r="C149" s="9"/>
      <c r="D149" s="10" t="s">
        <v>101</v>
      </c>
      <c r="E149" s="11" t="s">
        <v>336</v>
      </c>
      <c r="F149" s="11" t="s">
        <v>101</v>
      </c>
      <c r="G149" s="11" t="s">
        <v>336</v>
      </c>
      <c r="H149" s="11" t="s">
        <v>101</v>
      </c>
      <c r="I149" s="11" t="s">
        <v>101</v>
      </c>
      <c r="J149" s="11" t="s">
        <v>336</v>
      </c>
      <c r="K149" s="11" t="s">
        <v>101</v>
      </c>
      <c r="L149" s="11" t="s">
        <v>101</v>
      </c>
      <c r="M149" s="11" t="s">
        <v>336</v>
      </c>
      <c r="N149" s="11" t="s">
        <v>336</v>
      </c>
      <c r="O149" s="11" t="s">
        <v>101</v>
      </c>
      <c r="P149" s="11" t="s">
        <v>101</v>
      </c>
      <c r="Q149" s="11" t="s">
        <v>101</v>
      </c>
      <c r="R149" s="148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>
        <v>3</v>
      </c>
    </row>
    <row r="150" spans="1:65">
      <c r="A150" s="29"/>
      <c r="B150" s="19"/>
      <c r="C150" s="9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148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>
        <v>3</v>
      </c>
    </row>
    <row r="151" spans="1:65">
      <c r="A151" s="29"/>
      <c r="B151" s="18">
        <v>1</v>
      </c>
      <c r="C151" s="14">
        <v>1</v>
      </c>
      <c r="D151" s="226">
        <v>0.40600000000000003</v>
      </c>
      <c r="E151" s="226">
        <v>0.35799999999999998</v>
      </c>
      <c r="F151" s="226">
        <v>0.44</v>
      </c>
      <c r="G151" s="226">
        <v>0.38600000000000001</v>
      </c>
      <c r="H151" s="226">
        <v>0.41139999999999999</v>
      </c>
      <c r="I151" s="226">
        <v>0.39</v>
      </c>
      <c r="J151" s="226">
        <v>0.39200000000000002</v>
      </c>
      <c r="K151" s="226">
        <v>0.36</v>
      </c>
      <c r="L151" s="226" t="s">
        <v>271</v>
      </c>
      <c r="M151" s="226">
        <v>0.43</v>
      </c>
      <c r="N151" s="226">
        <v>0.36699999999999999</v>
      </c>
      <c r="O151" s="226">
        <v>0.417968481</v>
      </c>
      <c r="P151" s="226">
        <v>0.35899999999999999</v>
      </c>
      <c r="Q151" s="236">
        <v>0.157</v>
      </c>
      <c r="R151" s="227"/>
      <c r="S151" s="228"/>
      <c r="T151" s="228"/>
      <c r="U151" s="228"/>
      <c r="V151" s="228"/>
      <c r="W151" s="228"/>
      <c r="X151" s="228"/>
      <c r="Y151" s="228"/>
      <c r="Z151" s="228"/>
      <c r="AA151" s="228"/>
      <c r="AB151" s="228"/>
      <c r="AC151" s="228"/>
      <c r="AD151" s="228"/>
      <c r="AE151" s="228"/>
      <c r="AF151" s="228"/>
      <c r="AG151" s="228"/>
      <c r="AH151" s="228"/>
      <c r="AI151" s="228"/>
      <c r="AJ151" s="228"/>
      <c r="AK151" s="228"/>
      <c r="AL151" s="228"/>
      <c r="AM151" s="228"/>
      <c r="AN151" s="228"/>
      <c r="AO151" s="228"/>
      <c r="AP151" s="228"/>
      <c r="AQ151" s="228"/>
      <c r="AR151" s="228"/>
      <c r="AS151" s="228"/>
      <c r="AT151" s="228"/>
      <c r="AU151" s="228"/>
      <c r="AV151" s="228"/>
      <c r="AW151" s="228"/>
      <c r="AX151" s="228"/>
      <c r="AY151" s="228"/>
      <c r="AZ151" s="228"/>
      <c r="BA151" s="228"/>
      <c r="BB151" s="228"/>
      <c r="BC151" s="228"/>
      <c r="BD151" s="228"/>
      <c r="BE151" s="228"/>
      <c r="BF151" s="228"/>
      <c r="BG151" s="228"/>
      <c r="BH151" s="228"/>
      <c r="BI151" s="228"/>
      <c r="BJ151" s="228"/>
      <c r="BK151" s="228"/>
      <c r="BL151" s="228"/>
      <c r="BM151" s="229">
        <v>1</v>
      </c>
    </row>
    <row r="152" spans="1:65">
      <c r="A152" s="29"/>
      <c r="B152" s="19">
        <v>1</v>
      </c>
      <c r="C152" s="9">
        <v>2</v>
      </c>
      <c r="D152" s="23">
        <v>0.41399999999999998</v>
      </c>
      <c r="E152" s="23">
        <v>0.379</v>
      </c>
      <c r="F152" s="23">
        <v>0.44400000000000006</v>
      </c>
      <c r="G152" s="23">
        <v>0.40100000000000008</v>
      </c>
      <c r="H152" s="23">
        <v>0.40739999999999998</v>
      </c>
      <c r="I152" s="23">
        <v>0.4</v>
      </c>
      <c r="J152" s="23">
        <v>0.40600000000000003</v>
      </c>
      <c r="K152" s="23">
        <v>0.35</v>
      </c>
      <c r="L152" s="23" t="s">
        <v>271</v>
      </c>
      <c r="M152" s="23">
        <v>0.44</v>
      </c>
      <c r="N152" s="23">
        <v>0.377</v>
      </c>
      <c r="O152" s="23">
        <v>0.4160105818</v>
      </c>
      <c r="P152" s="23">
        <v>0.36699999999999999</v>
      </c>
      <c r="Q152" s="238">
        <v>0.153</v>
      </c>
      <c r="R152" s="227"/>
      <c r="S152" s="228"/>
      <c r="T152" s="228"/>
      <c r="U152" s="228"/>
      <c r="V152" s="228"/>
      <c r="W152" s="228"/>
      <c r="X152" s="228"/>
      <c r="Y152" s="228"/>
      <c r="Z152" s="228"/>
      <c r="AA152" s="228"/>
      <c r="AB152" s="228"/>
      <c r="AC152" s="228"/>
      <c r="AD152" s="228"/>
      <c r="AE152" s="228"/>
      <c r="AF152" s="228"/>
      <c r="AG152" s="228"/>
      <c r="AH152" s="228"/>
      <c r="AI152" s="228"/>
      <c r="AJ152" s="228"/>
      <c r="AK152" s="228"/>
      <c r="AL152" s="228"/>
      <c r="AM152" s="228"/>
      <c r="AN152" s="228"/>
      <c r="AO152" s="228"/>
      <c r="AP152" s="228"/>
      <c r="AQ152" s="228"/>
      <c r="AR152" s="228"/>
      <c r="AS152" s="228"/>
      <c r="AT152" s="228"/>
      <c r="AU152" s="228"/>
      <c r="AV152" s="228"/>
      <c r="AW152" s="228"/>
      <c r="AX152" s="228"/>
      <c r="AY152" s="228"/>
      <c r="AZ152" s="228"/>
      <c r="BA152" s="228"/>
      <c r="BB152" s="228"/>
      <c r="BC152" s="228"/>
      <c r="BD152" s="228"/>
      <c r="BE152" s="228"/>
      <c r="BF152" s="228"/>
      <c r="BG152" s="228"/>
      <c r="BH152" s="228"/>
      <c r="BI152" s="228"/>
      <c r="BJ152" s="228"/>
      <c r="BK152" s="228"/>
      <c r="BL152" s="228"/>
      <c r="BM152" s="229" t="e">
        <v>#N/A</v>
      </c>
    </row>
    <row r="153" spans="1:65">
      <c r="A153" s="29"/>
      <c r="B153" s="19">
        <v>1</v>
      </c>
      <c r="C153" s="9">
        <v>3</v>
      </c>
      <c r="D153" s="23">
        <v>0.41099999999999998</v>
      </c>
      <c r="E153" s="23">
        <v>0.372</v>
      </c>
      <c r="F153" s="23">
        <v>0.45199999999999996</v>
      </c>
      <c r="G153" s="23">
        <v>0.39200000000000002</v>
      </c>
      <c r="H153" s="23">
        <v>0.39779999999999999</v>
      </c>
      <c r="I153" s="23">
        <v>0.40999999999999992</v>
      </c>
      <c r="J153" s="23">
        <v>0.40500000000000008</v>
      </c>
      <c r="K153" s="23">
        <v>0.36</v>
      </c>
      <c r="L153" s="23" t="s">
        <v>271</v>
      </c>
      <c r="M153" s="23">
        <v>0.42</v>
      </c>
      <c r="N153" s="23">
        <v>0.377</v>
      </c>
      <c r="O153" s="23">
        <v>0.43008643590000001</v>
      </c>
      <c r="P153" s="23">
        <v>0.36699999999999999</v>
      </c>
      <c r="Q153" s="238">
        <v>0.161</v>
      </c>
      <c r="R153" s="227"/>
      <c r="S153" s="228"/>
      <c r="T153" s="228"/>
      <c r="U153" s="228"/>
      <c r="V153" s="228"/>
      <c r="W153" s="228"/>
      <c r="X153" s="228"/>
      <c r="Y153" s="228"/>
      <c r="Z153" s="228"/>
      <c r="AA153" s="228"/>
      <c r="AB153" s="228"/>
      <c r="AC153" s="228"/>
      <c r="AD153" s="228"/>
      <c r="AE153" s="228"/>
      <c r="AF153" s="228"/>
      <c r="AG153" s="228"/>
      <c r="AH153" s="228"/>
      <c r="AI153" s="228"/>
      <c r="AJ153" s="228"/>
      <c r="AK153" s="228"/>
      <c r="AL153" s="228"/>
      <c r="AM153" s="228"/>
      <c r="AN153" s="228"/>
      <c r="AO153" s="228"/>
      <c r="AP153" s="228"/>
      <c r="AQ153" s="228"/>
      <c r="AR153" s="228"/>
      <c r="AS153" s="228"/>
      <c r="AT153" s="228"/>
      <c r="AU153" s="228"/>
      <c r="AV153" s="228"/>
      <c r="AW153" s="228"/>
      <c r="AX153" s="228"/>
      <c r="AY153" s="228"/>
      <c r="AZ153" s="228"/>
      <c r="BA153" s="228"/>
      <c r="BB153" s="228"/>
      <c r="BC153" s="228"/>
      <c r="BD153" s="228"/>
      <c r="BE153" s="228"/>
      <c r="BF153" s="228"/>
      <c r="BG153" s="228"/>
      <c r="BH153" s="228"/>
      <c r="BI153" s="228"/>
      <c r="BJ153" s="228"/>
      <c r="BK153" s="228"/>
      <c r="BL153" s="228"/>
      <c r="BM153" s="229">
        <v>16</v>
      </c>
    </row>
    <row r="154" spans="1:65">
      <c r="A154" s="29"/>
      <c r="B154" s="19">
        <v>1</v>
      </c>
      <c r="C154" s="9">
        <v>4</v>
      </c>
      <c r="D154" s="23">
        <v>0.41099999999999998</v>
      </c>
      <c r="E154" s="23">
        <v>0.38700000000000001</v>
      </c>
      <c r="F154" s="23">
        <v>0.44200000000000006</v>
      </c>
      <c r="G154" s="23">
        <v>0.38600000000000001</v>
      </c>
      <c r="H154" s="23">
        <v>0.40100000000000002</v>
      </c>
      <c r="I154" s="23">
        <v>0.40999999999999992</v>
      </c>
      <c r="J154" s="23">
        <v>0.40100000000000008</v>
      </c>
      <c r="K154" s="23">
        <v>0.35</v>
      </c>
      <c r="L154" s="23" t="s">
        <v>271</v>
      </c>
      <c r="M154" s="23">
        <v>0.43</v>
      </c>
      <c r="N154" s="23">
        <v>0.379</v>
      </c>
      <c r="O154" s="23">
        <v>0.41585456300000001</v>
      </c>
      <c r="P154" s="23">
        <v>0.36699999999999999</v>
      </c>
      <c r="Q154" s="238">
        <v>0.16900000000000001</v>
      </c>
      <c r="R154" s="227"/>
      <c r="S154" s="228"/>
      <c r="T154" s="228"/>
      <c r="U154" s="228"/>
      <c r="V154" s="228"/>
      <c r="W154" s="228"/>
      <c r="X154" s="228"/>
      <c r="Y154" s="228"/>
      <c r="Z154" s="228"/>
      <c r="AA154" s="228"/>
      <c r="AB154" s="228"/>
      <c r="AC154" s="228"/>
      <c r="AD154" s="228"/>
      <c r="AE154" s="228"/>
      <c r="AF154" s="228"/>
      <c r="AG154" s="228"/>
      <c r="AH154" s="228"/>
      <c r="AI154" s="228"/>
      <c r="AJ154" s="228"/>
      <c r="AK154" s="228"/>
      <c r="AL154" s="228"/>
      <c r="AM154" s="228"/>
      <c r="AN154" s="228"/>
      <c r="AO154" s="228"/>
      <c r="AP154" s="228"/>
      <c r="AQ154" s="228"/>
      <c r="AR154" s="228"/>
      <c r="AS154" s="228"/>
      <c r="AT154" s="228"/>
      <c r="AU154" s="228"/>
      <c r="AV154" s="228"/>
      <c r="AW154" s="228"/>
      <c r="AX154" s="228"/>
      <c r="AY154" s="228"/>
      <c r="AZ154" s="228"/>
      <c r="BA154" s="228"/>
      <c r="BB154" s="228"/>
      <c r="BC154" s="228"/>
      <c r="BD154" s="228"/>
      <c r="BE154" s="228"/>
      <c r="BF154" s="228"/>
      <c r="BG154" s="228"/>
      <c r="BH154" s="228"/>
      <c r="BI154" s="228"/>
      <c r="BJ154" s="228"/>
      <c r="BK154" s="228"/>
      <c r="BL154" s="228"/>
      <c r="BM154" s="229">
        <v>0.39751847398063589</v>
      </c>
    </row>
    <row r="155" spans="1:65">
      <c r="A155" s="29"/>
      <c r="B155" s="19">
        <v>1</v>
      </c>
      <c r="C155" s="9">
        <v>5</v>
      </c>
      <c r="D155" s="23">
        <v>0.40999999999999992</v>
      </c>
      <c r="E155" s="23">
        <v>0.374</v>
      </c>
      <c r="F155" s="23">
        <v>0.44</v>
      </c>
      <c r="G155" s="23">
        <v>0.38200000000000001</v>
      </c>
      <c r="H155" s="23">
        <v>0.40339999999999998</v>
      </c>
      <c r="I155" s="23">
        <v>0.4</v>
      </c>
      <c r="J155" s="23">
        <v>0.40600000000000003</v>
      </c>
      <c r="K155" s="23">
        <v>0.35</v>
      </c>
      <c r="L155" s="23" t="s">
        <v>271</v>
      </c>
      <c r="M155" s="23">
        <v>0.43</v>
      </c>
      <c r="N155" s="23">
        <v>0.372</v>
      </c>
      <c r="O155" s="23">
        <v>0.41186884140000002</v>
      </c>
      <c r="P155" s="23">
        <v>0.35899999999999999</v>
      </c>
      <c r="Q155" s="238">
        <v>0.25800000000000001</v>
      </c>
      <c r="R155" s="227"/>
      <c r="S155" s="228"/>
      <c r="T155" s="228"/>
      <c r="U155" s="228"/>
      <c r="V155" s="228"/>
      <c r="W155" s="228"/>
      <c r="X155" s="228"/>
      <c r="Y155" s="228"/>
      <c r="Z155" s="228"/>
      <c r="AA155" s="228"/>
      <c r="AB155" s="228"/>
      <c r="AC155" s="228"/>
      <c r="AD155" s="228"/>
      <c r="AE155" s="228"/>
      <c r="AF155" s="228"/>
      <c r="AG155" s="228"/>
      <c r="AH155" s="228"/>
      <c r="AI155" s="228"/>
      <c r="AJ155" s="228"/>
      <c r="AK155" s="228"/>
      <c r="AL155" s="228"/>
      <c r="AM155" s="228"/>
      <c r="AN155" s="228"/>
      <c r="AO155" s="228"/>
      <c r="AP155" s="228"/>
      <c r="AQ155" s="228"/>
      <c r="AR155" s="228"/>
      <c r="AS155" s="228"/>
      <c r="AT155" s="228"/>
      <c r="AU155" s="228"/>
      <c r="AV155" s="228"/>
      <c r="AW155" s="228"/>
      <c r="AX155" s="228"/>
      <c r="AY155" s="228"/>
      <c r="AZ155" s="228"/>
      <c r="BA155" s="228"/>
      <c r="BB155" s="228"/>
      <c r="BC155" s="228"/>
      <c r="BD155" s="228"/>
      <c r="BE155" s="228"/>
      <c r="BF155" s="228"/>
      <c r="BG155" s="228"/>
      <c r="BH155" s="228"/>
      <c r="BI155" s="228"/>
      <c r="BJ155" s="228"/>
      <c r="BK155" s="228"/>
      <c r="BL155" s="228"/>
      <c r="BM155" s="229">
        <v>131</v>
      </c>
    </row>
    <row r="156" spans="1:65">
      <c r="A156" s="29"/>
      <c r="B156" s="19">
        <v>1</v>
      </c>
      <c r="C156" s="9">
        <v>6</v>
      </c>
      <c r="D156" s="23">
        <v>0.41499999999999998</v>
      </c>
      <c r="E156" s="23">
        <v>0.374</v>
      </c>
      <c r="F156" s="23">
        <v>0.44500000000000001</v>
      </c>
      <c r="G156" s="23">
        <v>0.39500000000000002</v>
      </c>
      <c r="H156" s="23">
        <v>0.40820000000000001</v>
      </c>
      <c r="I156" s="23">
        <v>0.4</v>
      </c>
      <c r="J156" s="23">
        <v>0.40200000000000002</v>
      </c>
      <c r="K156" s="23">
        <v>0.33</v>
      </c>
      <c r="L156" s="23" t="s">
        <v>271</v>
      </c>
      <c r="M156" s="23">
        <v>0.43</v>
      </c>
      <c r="N156" s="23">
        <v>0.38300000000000001</v>
      </c>
      <c r="O156" s="23">
        <v>0.43040286280000001</v>
      </c>
      <c r="P156" s="23">
        <v>0.375</v>
      </c>
      <c r="Q156" s="238">
        <v>0.23599999999999996</v>
      </c>
      <c r="R156" s="227"/>
      <c r="S156" s="228"/>
      <c r="T156" s="228"/>
      <c r="U156" s="228"/>
      <c r="V156" s="228"/>
      <c r="W156" s="228"/>
      <c r="X156" s="228"/>
      <c r="Y156" s="228"/>
      <c r="Z156" s="228"/>
      <c r="AA156" s="228"/>
      <c r="AB156" s="228"/>
      <c r="AC156" s="228"/>
      <c r="AD156" s="228"/>
      <c r="AE156" s="228"/>
      <c r="AF156" s="228"/>
      <c r="AG156" s="228"/>
      <c r="AH156" s="228"/>
      <c r="AI156" s="228"/>
      <c r="AJ156" s="228"/>
      <c r="AK156" s="228"/>
      <c r="AL156" s="228"/>
      <c r="AM156" s="228"/>
      <c r="AN156" s="228"/>
      <c r="AO156" s="228"/>
      <c r="AP156" s="228"/>
      <c r="AQ156" s="228"/>
      <c r="AR156" s="228"/>
      <c r="AS156" s="228"/>
      <c r="AT156" s="228"/>
      <c r="AU156" s="228"/>
      <c r="AV156" s="228"/>
      <c r="AW156" s="228"/>
      <c r="AX156" s="228"/>
      <c r="AY156" s="228"/>
      <c r="AZ156" s="228"/>
      <c r="BA156" s="228"/>
      <c r="BB156" s="228"/>
      <c r="BC156" s="228"/>
      <c r="BD156" s="228"/>
      <c r="BE156" s="228"/>
      <c r="BF156" s="228"/>
      <c r="BG156" s="228"/>
      <c r="BH156" s="228"/>
      <c r="BI156" s="228"/>
      <c r="BJ156" s="228"/>
      <c r="BK156" s="228"/>
      <c r="BL156" s="228"/>
      <c r="BM156" s="54"/>
    </row>
    <row r="157" spans="1:65">
      <c r="A157" s="29"/>
      <c r="B157" s="20" t="s">
        <v>266</v>
      </c>
      <c r="C157" s="12"/>
      <c r="D157" s="230">
        <v>0.41116666666666668</v>
      </c>
      <c r="E157" s="230">
        <v>0.37400000000000005</v>
      </c>
      <c r="F157" s="230">
        <v>0.4438333333333333</v>
      </c>
      <c r="G157" s="230">
        <v>0.39033333333333342</v>
      </c>
      <c r="H157" s="230">
        <v>0.40486666666666665</v>
      </c>
      <c r="I157" s="230">
        <v>0.40166666666666662</v>
      </c>
      <c r="J157" s="230">
        <v>0.40200000000000008</v>
      </c>
      <c r="K157" s="230">
        <v>0.35000000000000003</v>
      </c>
      <c r="L157" s="230" t="s">
        <v>661</v>
      </c>
      <c r="M157" s="230">
        <v>0.43</v>
      </c>
      <c r="N157" s="230">
        <v>0.3758333333333333</v>
      </c>
      <c r="O157" s="230">
        <v>0.42036529431666664</v>
      </c>
      <c r="P157" s="230">
        <v>0.36566666666666664</v>
      </c>
      <c r="Q157" s="230">
        <v>0.18899999999999997</v>
      </c>
      <c r="R157" s="227"/>
      <c r="S157" s="228"/>
      <c r="T157" s="228"/>
      <c r="U157" s="228"/>
      <c r="V157" s="228"/>
      <c r="W157" s="228"/>
      <c r="X157" s="228"/>
      <c r="Y157" s="228"/>
      <c r="Z157" s="228"/>
      <c r="AA157" s="228"/>
      <c r="AB157" s="228"/>
      <c r="AC157" s="228"/>
      <c r="AD157" s="228"/>
      <c r="AE157" s="228"/>
      <c r="AF157" s="228"/>
      <c r="AG157" s="228"/>
      <c r="AH157" s="228"/>
      <c r="AI157" s="228"/>
      <c r="AJ157" s="228"/>
      <c r="AK157" s="228"/>
      <c r="AL157" s="228"/>
      <c r="AM157" s="228"/>
      <c r="AN157" s="228"/>
      <c r="AO157" s="228"/>
      <c r="AP157" s="228"/>
      <c r="AQ157" s="228"/>
      <c r="AR157" s="228"/>
      <c r="AS157" s="228"/>
      <c r="AT157" s="228"/>
      <c r="AU157" s="228"/>
      <c r="AV157" s="228"/>
      <c r="AW157" s="228"/>
      <c r="AX157" s="228"/>
      <c r="AY157" s="228"/>
      <c r="AZ157" s="228"/>
      <c r="BA157" s="228"/>
      <c r="BB157" s="228"/>
      <c r="BC157" s="228"/>
      <c r="BD157" s="228"/>
      <c r="BE157" s="228"/>
      <c r="BF157" s="228"/>
      <c r="BG157" s="228"/>
      <c r="BH157" s="228"/>
      <c r="BI157" s="228"/>
      <c r="BJ157" s="228"/>
      <c r="BK157" s="228"/>
      <c r="BL157" s="228"/>
      <c r="BM157" s="54"/>
    </row>
    <row r="158" spans="1:65">
      <c r="A158" s="29"/>
      <c r="B158" s="3" t="s">
        <v>267</v>
      </c>
      <c r="C158" s="28"/>
      <c r="D158" s="23">
        <v>0.41099999999999998</v>
      </c>
      <c r="E158" s="23">
        <v>0.374</v>
      </c>
      <c r="F158" s="23">
        <v>0.44300000000000006</v>
      </c>
      <c r="G158" s="23">
        <v>0.38900000000000001</v>
      </c>
      <c r="H158" s="23">
        <v>0.40539999999999998</v>
      </c>
      <c r="I158" s="23">
        <v>0.4</v>
      </c>
      <c r="J158" s="23">
        <v>0.40350000000000008</v>
      </c>
      <c r="K158" s="23">
        <v>0.35</v>
      </c>
      <c r="L158" s="23" t="s">
        <v>661</v>
      </c>
      <c r="M158" s="23">
        <v>0.43</v>
      </c>
      <c r="N158" s="23">
        <v>0.377</v>
      </c>
      <c r="O158" s="23">
        <v>0.4169895314</v>
      </c>
      <c r="P158" s="23">
        <v>0.36699999999999999</v>
      </c>
      <c r="Q158" s="23">
        <v>0.16500000000000001</v>
      </c>
      <c r="R158" s="227"/>
      <c r="S158" s="228"/>
      <c r="T158" s="228"/>
      <c r="U158" s="228"/>
      <c r="V158" s="228"/>
      <c r="W158" s="228"/>
      <c r="X158" s="228"/>
      <c r="Y158" s="228"/>
      <c r="Z158" s="228"/>
      <c r="AA158" s="228"/>
      <c r="AB158" s="228"/>
      <c r="AC158" s="228"/>
      <c r="AD158" s="228"/>
      <c r="AE158" s="228"/>
      <c r="AF158" s="228"/>
      <c r="AG158" s="228"/>
      <c r="AH158" s="228"/>
      <c r="AI158" s="228"/>
      <c r="AJ158" s="228"/>
      <c r="AK158" s="228"/>
      <c r="AL158" s="228"/>
      <c r="AM158" s="228"/>
      <c r="AN158" s="228"/>
      <c r="AO158" s="228"/>
      <c r="AP158" s="228"/>
      <c r="AQ158" s="228"/>
      <c r="AR158" s="228"/>
      <c r="AS158" s="228"/>
      <c r="AT158" s="228"/>
      <c r="AU158" s="228"/>
      <c r="AV158" s="228"/>
      <c r="AW158" s="228"/>
      <c r="AX158" s="228"/>
      <c r="AY158" s="228"/>
      <c r="AZ158" s="228"/>
      <c r="BA158" s="228"/>
      <c r="BB158" s="228"/>
      <c r="BC158" s="228"/>
      <c r="BD158" s="228"/>
      <c r="BE158" s="228"/>
      <c r="BF158" s="228"/>
      <c r="BG158" s="228"/>
      <c r="BH158" s="228"/>
      <c r="BI158" s="228"/>
      <c r="BJ158" s="228"/>
      <c r="BK158" s="228"/>
      <c r="BL158" s="228"/>
      <c r="BM158" s="54"/>
    </row>
    <row r="159" spans="1:65">
      <c r="A159" s="29"/>
      <c r="B159" s="3" t="s">
        <v>268</v>
      </c>
      <c r="C159" s="28"/>
      <c r="D159" s="23">
        <v>3.1885210782848206E-3</v>
      </c>
      <c r="E159" s="23">
        <v>9.5289033996572847E-3</v>
      </c>
      <c r="F159" s="23">
        <v>4.4907311951024728E-3</v>
      </c>
      <c r="G159" s="23">
        <v>7.0047602861673282E-3</v>
      </c>
      <c r="H159" s="23">
        <v>5.0448653764661195E-3</v>
      </c>
      <c r="I159" s="23">
        <v>7.5277265270907679E-3</v>
      </c>
      <c r="J159" s="23">
        <v>5.3291650377896996E-3</v>
      </c>
      <c r="K159" s="23">
        <v>1.0954451150103312E-2</v>
      </c>
      <c r="L159" s="23" t="s">
        <v>661</v>
      </c>
      <c r="M159" s="23">
        <v>6.324555320336764E-3</v>
      </c>
      <c r="N159" s="23">
        <v>5.6005952064639274E-3</v>
      </c>
      <c r="O159" s="23">
        <v>7.905669093693132E-3</v>
      </c>
      <c r="P159" s="23">
        <v>6.022181221672653E-3</v>
      </c>
      <c r="Q159" s="23">
        <v>4.5768985131855414E-2</v>
      </c>
      <c r="R159" s="227"/>
      <c r="S159" s="228"/>
      <c r="T159" s="228"/>
      <c r="U159" s="228"/>
      <c r="V159" s="228"/>
      <c r="W159" s="228"/>
      <c r="X159" s="228"/>
      <c r="Y159" s="228"/>
      <c r="Z159" s="228"/>
      <c r="AA159" s="228"/>
      <c r="AB159" s="228"/>
      <c r="AC159" s="228"/>
      <c r="AD159" s="228"/>
      <c r="AE159" s="228"/>
      <c r="AF159" s="228"/>
      <c r="AG159" s="228"/>
      <c r="AH159" s="228"/>
      <c r="AI159" s="228"/>
      <c r="AJ159" s="228"/>
      <c r="AK159" s="228"/>
      <c r="AL159" s="228"/>
      <c r="AM159" s="228"/>
      <c r="AN159" s="228"/>
      <c r="AO159" s="228"/>
      <c r="AP159" s="228"/>
      <c r="AQ159" s="228"/>
      <c r="AR159" s="228"/>
      <c r="AS159" s="228"/>
      <c r="AT159" s="228"/>
      <c r="AU159" s="228"/>
      <c r="AV159" s="228"/>
      <c r="AW159" s="228"/>
      <c r="AX159" s="228"/>
      <c r="AY159" s="228"/>
      <c r="AZ159" s="228"/>
      <c r="BA159" s="228"/>
      <c r="BB159" s="228"/>
      <c r="BC159" s="228"/>
      <c r="BD159" s="228"/>
      <c r="BE159" s="228"/>
      <c r="BF159" s="228"/>
      <c r="BG159" s="228"/>
      <c r="BH159" s="228"/>
      <c r="BI159" s="228"/>
      <c r="BJ159" s="228"/>
      <c r="BK159" s="228"/>
      <c r="BL159" s="228"/>
      <c r="BM159" s="54"/>
    </row>
    <row r="160" spans="1:65">
      <c r="A160" s="29"/>
      <c r="B160" s="3" t="s">
        <v>86</v>
      </c>
      <c r="C160" s="28"/>
      <c r="D160" s="13">
        <v>7.7548141344584206E-3</v>
      </c>
      <c r="E160" s="13">
        <v>2.5478351335982041E-2</v>
      </c>
      <c r="F160" s="13">
        <v>1.0118057518067908E-2</v>
      </c>
      <c r="G160" s="13">
        <v>1.794558570324678E-2</v>
      </c>
      <c r="H160" s="13">
        <v>1.2460559961632109E-2</v>
      </c>
      <c r="I160" s="13">
        <v>1.8741227868275773E-2</v>
      </c>
      <c r="J160" s="13">
        <v>1.3256629447238056E-2</v>
      </c>
      <c r="K160" s="13">
        <v>3.1298431857438032E-2</v>
      </c>
      <c r="L160" s="13" t="s">
        <v>661</v>
      </c>
      <c r="M160" s="13">
        <v>1.4708268186829684E-2</v>
      </c>
      <c r="N160" s="13">
        <v>1.4901805427398478E-2</v>
      </c>
      <c r="O160" s="13">
        <v>1.8806664585725025E-2</v>
      </c>
      <c r="P160" s="13">
        <v>1.6469046185066508E-2</v>
      </c>
      <c r="Q160" s="13">
        <v>0.24216394249658951</v>
      </c>
      <c r="R160" s="148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3"/>
    </row>
    <row r="161" spans="1:65">
      <c r="A161" s="29"/>
      <c r="B161" s="3" t="s">
        <v>269</v>
      </c>
      <c r="C161" s="28"/>
      <c r="D161" s="13">
        <v>3.4333480276681705E-2</v>
      </c>
      <c r="E161" s="13">
        <v>-5.9163222642531821E-2</v>
      </c>
      <c r="F161" s="13">
        <v>0.11650995459132685</v>
      </c>
      <c r="G161" s="13">
        <v>-1.8074985485209139E-2</v>
      </c>
      <c r="H161" s="13">
        <v>1.8485160230285791E-2</v>
      </c>
      <c r="I161" s="13">
        <v>1.0435219889259217E-2</v>
      </c>
      <c r="J161" s="13">
        <v>1.127375534144992E-2</v>
      </c>
      <c r="K161" s="13">
        <v>-0.11953777520023035</v>
      </c>
      <c r="L161" s="13" t="s">
        <v>661</v>
      </c>
      <c r="M161" s="13">
        <v>8.1710733325431217E-2</v>
      </c>
      <c r="N161" s="13">
        <v>-5.4551277655485619E-2</v>
      </c>
      <c r="O161" s="13">
        <v>5.7473606464749194E-2</v>
      </c>
      <c r="P161" s="13">
        <v>-8.0126608947288402E-2</v>
      </c>
      <c r="Q161" s="13">
        <v>-0.52455039860812447</v>
      </c>
      <c r="R161" s="148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3"/>
    </row>
    <row r="162" spans="1:65">
      <c r="A162" s="29"/>
      <c r="B162" s="45" t="s">
        <v>270</v>
      </c>
      <c r="C162" s="46"/>
      <c r="D162" s="44">
        <v>0.25</v>
      </c>
      <c r="E162" s="44">
        <v>0.72</v>
      </c>
      <c r="F162" s="44">
        <v>1.1000000000000001</v>
      </c>
      <c r="G162" s="44">
        <v>0.3</v>
      </c>
      <c r="H162" s="44">
        <v>0.08</v>
      </c>
      <c r="I162" s="44">
        <v>0</v>
      </c>
      <c r="J162" s="44">
        <v>0.01</v>
      </c>
      <c r="K162" s="44">
        <v>1.35</v>
      </c>
      <c r="L162" s="44" t="s">
        <v>271</v>
      </c>
      <c r="M162" s="44">
        <v>0.74</v>
      </c>
      <c r="N162" s="44">
        <v>0.67</v>
      </c>
      <c r="O162" s="44">
        <v>0.49</v>
      </c>
      <c r="P162" s="44">
        <v>0.93</v>
      </c>
      <c r="Q162" s="44">
        <v>5.55</v>
      </c>
      <c r="R162" s="148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3"/>
    </row>
    <row r="163" spans="1:65">
      <c r="B163" s="3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BM163" s="53"/>
    </row>
    <row r="164" spans="1:65" ht="19.5">
      <c r="B164" s="8" t="s">
        <v>634</v>
      </c>
      <c r="BM164" s="27" t="s">
        <v>66</v>
      </c>
    </row>
    <row r="165" spans="1:65" ht="19.5">
      <c r="A165" s="24" t="s">
        <v>330</v>
      </c>
      <c r="B165" s="18" t="s">
        <v>118</v>
      </c>
      <c r="C165" s="15" t="s">
        <v>119</v>
      </c>
      <c r="D165" s="16" t="s">
        <v>238</v>
      </c>
      <c r="E165" s="17" t="s">
        <v>238</v>
      </c>
      <c r="F165" s="17" t="s">
        <v>238</v>
      </c>
      <c r="G165" s="17" t="s">
        <v>238</v>
      </c>
      <c r="H165" s="17" t="s">
        <v>238</v>
      </c>
      <c r="I165" s="17" t="s">
        <v>238</v>
      </c>
      <c r="J165" s="17" t="s">
        <v>238</v>
      </c>
      <c r="K165" s="17" t="s">
        <v>238</v>
      </c>
      <c r="L165" s="17" t="s">
        <v>238</v>
      </c>
      <c r="M165" s="17" t="s">
        <v>238</v>
      </c>
      <c r="N165" s="17" t="s">
        <v>238</v>
      </c>
      <c r="O165" s="17" t="s">
        <v>238</v>
      </c>
      <c r="P165" s="17" t="s">
        <v>238</v>
      </c>
      <c r="Q165" s="17" t="s">
        <v>238</v>
      </c>
      <c r="R165" s="17" t="s">
        <v>238</v>
      </c>
      <c r="S165" s="148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7">
        <v>1</v>
      </c>
    </row>
    <row r="166" spans="1:65">
      <c r="A166" s="29"/>
      <c r="B166" s="19" t="s">
        <v>239</v>
      </c>
      <c r="C166" s="9" t="s">
        <v>239</v>
      </c>
      <c r="D166" s="146" t="s">
        <v>241</v>
      </c>
      <c r="E166" s="147" t="s">
        <v>242</v>
      </c>
      <c r="F166" s="147" t="s">
        <v>243</v>
      </c>
      <c r="G166" s="147" t="s">
        <v>244</v>
      </c>
      <c r="H166" s="147" t="s">
        <v>245</v>
      </c>
      <c r="I166" s="147" t="s">
        <v>246</v>
      </c>
      <c r="J166" s="147" t="s">
        <v>247</v>
      </c>
      <c r="K166" s="147" t="s">
        <v>248</v>
      </c>
      <c r="L166" s="147" t="s">
        <v>249</v>
      </c>
      <c r="M166" s="147" t="s">
        <v>251</v>
      </c>
      <c r="N166" s="147" t="s">
        <v>252</v>
      </c>
      <c r="O166" s="147" t="s">
        <v>253</v>
      </c>
      <c r="P166" s="147" t="s">
        <v>257</v>
      </c>
      <c r="Q166" s="147" t="s">
        <v>284</v>
      </c>
      <c r="R166" s="147" t="s">
        <v>259</v>
      </c>
      <c r="S166" s="148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7" t="s">
        <v>1</v>
      </c>
    </row>
    <row r="167" spans="1:65">
      <c r="A167" s="29"/>
      <c r="B167" s="19"/>
      <c r="C167" s="9"/>
      <c r="D167" s="10" t="s">
        <v>101</v>
      </c>
      <c r="E167" s="11" t="s">
        <v>336</v>
      </c>
      <c r="F167" s="11" t="s">
        <v>101</v>
      </c>
      <c r="G167" s="11" t="s">
        <v>336</v>
      </c>
      <c r="H167" s="11" t="s">
        <v>101</v>
      </c>
      <c r="I167" s="11" t="s">
        <v>101</v>
      </c>
      <c r="J167" s="11" t="s">
        <v>101</v>
      </c>
      <c r="K167" s="11" t="s">
        <v>336</v>
      </c>
      <c r="L167" s="11" t="s">
        <v>101</v>
      </c>
      <c r="M167" s="11" t="s">
        <v>101</v>
      </c>
      <c r="N167" s="11" t="s">
        <v>336</v>
      </c>
      <c r="O167" s="11" t="s">
        <v>336</v>
      </c>
      <c r="P167" s="11" t="s">
        <v>101</v>
      </c>
      <c r="Q167" s="11" t="s">
        <v>101</v>
      </c>
      <c r="R167" s="11" t="s">
        <v>101</v>
      </c>
      <c r="S167" s="148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7">
        <v>2</v>
      </c>
    </row>
    <row r="168" spans="1:65">
      <c r="A168" s="29"/>
      <c r="B168" s="19"/>
      <c r="C168" s="9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148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7">
        <v>3</v>
      </c>
    </row>
    <row r="169" spans="1:65">
      <c r="A169" s="29"/>
      <c r="B169" s="18">
        <v>1</v>
      </c>
      <c r="C169" s="14">
        <v>1</v>
      </c>
      <c r="D169" s="21">
        <v>44.93</v>
      </c>
      <c r="E169" s="21">
        <v>44.75</v>
      </c>
      <c r="F169" s="21">
        <v>44.45</v>
      </c>
      <c r="G169" s="21">
        <v>45.893000000000001</v>
      </c>
      <c r="H169" s="21">
        <v>46.52</v>
      </c>
      <c r="I169" s="143">
        <v>36.4</v>
      </c>
      <c r="J169" s="21">
        <v>44.14</v>
      </c>
      <c r="K169" s="21">
        <v>45.036000000000001</v>
      </c>
      <c r="L169" s="21">
        <v>44.9</v>
      </c>
      <c r="M169" s="21" t="s">
        <v>271</v>
      </c>
      <c r="N169" s="21">
        <v>45.3</v>
      </c>
      <c r="O169" s="21">
        <v>43.749000000000002</v>
      </c>
      <c r="P169" s="21">
        <v>45.812671634043703</v>
      </c>
      <c r="Q169" s="21">
        <v>44.09</v>
      </c>
      <c r="R169" s="143">
        <v>28.7</v>
      </c>
      <c r="S169" s="148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7">
        <v>1</v>
      </c>
    </row>
    <row r="170" spans="1:65">
      <c r="A170" s="29"/>
      <c r="B170" s="19">
        <v>1</v>
      </c>
      <c r="C170" s="9">
        <v>2</v>
      </c>
      <c r="D170" s="11">
        <v>44.43</v>
      </c>
      <c r="E170" s="11">
        <v>44.606999999999999</v>
      </c>
      <c r="F170" s="11">
        <v>44.52</v>
      </c>
      <c r="G170" s="11">
        <v>46.607999999999997</v>
      </c>
      <c r="H170" s="11">
        <v>45.95</v>
      </c>
      <c r="I170" s="144">
        <v>36.450000000000003</v>
      </c>
      <c r="J170" s="11">
        <v>44.25</v>
      </c>
      <c r="K170" s="11">
        <v>45.179000000000002</v>
      </c>
      <c r="L170" s="11">
        <v>44.7</v>
      </c>
      <c r="M170" s="11" t="s">
        <v>271</v>
      </c>
      <c r="N170" s="11">
        <v>45.43</v>
      </c>
      <c r="O170" s="11">
        <v>44.320999999999998</v>
      </c>
      <c r="P170" s="11">
        <v>45.965411300768103</v>
      </c>
      <c r="Q170" s="11">
        <v>44.2</v>
      </c>
      <c r="R170" s="144">
        <v>28.999999999999996</v>
      </c>
      <c r="S170" s="148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 t="e">
        <v>#N/A</v>
      </c>
    </row>
    <row r="171" spans="1:65">
      <c r="A171" s="29"/>
      <c r="B171" s="19">
        <v>1</v>
      </c>
      <c r="C171" s="9">
        <v>3</v>
      </c>
      <c r="D171" s="11">
        <v>44.51</v>
      </c>
      <c r="E171" s="11">
        <v>44.893000000000001</v>
      </c>
      <c r="F171" s="11">
        <v>44.54</v>
      </c>
      <c r="G171" s="11">
        <v>46.179000000000002</v>
      </c>
      <c r="H171" s="11">
        <v>46.13</v>
      </c>
      <c r="I171" s="144">
        <v>36.409999999999997</v>
      </c>
      <c r="J171" s="11">
        <v>44.26</v>
      </c>
      <c r="K171" s="11">
        <v>45.036000000000001</v>
      </c>
      <c r="L171" s="11">
        <v>44</v>
      </c>
      <c r="M171" s="11" t="s">
        <v>271</v>
      </c>
      <c r="N171" s="11">
        <v>45.15</v>
      </c>
      <c r="O171" s="11">
        <v>43.892000000000003</v>
      </c>
      <c r="P171" s="11">
        <v>45.891400929212004</v>
      </c>
      <c r="Q171" s="11">
        <v>44.75</v>
      </c>
      <c r="R171" s="144">
        <v>30</v>
      </c>
      <c r="S171" s="148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7">
        <v>16</v>
      </c>
    </row>
    <row r="172" spans="1:65">
      <c r="A172" s="29"/>
      <c r="B172" s="19">
        <v>1</v>
      </c>
      <c r="C172" s="9">
        <v>4</v>
      </c>
      <c r="D172" s="11">
        <v>44.37</v>
      </c>
      <c r="E172" s="11">
        <v>44.893000000000001</v>
      </c>
      <c r="F172" s="11">
        <v>44.31</v>
      </c>
      <c r="G172" s="11">
        <v>45.75</v>
      </c>
      <c r="H172" s="11">
        <v>46.19</v>
      </c>
      <c r="I172" s="144">
        <v>36.4</v>
      </c>
      <c r="J172" s="11">
        <v>44.19</v>
      </c>
      <c r="K172" s="11">
        <v>45.036000000000001</v>
      </c>
      <c r="L172" s="11">
        <v>44</v>
      </c>
      <c r="M172" s="11" t="s">
        <v>271</v>
      </c>
      <c r="N172" s="11">
        <v>45.29</v>
      </c>
      <c r="O172" s="11">
        <v>44.320999999999998</v>
      </c>
      <c r="P172" s="11">
        <v>46.162608831819142</v>
      </c>
      <c r="Q172" s="11">
        <v>44.25</v>
      </c>
      <c r="R172" s="144">
        <v>28.199999999999996</v>
      </c>
      <c r="S172" s="148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7">
        <v>44.925520800492414</v>
      </c>
    </row>
    <row r="173" spans="1:65">
      <c r="A173" s="29"/>
      <c r="B173" s="19">
        <v>1</v>
      </c>
      <c r="C173" s="9">
        <v>5</v>
      </c>
      <c r="D173" s="11">
        <v>44.96</v>
      </c>
      <c r="E173" s="11">
        <v>44.893000000000001</v>
      </c>
      <c r="F173" s="11">
        <v>44.35</v>
      </c>
      <c r="G173" s="11">
        <v>45.606999999999999</v>
      </c>
      <c r="H173" s="149">
        <v>47.45</v>
      </c>
      <c r="I173" s="144">
        <v>36.479999999999997</v>
      </c>
      <c r="J173" s="11">
        <v>44.19</v>
      </c>
      <c r="K173" s="11">
        <v>45.036000000000001</v>
      </c>
      <c r="L173" s="11">
        <v>44.6</v>
      </c>
      <c r="M173" s="11" t="s">
        <v>271</v>
      </c>
      <c r="N173" s="11">
        <v>45.35</v>
      </c>
      <c r="O173" s="11">
        <v>43.892000000000003</v>
      </c>
      <c r="P173" s="11">
        <v>45.838612459301942</v>
      </c>
      <c r="Q173" s="11">
        <v>43.98</v>
      </c>
      <c r="R173" s="144">
        <v>28.7</v>
      </c>
      <c r="S173" s="148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7">
        <v>132</v>
      </c>
    </row>
    <row r="174" spans="1:65">
      <c r="A174" s="29"/>
      <c r="B174" s="19">
        <v>1</v>
      </c>
      <c r="C174" s="9">
        <v>6</v>
      </c>
      <c r="D174" s="11">
        <v>44.46</v>
      </c>
      <c r="E174" s="11">
        <v>44.463999999999999</v>
      </c>
      <c r="F174" s="11">
        <v>44.46</v>
      </c>
      <c r="G174" s="11">
        <v>45.606999999999999</v>
      </c>
      <c r="H174" s="11">
        <v>46.25</v>
      </c>
      <c r="I174" s="144">
        <v>36.43</v>
      </c>
      <c r="J174" s="11">
        <v>44.22</v>
      </c>
      <c r="K174" s="11">
        <v>44.893000000000001</v>
      </c>
      <c r="L174" s="11">
        <v>43.4</v>
      </c>
      <c r="M174" s="11" t="s">
        <v>271</v>
      </c>
      <c r="N174" s="11">
        <v>45.35</v>
      </c>
      <c r="O174" s="11">
        <v>44.177999999999997</v>
      </c>
      <c r="P174" s="11">
        <v>46.110142480309342</v>
      </c>
      <c r="Q174" s="11">
        <v>44.62</v>
      </c>
      <c r="R174" s="144">
        <v>27.800000000000004</v>
      </c>
      <c r="S174" s="148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53"/>
    </row>
    <row r="175" spans="1:65">
      <c r="A175" s="29"/>
      <c r="B175" s="20" t="s">
        <v>266</v>
      </c>
      <c r="C175" s="12"/>
      <c r="D175" s="22">
        <v>44.610000000000007</v>
      </c>
      <c r="E175" s="22">
        <v>44.75</v>
      </c>
      <c r="F175" s="22">
        <v>44.438333333333333</v>
      </c>
      <c r="G175" s="22">
        <v>45.940666666666665</v>
      </c>
      <c r="H175" s="22">
        <v>46.414999999999999</v>
      </c>
      <c r="I175" s="22">
        <v>36.428333333333335</v>
      </c>
      <c r="J175" s="22">
        <v>44.208333333333336</v>
      </c>
      <c r="K175" s="22">
        <v>45.036000000000001</v>
      </c>
      <c r="L175" s="22">
        <v>44.266666666666659</v>
      </c>
      <c r="M175" s="22" t="s">
        <v>661</v>
      </c>
      <c r="N175" s="22">
        <v>45.311666666666667</v>
      </c>
      <c r="O175" s="22">
        <v>44.058833333333325</v>
      </c>
      <c r="P175" s="22">
        <v>45.963474605909035</v>
      </c>
      <c r="Q175" s="22">
        <v>44.314999999999998</v>
      </c>
      <c r="R175" s="22">
        <v>28.733333333333331</v>
      </c>
      <c r="S175" s="148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53"/>
    </row>
    <row r="176" spans="1:65">
      <c r="A176" s="29"/>
      <c r="B176" s="3" t="s">
        <v>267</v>
      </c>
      <c r="C176" s="28"/>
      <c r="D176" s="11">
        <v>44.484999999999999</v>
      </c>
      <c r="E176" s="11">
        <v>44.8215</v>
      </c>
      <c r="F176" s="11">
        <v>44.454999999999998</v>
      </c>
      <c r="G176" s="11">
        <v>45.8215</v>
      </c>
      <c r="H176" s="11">
        <v>46.22</v>
      </c>
      <c r="I176" s="11">
        <v>36.42</v>
      </c>
      <c r="J176" s="11">
        <v>44.204999999999998</v>
      </c>
      <c r="K176" s="11">
        <v>45.036000000000001</v>
      </c>
      <c r="L176" s="11">
        <v>44.3</v>
      </c>
      <c r="M176" s="11" t="s">
        <v>661</v>
      </c>
      <c r="N176" s="11">
        <v>45.325000000000003</v>
      </c>
      <c r="O176" s="11">
        <v>44.034999999999997</v>
      </c>
      <c r="P176" s="11">
        <v>45.928406114990054</v>
      </c>
      <c r="Q176" s="11">
        <v>44.225000000000001</v>
      </c>
      <c r="R176" s="11">
        <v>28.7</v>
      </c>
      <c r="S176" s="148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3"/>
    </row>
    <row r="177" spans="1:65">
      <c r="A177" s="29"/>
      <c r="B177" s="3" t="s">
        <v>268</v>
      </c>
      <c r="C177" s="28"/>
      <c r="D177" s="23">
        <v>0.26359059163786625</v>
      </c>
      <c r="E177" s="23">
        <v>0.18088228216163216</v>
      </c>
      <c r="F177" s="23">
        <v>9.1524131608371945E-2</v>
      </c>
      <c r="G177" s="23">
        <v>0.39075038920859212</v>
      </c>
      <c r="H177" s="23">
        <v>0.53991666023563367</v>
      </c>
      <c r="I177" s="23">
        <v>3.1885210782848582E-2</v>
      </c>
      <c r="J177" s="23">
        <v>4.44597195972561E-2</v>
      </c>
      <c r="K177" s="23">
        <v>9.0441141080816079E-2</v>
      </c>
      <c r="L177" s="23">
        <v>0.56450568346710861</v>
      </c>
      <c r="M177" s="23" t="s">
        <v>661</v>
      </c>
      <c r="N177" s="23">
        <v>9.347013783378523E-2</v>
      </c>
      <c r="O177" s="23">
        <v>0.24630340368469414</v>
      </c>
      <c r="P177" s="23">
        <v>0.14470408629218082</v>
      </c>
      <c r="Q177" s="23">
        <v>0.30415456596934343</v>
      </c>
      <c r="R177" s="23">
        <v>0.75277265270908034</v>
      </c>
      <c r="S177" s="227"/>
      <c r="T177" s="228"/>
      <c r="U177" s="228"/>
      <c r="V177" s="228"/>
      <c r="W177" s="228"/>
      <c r="X177" s="228"/>
      <c r="Y177" s="228"/>
      <c r="Z177" s="228"/>
      <c r="AA177" s="228"/>
      <c r="AB177" s="228"/>
      <c r="AC177" s="228"/>
      <c r="AD177" s="228"/>
      <c r="AE177" s="228"/>
      <c r="AF177" s="228"/>
      <c r="AG177" s="228"/>
      <c r="AH177" s="228"/>
      <c r="AI177" s="228"/>
      <c r="AJ177" s="228"/>
      <c r="AK177" s="228"/>
      <c r="AL177" s="228"/>
      <c r="AM177" s="228"/>
      <c r="AN177" s="228"/>
      <c r="AO177" s="228"/>
      <c r="AP177" s="228"/>
      <c r="AQ177" s="228"/>
      <c r="AR177" s="228"/>
      <c r="AS177" s="228"/>
      <c r="AT177" s="228"/>
      <c r="AU177" s="228"/>
      <c r="AV177" s="228"/>
      <c r="AW177" s="228"/>
      <c r="AX177" s="228"/>
      <c r="AY177" s="228"/>
      <c r="AZ177" s="228"/>
      <c r="BA177" s="228"/>
      <c r="BB177" s="228"/>
      <c r="BC177" s="228"/>
      <c r="BD177" s="228"/>
      <c r="BE177" s="228"/>
      <c r="BF177" s="228"/>
      <c r="BG177" s="228"/>
      <c r="BH177" s="228"/>
      <c r="BI177" s="228"/>
      <c r="BJ177" s="228"/>
      <c r="BK177" s="228"/>
      <c r="BL177" s="228"/>
      <c r="BM177" s="54"/>
    </row>
    <row r="178" spans="1:65">
      <c r="A178" s="29"/>
      <c r="B178" s="3" t="s">
        <v>86</v>
      </c>
      <c r="C178" s="28"/>
      <c r="D178" s="13">
        <v>5.9087781133796502E-3</v>
      </c>
      <c r="E178" s="13">
        <v>4.0420621712096575E-3</v>
      </c>
      <c r="F178" s="13">
        <v>2.0595761529093939E-3</v>
      </c>
      <c r="G178" s="13">
        <v>8.5055445982918278E-3</v>
      </c>
      <c r="H178" s="13">
        <v>1.1632374452992216E-2</v>
      </c>
      <c r="I178" s="13">
        <v>8.7528601682340429E-4</v>
      </c>
      <c r="J178" s="13">
        <v>1.0056863999379324E-3</v>
      </c>
      <c r="K178" s="13">
        <v>2.0081965778669525E-3</v>
      </c>
      <c r="L178" s="13">
        <v>1.275238742772083E-2</v>
      </c>
      <c r="M178" s="13" t="s">
        <v>661</v>
      </c>
      <c r="N178" s="13">
        <v>2.0628271857972978E-3</v>
      </c>
      <c r="O178" s="13">
        <v>5.5903296807986481E-3</v>
      </c>
      <c r="P178" s="13">
        <v>3.1482408049625073E-3</v>
      </c>
      <c r="Q178" s="13">
        <v>6.8634675836476014E-3</v>
      </c>
      <c r="R178" s="13">
        <v>2.6198584201012079E-2</v>
      </c>
      <c r="S178" s="148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3"/>
    </row>
    <row r="179" spans="1:65">
      <c r="A179" s="29"/>
      <c r="B179" s="3" t="s">
        <v>269</v>
      </c>
      <c r="C179" s="28"/>
      <c r="D179" s="13">
        <v>-7.0231973913800205E-3</v>
      </c>
      <c r="E179" s="13">
        <v>-3.9069285645429996E-3</v>
      </c>
      <c r="F179" s="13">
        <v>-1.0844336548097244E-2</v>
      </c>
      <c r="G179" s="13">
        <v>2.2596195838938904E-2</v>
      </c>
      <c r="H179" s="13">
        <v>3.3154411411770557E-2</v>
      </c>
      <c r="I179" s="13">
        <v>-0.18913943156928181</v>
      </c>
      <c r="J179" s="13">
        <v>-1.5963921049329644E-2</v>
      </c>
      <c r="K179" s="13">
        <v>2.4591634674244744E-3</v>
      </c>
      <c r="L179" s="13">
        <v>-1.4665475704814357E-2</v>
      </c>
      <c r="M179" s="13" t="s">
        <v>661</v>
      </c>
      <c r="N179" s="13">
        <v>8.5952451812205677E-3</v>
      </c>
      <c r="O179" s="13">
        <v>-1.9291650975131081E-2</v>
      </c>
      <c r="P179" s="13">
        <v>2.3103879196548771E-2</v>
      </c>
      <c r="Q179" s="13">
        <v>-1.3589620990787199E-2</v>
      </c>
      <c r="R179" s="13">
        <v>-0.36042292173008283</v>
      </c>
      <c r="S179" s="148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3"/>
    </row>
    <row r="180" spans="1:65">
      <c r="A180" s="29"/>
      <c r="B180" s="45" t="s">
        <v>270</v>
      </c>
      <c r="C180" s="46"/>
      <c r="D180" s="44">
        <v>0.12</v>
      </c>
      <c r="E180" s="44">
        <v>0.31</v>
      </c>
      <c r="F180" s="44">
        <v>0.12</v>
      </c>
      <c r="G180" s="44">
        <v>1.96</v>
      </c>
      <c r="H180" s="44">
        <v>2.61</v>
      </c>
      <c r="I180" s="44">
        <v>11.18</v>
      </c>
      <c r="J180" s="44">
        <v>0.44</v>
      </c>
      <c r="K180" s="44">
        <v>0.71</v>
      </c>
      <c r="L180" s="44">
        <v>0.36</v>
      </c>
      <c r="M180" s="44" t="s">
        <v>271</v>
      </c>
      <c r="N180" s="44">
        <v>1.0900000000000001</v>
      </c>
      <c r="O180" s="44">
        <v>0.64</v>
      </c>
      <c r="P180" s="44">
        <v>1.99</v>
      </c>
      <c r="Q180" s="44">
        <v>0.28999999999999998</v>
      </c>
      <c r="R180" s="44">
        <v>21.8</v>
      </c>
      <c r="S180" s="148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3"/>
    </row>
    <row r="181" spans="1:65">
      <c r="B181" s="3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BM181" s="53"/>
    </row>
    <row r="182" spans="1:65" ht="15">
      <c r="B182" s="8" t="s">
        <v>635</v>
      </c>
      <c r="BM182" s="27" t="s">
        <v>66</v>
      </c>
    </row>
    <row r="183" spans="1:65" ht="15">
      <c r="A183" s="24" t="s">
        <v>8</v>
      </c>
      <c r="B183" s="18" t="s">
        <v>118</v>
      </c>
      <c r="C183" s="15" t="s">
        <v>119</v>
      </c>
      <c r="D183" s="16" t="s">
        <v>238</v>
      </c>
      <c r="E183" s="17" t="s">
        <v>238</v>
      </c>
      <c r="F183" s="17" t="s">
        <v>238</v>
      </c>
      <c r="G183" s="17" t="s">
        <v>238</v>
      </c>
      <c r="H183" s="17" t="s">
        <v>238</v>
      </c>
      <c r="I183" s="17" t="s">
        <v>238</v>
      </c>
      <c r="J183" s="148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7">
        <v>1</v>
      </c>
    </row>
    <row r="184" spans="1:65">
      <c r="A184" s="29"/>
      <c r="B184" s="19" t="s">
        <v>239</v>
      </c>
      <c r="C184" s="9" t="s">
        <v>239</v>
      </c>
      <c r="D184" s="146" t="s">
        <v>242</v>
      </c>
      <c r="E184" s="147" t="s">
        <v>244</v>
      </c>
      <c r="F184" s="147" t="s">
        <v>248</v>
      </c>
      <c r="G184" s="147" t="s">
        <v>253</v>
      </c>
      <c r="H184" s="147" t="s">
        <v>257</v>
      </c>
      <c r="I184" s="147" t="s">
        <v>284</v>
      </c>
      <c r="J184" s="148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 t="s">
        <v>3</v>
      </c>
    </row>
    <row r="185" spans="1:65">
      <c r="A185" s="29"/>
      <c r="B185" s="19"/>
      <c r="C185" s="9"/>
      <c r="D185" s="10" t="s">
        <v>336</v>
      </c>
      <c r="E185" s="11" t="s">
        <v>336</v>
      </c>
      <c r="F185" s="11" t="s">
        <v>336</v>
      </c>
      <c r="G185" s="11" t="s">
        <v>336</v>
      </c>
      <c r="H185" s="11" t="s">
        <v>101</v>
      </c>
      <c r="I185" s="11" t="s">
        <v>101</v>
      </c>
      <c r="J185" s="148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>
        <v>0</v>
      </c>
    </row>
    <row r="186" spans="1:65">
      <c r="A186" s="29"/>
      <c r="B186" s="19"/>
      <c r="C186" s="9"/>
      <c r="D186" s="25"/>
      <c r="E186" s="25"/>
      <c r="F186" s="25"/>
      <c r="G186" s="25"/>
      <c r="H186" s="25"/>
      <c r="I186" s="25"/>
      <c r="J186" s="148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0</v>
      </c>
    </row>
    <row r="187" spans="1:65">
      <c r="A187" s="29"/>
      <c r="B187" s="18">
        <v>1</v>
      </c>
      <c r="C187" s="14">
        <v>1</v>
      </c>
      <c r="D187" s="211" t="s">
        <v>105</v>
      </c>
      <c r="E187" s="211" t="s">
        <v>105</v>
      </c>
      <c r="F187" s="212">
        <v>80</v>
      </c>
      <c r="G187" s="211" t="s">
        <v>105</v>
      </c>
      <c r="H187" s="212" t="s">
        <v>338</v>
      </c>
      <c r="I187" s="211" t="s">
        <v>105</v>
      </c>
      <c r="J187" s="213"/>
      <c r="K187" s="214"/>
      <c r="L187" s="214"/>
      <c r="M187" s="214"/>
      <c r="N187" s="214"/>
      <c r="O187" s="214"/>
      <c r="P187" s="214"/>
      <c r="Q187" s="214"/>
      <c r="R187" s="214"/>
      <c r="S187" s="214"/>
      <c r="T187" s="214"/>
      <c r="U187" s="214"/>
      <c r="V187" s="214"/>
      <c r="W187" s="214"/>
      <c r="X187" s="214"/>
      <c r="Y187" s="214"/>
      <c r="Z187" s="214"/>
      <c r="AA187" s="214"/>
      <c r="AB187" s="214"/>
      <c r="AC187" s="214"/>
      <c r="AD187" s="214"/>
      <c r="AE187" s="214"/>
      <c r="AF187" s="214"/>
      <c r="AG187" s="214"/>
      <c r="AH187" s="214"/>
      <c r="AI187" s="214"/>
      <c r="AJ187" s="214"/>
      <c r="AK187" s="214"/>
      <c r="AL187" s="214"/>
      <c r="AM187" s="214"/>
      <c r="AN187" s="214"/>
      <c r="AO187" s="214"/>
      <c r="AP187" s="214"/>
      <c r="AQ187" s="214"/>
      <c r="AR187" s="214"/>
      <c r="AS187" s="214"/>
      <c r="AT187" s="214"/>
      <c r="AU187" s="214"/>
      <c r="AV187" s="214"/>
      <c r="AW187" s="214"/>
      <c r="AX187" s="214"/>
      <c r="AY187" s="214"/>
      <c r="AZ187" s="214"/>
      <c r="BA187" s="214"/>
      <c r="BB187" s="214"/>
      <c r="BC187" s="214"/>
      <c r="BD187" s="214"/>
      <c r="BE187" s="214"/>
      <c r="BF187" s="214"/>
      <c r="BG187" s="214"/>
      <c r="BH187" s="214"/>
      <c r="BI187" s="214"/>
      <c r="BJ187" s="214"/>
      <c r="BK187" s="214"/>
      <c r="BL187" s="214"/>
      <c r="BM187" s="215">
        <v>1</v>
      </c>
    </row>
    <row r="188" spans="1:65">
      <c r="A188" s="29"/>
      <c r="B188" s="19">
        <v>1</v>
      </c>
      <c r="C188" s="9">
        <v>2</v>
      </c>
      <c r="D188" s="217" t="s">
        <v>105</v>
      </c>
      <c r="E188" s="225">
        <v>80</v>
      </c>
      <c r="F188" s="218">
        <v>80</v>
      </c>
      <c r="G188" s="217" t="s">
        <v>105</v>
      </c>
      <c r="H188" s="218" t="s">
        <v>338</v>
      </c>
      <c r="I188" s="217" t="s">
        <v>105</v>
      </c>
      <c r="J188" s="213"/>
      <c r="K188" s="214"/>
      <c r="L188" s="214"/>
      <c r="M188" s="214"/>
      <c r="N188" s="214"/>
      <c r="O188" s="214"/>
      <c r="P188" s="214"/>
      <c r="Q188" s="214"/>
      <c r="R188" s="214"/>
      <c r="S188" s="214"/>
      <c r="T188" s="214"/>
      <c r="U188" s="214"/>
      <c r="V188" s="214"/>
      <c r="W188" s="214"/>
      <c r="X188" s="214"/>
      <c r="Y188" s="214"/>
      <c r="Z188" s="214"/>
      <c r="AA188" s="214"/>
      <c r="AB188" s="214"/>
      <c r="AC188" s="214"/>
      <c r="AD188" s="214"/>
      <c r="AE188" s="214"/>
      <c r="AF188" s="214"/>
      <c r="AG188" s="214"/>
      <c r="AH188" s="214"/>
      <c r="AI188" s="214"/>
      <c r="AJ188" s="214"/>
      <c r="AK188" s="214"/>
      <c r="AL188" s="214"/>
      <c r="AM188" s="214"/>
      <c r="AN188" s="214"/>
      <c r="AO188" s="214"/>
      <c r="AP188" s="214"/>
      <c r="AQ188" s="214"/>
      <c r="AR188" s="214"/>
      <c r="AS188" s="214"/>
      <c r="AT188" s="214"/>
      <c r="AU188" s="214"/>
      <c r="AV188" s="214"/>
      <c r="AW188" s="214"/>
      <c r="AX188" s="214"/>
      <c r="AY188" s="214"/>
      <c r="AZ188" s="214"/>
      <c r="BA188" s="214"/>
      <c r="BB188" s="214"/>
      <c r="BC188" s="214"/>
      <c r="BD188" s="214"/>
      <c r="BE188" s="214"/>
      <c r="BF188" s="214"/>
      <c r="BG188" s="214"/>
      <c r="BH188" s="214"/>
      <c r="BI188" s="214"/>
      <c r="BJ188" s="214"/>
      <c r="BK188" s="214"/>
      <c r="BL188" s="214"/>
      <c r="BM188" s="215">
        <v>14</v>
      </c>
    </row>
    <row r="189" spans="1:65">
      <c r="A189" s="29"/>
      <c r="B189" s="19">
        <v>1</v>
      </c>
      <c r="C189" s="9">
        <v>3</v>
      </c>
      <c r="D189" s="217" t="s">
        <v>105</v>
      </c>
      <c r="E189" s="217" t="s">
        <v>105</v>
      </c>
      <c r="F189" s="218">
        <v>80</v>
      </c>
      <c r="G189" s="217" t="s">
        <v>105</v>
      </c>
      <c r="H189" s="218" t="s">
        <v>338</v>
      </c>
      <c r="I189" s="217" t="s">
        <v>105</v>
      </c>
      <c r="J189" s="213"/>
      <c r="K189" s="214"/>
      <c r="L189" s="214"/>
      <c r="M189" s="214"/>
      <c r="N189" s="214"/>
      <c r="O189" s="214"/>
      <c r="P189" s="214"/>
      <c r="Q189" s="214"/>
      <c r="R189" s="214"/>
      <c r="S189" s="214"/>
      <c r="T189" s="214"/>
      <c r="U189" s="214"/>
      <c r="V189" s="214"/>
      <c r="W189" s="214"/>
      <c r="X189" s="214"/>
      <c r="Y189" s="214"/>
      <c r="Z189" s="214"/>
      <c r="AA189" s="214"/>
      <c r="AB189" s="214"/>
      <c r="AC189" s="214"/>
      <c r="AD189" s="214"/>
      <c r="AE189" s="214"/>
      <c r="AF189" s="214"/>
      <c r="AG189" s="214"/>
      <c r="AH189" s="214"/>
      <c r="AI189" s="214"/>
      <c r="AJ189" s="214"/>
      <c r="AK189" s="214"/>
      <c r="AL189" s="214"/>
      <c r="AM189" s="214"/>
      <c r="AN189" s="214"/>
      <c r="AO189" s="214"/>
      <c r="AP189" s="214"/>
      <c r="AQ189" s="214"/>
      <c r="AR189" s="214"/>
      <c r="AS189" s="214"/>
      <c r="AT189" s="214"/>
      <c r="AU189" s="214"/>
      <c r="AV189" s="214"/>
      <c r="AW189" s="214"/>
      <c r="AX189" s="214"/>
      <c r="AY189" s="214"/>
      <c r="AZ189" s="214"/>
      <c r="BA189" s="214"/>
      <c r="BB189" s="214"/>
      <c r="BC189" s="214"/>
      <c r="BD189" s="214"/>
      <c r="BE189" s="214"/>
      <c r="BF189" s="214"/>
      <c r="BG189" s="214"/>
      <c r="BH189" s="214"/>
      <c r="BI189" s="214"/>
      <c r="BJ189" s="214"/>
      <c r="BK189" s="214"/>
      <c r="BL189" s="214"/>
      <c r="BM189" s="215">
        <v>16</v>
      </c>
    </row>
    <row r="190" spans="1:65">
      <c r="A190" s="29"/>
      <c r="B190" s="19">
        <v>1</v>
      </c>
      <c r="C190" s="9">
        <v>4</v>
      </c>
      <c r="D190" s="217" t="s">
        <v>105</v>
      </c>
      <c r="E190" s="217" t="s">
        <v>105</v>
      </c>
      <c r="F190" s="218">
        <v>80</v>
      </c>
      <c r="G190" s="217" t="s">
        <v>105</v>
      </c>
      <c r="H190" s="218" t="s">
        <v>338</v>
      </c>
      <c r="I190" s="217" t="s">
        <v>105</v>
      </c>
      <c r="J190" s="213"/>
      <c r="K190" s="214"/>
      <c r="L190" s="214"/>
      <c r="M190" s="214"/>
      <c r="N190" s="214"/>
      <c r="O190" s="214"/>
      <c r="P190" s="214"/>
      <c r="Q190" s="214"/>
      <c r="R190" s="214"/>
      <c r="S190" s="214"/>
      <c r="T190" s="214"/>
      <c r="U190" s="214"/>
      <c r="V190" s="214"/>
      <c r="W190" s="214"/>
      <c r="X190" s="214"/>
      <c r="Y190" s="214"/>
      <c r="Z190" s="214"/>
      <c r="AA190" s="214"/>
      <c r="AB190" s="214"/>
      <c r="AC190" s="214"/>
      <c r="AD190" s="214"/>
      <c r="AE190" s="214"/>
      <c r="AF190" s="214"/>
      <c r="AG190" s="214"/>
      <c r="AH190" s="214"/>
      <c r="AI190" s="214"/>
      <c r="AJ190" s="214"/>
      <c r="AK190" s="214"/>
      <c r="AL190" s="214"/>
      <c r="AM190" s="214"/>
      <c r="AN190" s="214"/>
      <c r="AO190" s="214"/>
      <c r="AP190" s="214"/>
      <c r="AQ190" s="214"/>
      <c r="AR190" s="214"/>
      <c r="AS190" s="214"/>
      <c r="AT190" s="214"/>
      <c r="AU190" s="214"/>
      <c r="AV190" s="214"/>
      <c r="AW190" s="214"/>
      <c r="AX190" s="214"/>
      <c r="AY190" s="214"/>
      <c r="AZ190" s="214"/>
      <c r="BA190" s="214"/>
      <c r="BB190" s="214"/>
      <c r="BC190" s="214"/>
      <c r="BD190" s="214"/>
      <c r="BE190" s="214"/>
      <c r="BF190" s="214"/>
      <c r="BG190" s="214"/>
      <c r="BH190" s="214"/>
      <c r="BI190" s="214"/>
      <c r="BJ190" s="214"/>
      <c r="BK190" s="214"/>
      <c r="BL190" s="214"/>
      <c r="BM190" s="215" t="s">
        <v>105</v>
      </c>
    </row>
    <row r="191" spans="1:65">
      <c r="A191" s="29"/>
      <c r="B191" s="19">
        <v>1</v>
      </c>
      <c r="C191" s="9">
        <v>5</v>
      </c>
      <c r="D191" s="217" t="s">
        <v>105</v>
      </c>
      <c r="E191" s="217" t="s">
        <v>105</v>
      </c>
      <c r="F191" s="218">
        <v>80</v>
      </c>
      <c r="G191" s="217" t="s">
        <v>105</v>
      </c>
      <c r="H191" s="218" t="s">
        <v>338</v>
      </c>
      <c r="I191" s="217" t="s">
        <v>105</v>
      </c>
      <c r="J191" s="213"/>
      <c r="K191" s="214"/>
      <c r="L191" s="214"/>
      <c r="M191" s="214"/>
      <c r="N191" s="214"/>
      <c r="O191" s="214"/>
      <c r="P191" s="214"/>
      <c r="Q191" s="214"/>
      <c r="R191" s="214"/>
      <c r="S191" s="214"/>
      <c r="T191" s="214"/>
      <c r="U191" s="214"/>
      <c r="V191" s="214"/>
      <c r="W191" s="214"/>
      <c r="X191" s="214"/>
      <c r="Y191" s="214"/>
      <c r="Z191" s="214"/>
      <c r="AA191" s="214"/>
      <c r="AB191" s="214"/>
      <c r="AC191" s="214"/>
      <c r="AD191" s="214"/>
      <c r="AE191" s="214"/>
      <c r="AF191" s="214"/>
      <c r="AG191" s="214"/>
      <c r="AH191" s="214"/>
      <c r="AI191" s="214"/>
      <c r="AJ191" s="214"/>
      <c r="AK191" s="214"/>
      <c r="AL191" s="214"/>
      <c r="AM191" s="214"/>
      <c r="AN191" s="214"/>
      <c r="AO191" s="214"/>
      <c r="AP191" s="214"/>
      <c r="AQ191" s="214"/>
      <c r="AR191" s="214"/>
      <c r="AS191" s="214"/>
      <c r="AT191" s="214"/>
      <c r="AU191" s="214"/>
      <c r="AV191" s="214"/>
      <c r="AW191" s="214"/>
      <c r="AX191" s="214"/>
      <c r="AY191" s="214"/>
      <c r="AZ191" s="214"/>
      <c r="BA191" s="214"/>
      <c r="BB191" s="214"/>
      <c r="BC191" s="214"/>
      <c r="BD191" s="214"/>
      <c r="BE191" s="214"/>
      <c r="BF191" s="214"/>
      <c r="BG191" s="214"/>
      <c r="BH191" s="214"/>
      <c r="BI191" s="214"/>
      <c r="BJ191" s="214"/>
      <c r="BK191" s="214"/>
      <c r="BL191" s="214"/>
      <c r="BM191" s="215">
        <v>133</v>
      </c>
    </row>
    <row r="192" spans="1:65">
      <c r="A192" s="29"/>
      <c r="B192" s="19">
        <v>1</v>
      </c>
      <c r="C192" s="9">
        <v>6</v>
      </c>
      <c r="D192" s="217" t="s">
        <v>105</v>
      </c>
      <c r="E192" s="217" t="s">
        <v>105</v>
      </c>
      <c r="F192" s="218">
        <v>80</v>
      </c>
      <c r="G192" s="225">
        <v>80</v>
      </c>
      <c r="H192" s="218" t="s">
        <v>338</v>
      </c>
      <c r="I192" s="217" t="s">
        <v>105</v>
      </c>
      <c r="J192" s="213"/>
      <c r="K192" s="214"/>
      <c r="L192" s="214"/>
      <c r="M192" s="214"/>
      <c r="N192" s="214"/>
      <c r="O192" s="214"/>
      <c r="P192" s="214"/>
      <c r="Q192" s="214"/>
      <c r="R192" s="214"/>
      <c r="S192" s="214"/>
      <c r="T192" s="214"/>
      <c r="U192" s="214"/>
      <c r="V192" s="214"/>
      <c r="W192" s="214"/>
      <c r="X192" s="214"/>
      <c r="Y192" s="214"/>
      <c r="Z192" s="214"/>
      <c r="AA192" s="214"/>
      <c r="AB192" s="214"/>
      <c r="AC192" s="214"/>
      <c r="AD192" s="214"/>
      <c r="AE192" s="214"/>
      <c r="AF192" s="214"/>
      <c r="AG192" s="214"/>
      <c r="AH192" s="214"/>
      <c r="AI192" s="214"/>
      <c r="AJ192" s="214"/>
      <c r="AK192" s="214"/>
      <c r="AL192" s="214"/>
      <c r="AM192" s="214"/>
      <c r="AN192" s="214"/>
      <c r="AO192" s="214"/>
      <c r="AP192" s="214"/>
      <c r="AQ192" s="214"/>
      <c r="AR192" s="214"/>
      <c r="AS192" s="214"/>
      <c r="AT192" s="214"/>
      <c r="AU192" s="214"/>
      <c r="AV192" s="214"/>
      <c r="AW192" s="214"/>
      <c r="AX192" s="214"/>
      <c r="AY192" s="214"/>
      <c r="AZ192" s="214"/>
      <c r="BA192" s="214"/>
      <c r="BB192" s="214"/>
      <c r="BC192" s="214"/>
      <c r="BD192" s="214"/>
      <c r="BE192" s="214"/>
      <c r="BF192" s="214"/>
      <c r="BG192" s="214"/>
      <c r="BH192" s="214"/>
      <c r="BI192" s="214"/>
      <c r="BJ192" s="214"/>
      <c r="BK192" s="214"/>
      <c r="BL192" s="214"/>
      <c r="BM192" s="219"/>
    </row>
    <row r="193" spans="1:65">
      <c r="A193" s="29"/>
      <c r="B193" s="20" t="s">
        <v>266</v>
      </c>
      <c r="C193" s="12"/>
      <c r="D193" s="220" t="s">
        <v>661</v>
      </c>
      <c r="E193" s="220">
        <v>80</v>
      </c>
      <c r="F193" s="220">
        <v>80</v>
      </c>
      <c r="G193" s="220">
        <v>80</v>
      </c>
      <c r="H193" s="220" t="s">
        <v>661</v>
      </c>
      <c r="I193" s="220" t="s">
        <v>661</v>
      </c>
      <c r="J193" s="213"/>
      <c r="K193" s="214"/>
      <c r="L193" s="214"/>
      <c r="M193" s="214"/>
      <c r="N193" s="214"/>
      <c r="O193" s="214"/>
      <c r="P193" s="214"/>
      <c r="Q193" s="214"/>
      <c r="R193" s="214"/>
      <c r="S193" s="214"/>
      <c r="T193" s="214"/>
      <c r="U193" s="214"/>
      <c r="V193" s="214"/>
      <c r="W193" s="214"/>
      <c r="X193" s="214"/>
      <c r="Y193" s="214"/>
      <c r="Z193" s="214"/>
      <c r="AA193" s="214"/>
      <c r="AB193" s="214"/>
      <c r="AC193" s="214"/>
      <c r="AD193" s="214"/>
      <c r="AE193" s="214"/>
      <c r="AF193" s="214"/>
      <c r="AG193" s="214"/>
      <c r="AH193" s="214"/>
      <c r="AI193" s="214"/>
      <c r="AJ193" s="214"/>
      <c r="AK193" s="214"/>
      <c r="AL193" s="214"/>
      <c r="AM193" s="214"/>
      <c r="AN193" s="214"/>
      <c r="AO193" s="214"/>
      <c r="AP193" s="214"/>
      <c r="AQ193" s="214"/>
      <c r="AR193" s="214"/>
      <c r="AS193" s="214"/>
      <c r="AT193" s="214"/>
      <c r="AU193" s="214"/>
      <c r="AV193" s="214"/>
      <c r="AW193" s="214"/>
      <c r="AX193" s="214"/>
      <c r="AY193" s="214"/>
      <c r="AZ193" s="214"/>
      <c r="BA193" s="214"/>
      <c r="BB193" s="214"/>
      <c r="BC193" s="214"/>
      <c r="BD193" s="214"/>
      <c r="BE193" s="214"/>
      <c r="BF193" s="214"/>
      <c r="BG193" s="214"/>
      <c r="BH193" s="214"/>
      <c r="BI193" s="214"/>
      <c r="BJ193" s="214"/>
      <c r="BK193" s="214"/>
      <c r="BL193" s="214"/>
      <c r="BM193" s="219"/>
    </row>
    <row r="194" spans="1:65">
      <c r="A194" s="29"/>
      <c r="B194" s="3" t="s">
        <v>267</v>
      </c>
      <c r="C194" s="28"/>
      <c r="D194" s="217" t="s">
        <v>661</v>
      </c>
      <c r="E194" s="217">
        <v>80</v>
      </c>
      <c r="F194" s="217">
        <v>80</v>
      </c>
      <c r="G194" s="217">
        <v>80</v>
      </c>
      <c r="H194" s="217" t="s">
        <v>661</v>
      </c>
      <c r="I194" s="217" t="s">
        <v>661</v>
      </c>
      <c r="J194" s="213"/>
      <c r="K194" s="214"/>
      <c r="L194" s="214"/>
      <c r="M194" s="214"/>
      <c r="N194" s="214"/>
      <c r="O194" s="214"/>
      <c r="P194" s="214"/>
      <c r="Q194" s="214"/>
      <c r="R194" s="214"/>
      <c r="S194" s="214"/>
      <c r="T194" s="214"/>
      <c r="U194" s="214"/>
      <c r="V194" s="214"/>
      <c r="W194" s="214"/>
      <c r="X194" s="214"/>
      <c r="Y194" s="214"/>
      <c r="Z194" s="214"/>
      <c r="AA194" s="214"/>
      <c r="AB194" s="214"/>
      <c r="AC194" s="214"/>
      <c r="AD194" s="214"/>
      <c r="AE194" s="214"/>
      <c r="AF194" s="214"/>
      <c r="AG194" s="214"/>
      <c r="AH194" s="214"/>
      <c r="AI194" s="214"/>
      <c r="AJ194" s="214"/>
      <c r="AK194" s="214"/>
      <c r="AL194" s="214"/>
      <c r="AM194" s="214"/>
      <c r="AN194" s="214"/>
      <c r="AO194" s="214"/>
      <c r="AP194" s="214"/>
      <c r="AQ194" s="214"/>
      <c r="AR194" s="214"/>
      <c r="AS194" s="214"/>
      <c r="AT194" s="214"/>
      <c r="AU194" s="214"/>
      <c r="AV194" s="214"/>
      <c r="AW194" s="214"/>
      <c r="AX194" s="214"/>
      <c r="AY194" s="214"/>
      <c r="AZ194" s="214"/>
      <c r="BA194" s="214"/>
      <c r="BB194" s="214"/>
      <c r="BC194" s="214"/>
      <c r="BD194" s="214"/>
      <c r="BE194" s="214"/>
      <c r="BF194" s="214"/>
      <c r="BG194" s="214"/>
      <c r="BH194" s="214"/>
      <c r="BI194" s="214"/>
      <c r="BJ194" s="214"/>
      <c r="BK194" s="214"/>
      <c r="BL194" s="214"/>
      <c r="BM194" s="219"/>
    </row>
    <row r="195" spans="1:65">
      <c r="A195" s="29"/>
      <c r="B195" s="3" t="s">
        <v>268</v>
      </c>
      <c r="C195" s="28"/>
      <c r="D195" s="217" t="s">
        <v>661</v>
      </c>
      <c r="E195" s="217" t="s">
        <v>661</v>
      </c>
      <c r="F195" s="217">
        <v>0</v>
      </c>
      <c r="G195" s="217" t="s">
        <v>661</v>
      </c>
      <c r="H195" s="217" t="s">
        <v>661</v>
      </c>
      <c r="I195" s="217" t="s">
        <v>661</v>
      </c>
      <c r="J195" s="213"/>
      <c r="K195" s="214"/>
      <c r="L195" s="214"/>
      <c r="M195" s="214"/>
      <c r="N195" s="214"/>
      <c r="O195" s="214"/>
      <c r="P195" s="214"/>
      <c r="Q195" s="214"/>
      <c r="R195" s="214"/>
      <c r="S195" s="214"/>
      <c r="T195" s="214"/>
      <c r="U195" s="214"/>
      <c r="V195" s="214"/>
      <c r="W195" s="214"/>
      <c r="X195" s="214"/>
      <c r="Y195" s="214"/>
      <c r="Z195" s="214"/>
      <c r="AA195" s="214"/>
      <c r="AB195" s="214"/>
      <c r="AC195" s="214"/>
      <c r="AD195" s="214"/>
      <c r="AE195" s="214"/>
      <c r="AF195" s="214"/>
      <c r="AG195" s="214"/>
      <c r="AH195" s="214"/>
      <c r="AI195" s="214"/>
      <c r="AJ195" s="214"/>
      <c r="AK195" s="214"/>
      <c r="AL195" s="214"/>
      <c r="AM195" s="214"/>
      <c r="AN195" s="214"/>
      <c r="AO195" s="214"/>
      <c r="AP195" s="214"/>
      <c r="AQ195" s="214"/>
      <c r="AR195" s="214"/>
      <c r="AS195" s="214"/>
      <c r="AT195" s="214"/>
      <c r="AU195" s="214"/>
      <c r="AV195" s="214"/>
      <c r="AW195" s="214"/>
      <c r="AX195" s="214"/>
      <c r="AY195" s="214"/>
      <c r="AZ195" s="214"/>
      <c r="BA195" s="214"/>
      <c r="BB195" s="214"/>
      <c r="BC195" s="214"/>
      <c r="BD195" s="214"/>
      <c r="BE195" s="214"/>
      <c r="BF195" s="214"/>
      <c r="BG195" s="214"/>
      <c r="BH195" s="214"/>
      <c r="BI195" s="214"/>
      <c r="BJ195" s="214"/>
      <c r="BK195" s="214"/>
      <c r="BL195" s="214"/>
      <c r="BM195" s="219"/>
    </row>
    <row r="196" spans="1:65">
      <c r="A196" s="29"/>
      <c r="B196" s="3" t="s">
        <v>86</v>
      </c>
      <c r="C196" s="28"/>
      <c r="D196" s="13" t="s">
        <v>661</v>
      </c>
      <c r="E196" s="13" t="s">
        <v>661</v>
      </c>
      <c r="F196" s="13">
        <v>0</v>
      </c>
      <c r="G196" s="13" t="s">
        <v>661</v>
      </c>
      <c r="H196" s="13" t="s">
        <v>661</v>
      </c>
      <c r="I196" s="13" t="s">
        <v>661</v>
      </c>
      <c r="J196" s="148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3"/>
    </row>
    <row r="197" spans="1:65">
      <c r="A197" s="29"/>
      <c r="B197" s="3" t="s">
        <v>269</v>
      </c>
      <c r="C197" s="28"/>
      <c r="D197" s="13" t="s">
        <v>661</v>
      </c>
      <c r="E197" s="13" t="s">
        <v>661</v>
      </c>
      <c r="F197" s="13" t="s">
        <v>661</v>
      </c>
      <c r="G197" s="13" t="s">
        <v>661</v>
      </c>
      <c r="H197" s="13" t="s">
        <v>661</v>
      </c>
      <c r="I197" s="13" t="s">
        <v>661</v>
      </c>
      <c r="J197" s="148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3"/>
    </row>
    <row r="198" spans="1:65">
      <c r="A198" s="29"/>
      <c r="B198" s="45" t="s">
        <v>270</v>
      </c>
      <c r="C198" s="46"/>
      <c r="D198" s="44">
        <v>0.67</v>
      </c>
      <c r="E198" s="44">
        <v>0</v>
      </c>
      <c r="F198" s="44">
        <v>3.37</v>
      </c>
      <c r="G198" s="44">
        <v>0</v>
      </c>
      <c r="H198" s="44">
        <v>3.37</v>
      </c>
      <c r="I198" s="44">
        <v>0.67</v>
      </c>
      <c r="J198" s="148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3"/>
    </row>
    <row r="199" spans="1:65">
      <c r="B199" s="30"/>
      <c r="C199" s="20"/>
      <c r="D199" s="20"/>
      <c r="E199" s="20"/>
      <c r="F199" s="20"/>
      <c r="G199" s="20"/>
      <c r="H199" s="20"/>
      <c r="I199" s="20"/>
      <c r="BM199" s="53"/>
    </row>
    <row r="200" spans="1:65" ht="19.5">
      <c r="B200" s="8" t="s">
        <v>636</v>
      </c>
      <c r="BM200" s="27" t="s">
        <v>66</v>
      </c>
    </row>
    <row r="201" spans="1:65" ht="19.5">
      <c r="A201" s="24" t="s">
        <v>331</v>
      </c>
      <c r="B201" s="18" t="s">
        <v>118</v>
      </c>
      <c r="C201" s="15" t="s">
        <v>119</v>
      </c>
      <c r="D201" s="16" t="s">
        <v>238</v>
      </c>
      <c r="E201" s="17" t="s">
        <v>238</v>
      </c>
      <c r="F201" s="17" t="s">
        <v>238</v>
      </c>
      <c r="G201" s="17" t="s">
        <v>238</v>
      </c>
      <c r="H201" s="17" t="s">
        <v>238</v>
      </c>
      <c r="I201" s="17" t="s">
        <v>238</v>
      </c>
      <c r="J201" s="17" t="s">
        <v>238</v>
      </c>
      <c r="K201" s="17" t="s">
        <v>238</v>
      </c>
      <c r="L201" s="17" t="s">
        <v>238</v>
      </c>
      <c r="M201" s="17" t="s">
        <v>238</v>
      </c>
      <c r="N201" s="17" t="s">
        <v>238</v>
      </c>
      <c r="O201" s="17" t="s">
        <v>238</v>
      </c>
      <c r="P201" s="17" t="s">
        <v>238</v>
      </c>
      <c r="Q201" s="17" t="s">
        <v>238</v>
      </c>
      <c r="R201" s="17" t="s">
        <v>238</v>
      </c>
      <c r="S201" s="148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7">
        <v>1</v>
      </c>
    </row>
    <row r="202" spans="1:65">
      <c r="A202" s="29"/>
      <c r="B202" s="19" t="s">
        <v>239</v>
      </c>
      <c r="C202" s="9" t="s">
        <v>239</v>
      </c>
      <c r="D202" s="146" t="s">
        <v>241</v>
      </c>
      <c r="E202" s="147" t="s">
        <v>242</v>
      </c>
      <c r="F202" s="147" t="s">
        <v>243</v>
      </c>
      <c r="G202" s="147" t="s">
        <v>244</v>
      </c>
      <c r="H202" s="147" t="s">
        <v>245</v>
      </c>
      <c r="I202" s="147" t="s">
        <v>246</v>
      </c>
      <c r="J202" s="147" t="s">
        <v>247</v>
      </c>
      <c r="K202" s="147" t="s">
        <v>248</v>
      </c>
      <c r="L202" s="147" t="s">
        <v>249</v>
      </c>
      <c r="M202" s="147" t="s">
        <v>251</v>
      </c>
      <c r="N202" s="147" t="s">
        <v>252</v>
      </c>
      <c r="O202" s="147" t="s">
        <v>253</v>
      </c>
      <c r="P202" s="147" t="s">
        <v>257</v>
      </c>
      <c r="Q202" s="147" t="s">
        <v>284</v>
      </c>
      <c r="R202" s="147" t="s">
        <v>259</v>
      </c>
      <c r="S202" s="148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7" t="s">
        <v>1</v>
      </c>
    </row>
    <row r="203" spans="1:65">
      <c r="A203" s="29"/>
      <c r="B203" s="19"/>
      <c r="C203" s="9"/>
      <c r="D203" s="10" t="s">
        <v>101</v>
      </c>
      <c r="E203" s="11" t="s">
        <v>336</v>
      </c>
      <c r="F203" s="11" t="s">
        <v>101</v>
      </c>
      <c r="G203" s="11" t="s">
        <v>336</v>
      </c>
      <c r="H203" s="11" t="s">
        <v>101</v>
      </c>
      <c r="I203" s="11" t="s">
        <v>101</v>
      </c>
      <c r="J203" s="11" t="s">
        <v>101</v>
      </c>
      <c r="K203" s="11" t="s">
        <v>336</v>
      </c>
      <c r="L203" s="11" t="s">
        <v>101</v>
      </c>
      <c r="M203" s="11" t="s">
        <v>101</v>
      </c>
      <c r="N203" s="11" t="s">
        <v>336</v>
      </c>
      <c r="O203" s="11" t="s">
        <v>336</v>
      </c>
      <c r="P203" s="11" t="s">
        <v>101</v>
      </c>
      <c r="Q203" s="11" t="s">
        <v>101</v>
      </c>
      <c r="R203" s="11" t="s">
        <v>101</v>
      </c>
      <c r="S203" s="148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7">
        <v>3</v>
      </c>
    </row>
    <row r="204" spans="1:65">
      <c r="A204" s="29"/>
      <c r="B204" s="19"/>
      <c r="C204" s="9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148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7">
        <v>3</v>
      </c>
    </row>
    <row r="205" spans="1:65">
      <c r="A205" s="29"/>
      <c r="B205" s="18">
        <v>1</v>
      </c>
      <c r="C205" s="14">
        <v>1</v>
      </c>
      <c r="D205" s="226">
        <v>0.43</v>
      </c>
      <c r="E205" s="226">
        <v>0.43</v>
      </c>
      <c r="F205" s="226">
        <v>0.43</v>
      </c>
      <c r="G205" s="226">
        <v>0.44</v>
      </c>
      <c r="H205" s="226">
        <v>0.41799999999999998</v>
      </c>
      <c r="I205" s="236">
        <v>0.34</v>
      </c>
      <c r="J205" s="226">
        <v>0.40999999999999992</v>
      </c>
      <c r="K205" s="226">
        <v>0.42</v>
      </c>
      <c r="L205" s="237">
        <v>0.35</v>
      </c>
      <c r="M205" s="226" t="s">
        <v>271</v>
      </c>
      <c r="N205" s="226">
        <v>0.45000000000000007</v>
      </c>
      <c r="O205" s="226">
        <v>0.44</v>
      </c>
      <c r="P205" s="226">
        <v>0.44136176943845551</v>
      </c>
      <c r="Q205" s="226">
        <v>0.43</v>
      </c>
      <c r="R205" s="236">
        <v>0.28999999999999998</v>
      </c>
      <c r="S205" s="227"/>
      <c r="T205" s="228"/>
      <c r="U205" s="228"/>
      <c r="V205" s="228"/>
      <c r="W205" s="228"/>
      <c r="X205" s="228"/>
      <c r="Y205" s="228"/>
      <c r="Z205" s="228"/>
      <c r="AA205" s="228"/>
      <c r="AB205" s="228"/>
      <c r="AC205" s="228"/>
      <c r="AD205" s="228"/>
      <c r="AE205" s="228"/>
      <c r="AF205" s="228"/>
      <c r="AG205" s="228"/>
      <c r="AH205" s="228"/>
      <c r="AI205" s="228"/>
      <c r="AJ205" s="228"/>
      <c r="AK205" s="228"/>
      <c r="AL205" s="228"/>
      <c r="AM205" s="228"/>
      <c r="AN205" s="228"/>
      <c r="AO205" s="228"/>
      <c r="AP205" s="228"/>
      <c r="AQ205" s="228"/>
      <c r="AR205" s="228"/>
      <c r="AS205" s="228"/>
      <c r="AT205" s="228"/>
      <c r="AU205" s="228"/>
      <c r="AV205" s="228"/>
      <c r="AW205" s="228"/>
      <c r="AX205" s="228"/>
      <c r="AY205" s="228"/>
      <c r="AZ205" s="228"/>
      <c r="BA205" s="228"/>
      <c r="BB205" s="228"/>
      <c r="BC205" s="228"/>
      <c r="BD205" s="228"/>
      <c r="BE205" s="228"/>
      <c r="BF205" s="228"/>
      <c r="BG205" s="228"/>
      <c r="BH205" s="228"/>
      <c r="BI205" s="228"/>
      <c r="BJ205" s="228"/>
      <c r="BK205" s="228"/>
      <c r="BL205" s="228"/>
      <c r="BM205" s="229">
        <v>1</v>
      </c>
    </row>
    <row r="206" spans="1:65">
      <c r="A206" s="29"/>
      <c r="B206" s="19">
        <v>1</v>
      </c>
      <c r="C206" s="9">
        <v>2</v>
      </c>
      <c r="D206" s="23">
        <v>0.40999999999999992</v>
      </c>
      <c r="E206" s="23">
        <v>0.43</v>
      </c>
      <c r="F206" s="23">
        <v>0.43</v>
      </c>
      <c r="G206" s="23">
        <v>0.45000000000000007</v>
      </c>
      <c r="H206" s="23">
        <v>0.42799999999999999</v>
      </c>
      <c r="I206" s="239">
        <v>0.35</v>
      </c>
      <c r="J206" s="23">
        <v>0.40999999999999992</v>
      </c>
      <c r="K206" s="23">
        <v>0.45000000000000007</v>
      </c>
      <c r="L206" s="238">
        <v>0.32</v>
      </c>
      <c r="M206" s="23" t="s">
        <v>271</v>
      </c>
      <c r="N206" s="23">
        <v>0.45000000000000007</v>
      </c>
      <c r="O206" s="23">
        <v>0.45000000000000007</v>
      </c>
      <c r="P206" s="23">
        <v>0.43680154403707167</v>
      </c>
      <c r="Q206" s="23">
        <v>0.43</v>
      </c>
      <c r="R206" s="238">
        <v>0.28999999999999998</v>
      </c>
      <c r="S206" s="227"/>
      <c r="T206" s="228"/>
      <c r="U206" s="228"/>
      <c r="V206" s="228"/>
      <c r="W206" s="228"/>
      <c r="X206" s="228"/>
      <c r="Y206" s="228"/>
      <c r="Z206" s="228"/>
      <c r="AA206" s="228"/>
      <c r="AB206" s="228"/>
      <c r="AC206" s="228"/>
      <c r="AD206" s="228"/>
      <c r="AE206" s="228"/>
      <c r="AF206" s="228"/>
      <c r="AG206" s="228"/>
      <c r="AH206" s="228"/>
      <c r="AI206" s="228"/>
      <c r="AJ206" s="228"/>
      <c r="AK206" s="228"/>
      <c r="AL206" s="228"/>
      <c r="AM206" s="228"/>
      <c r="AN206" s="228"/>
      <c r="AO206" s="228"/>
      <c r="AP206" s="228"/>
      <c r="AQ206" s="228"/>
      <c r="AR206" s="228"/>
      <c r="AS206" s="228"/>
      <c r="AT206" s="228"/>
      <c r="AU206" s="228"/>
      <c r="AV206" s="228"/>
      <c r="AW206" s="228"/>
      <c r="AX206" s="228"/>
      <c r="AY206" s="228"/>
      <c r="AZ206" s="228"/>
      <c r="BA206" s="228"/>
      <c r="BB206" s="228"/>
      <c r="BC206" s="228"/>
      <c r="BD206" s="228"/>
      <c r="BE206" s="228"/>
      <c r="BF206" s="228"/>
      <c r="BG206" s="228"/>
      <c r="BH206" s="228"/>
      <c r="BI206" s="228"/>
      <c r="BJ206" s="228"/>
      <c r="BK206" s="228"/>
      <c r="BL206" s="228"/>
      <c r="BM206" s="229" t="e">
        <v>#N/A</v>
      </c>
    </row>
    <row r="207" spans="1:65">
      <c r="A207" s="29"/>
      <c r="B207" s="19">
        <v>1</v>
      </c>
      <c r="C207" s="9">
        <v>3</v>
      </c>
      <c r="D207" s="23">
        <v>0.42</v>
      </c>
      <c r="E207" s="23">
        <v>0.43</v>
      </c>
      <c r="F207" s="23">
        <v>0.43</v>
      </c>
      <c r="G207" s="23">
        <v>0.45000000000000007</v>
      </c>
      <c r="H207" s="23">
        <v>0.41299999999999998</v>
      </c>
      <c r="I207" s="238">
        <v>0.34</v>
      </c>
      <c r="J207" s="23">
        <v>0.4</v>
      </c>
      <c r="K207" s="23">
        <v>0.44</v>
      </c>
      <c r="L207" s="238">
        <v>0.32</v>
      </c>
      <c r="M207" s="23" t="s">
        <v>271</v>
      </c>
      <c r="N207" s="23">
        <v>0.45999999999999996</v>
      </c>
      <c r="O207" s="23">
        <v>0.45000000000000007</v>
      </c>
      <c r="P207" s="23">
        <v>0.43723060680008802</v>
      </c>
      <c r="Q207" s="23">
        <v>0.44</v>
      </c>
      <c r="R207" s="238">
        <v>0.3</v>
      </c>
      <c r="S207" s="227"/>
      <c r="T207" s="228"/>
      <c r="U207" s="228"/>
      <c r="V207" s="228"/>
      <c r="W207" s="228"/>
      <c r="X207" s="228"/>
      <c r="Y207" s="228"/>
      <c r="Z207" s="228"/>
      <c r="AA207" s="228"/>
      <c r="AB207" s="228"/>
      <c r="AC207" s="228"/>
      <c r="AD207" s="228"/>
      <c r="AE207" s="228"/>
      <c r="AF207" s="228"/>
      <c r="AG207" s="228"/>
      <c r="AH207" s="228"/>
      <c r="AI207" s="228"/>
      <c r="AJ207" s="228"/>
      <c r="AK207" s="228"/>
      <c r="AL207" s="228"/>
      <c r="AM207" s="228"/>
      <c r="AN207" s="228"/>
      <c r="AO207" s="228"/>
      <c r="AP207" s="228"/>
      <c r="AQ207" s="228"/>
      <c r="AR207" s="228"/>
      <c r="AS207" s="228"/>
      <c r="AT207" s="228"/>
      <c r="AU207" s="228"/>
      <c r="AV207" s="228"/>
      <c r="AW207" s="228"/>
      <c r="AX207" s="228"/>
      <c r="AY207" s="228"/>
      <c r="AZ207" s="228"/>
      <c r="BA207" s="228"/>
      <c r="BB207" s="228"/>
      <c r="BC207" s="228"/>
      <c r="BD207" s="228"/>
      <c r="BE207" s="228"/>
      <c r="BF207" s="228"/>
      <c r="BG207" s="228"/>
      <c r="BH207" s="228"/>
      <c r="BI207" s="228"/>
      <c r="BJ207" s="228"/>
      <c r="BK207" s="228"/>
      <c r="BL207" s="228"/>
      <c r="BM207" s="229">
        <v>16</v>
      </c>
    </row>
    <row r="208" spans="1:65">
      <c r="A208" s="29"/>
      <c r="B208" s="19">
        <v>1</v>
      </c>
      <c r="C208" s="9">
        <v>4</v>
      </c>
      <c r="D208" s="23">
        <v>0.40999999999999992</v>
      </c>
      <c r="E208" s="23">
        <v>0.43</v>
      </c>
      <c r="F208" s="23">
        <v>0.43</v>
      </c>
      <c r="G208" s="23">
        <v>0.44</v>
      </c>
      <c r="H208" s="23">
        <v>0.41199999999999998</v>
      </c>
      <c r="I208" s="238">
        <v>0.34</v>
      </c>
      <c r="J208" s="23">
        <v>0.40999999999999992</v>
      </c>
      <c r="K208" s="23">
        <v>0.44</v>
      </c>
      <c r="L208" s="238">
        <v>0.32</v>
      </c>
      <c r="M208" s="23" t="s">
        <v>271</v>
      </c>
      <c r="N208" s="23">
        <v>0.44</v>
      </c>
      <c r="O208" s="23">
        <v>0.45000000000000007</v>
      </c>
      <c r="P208" s="23">
        <v>0.4399009034321209</v>
      </c>
      <c r="Q208" s="23">
        <v>0.44</v>
      </c>
      <c r="R208" s="238">
        <v>0.28000000000000003</v>
      </c>
      <c r="S208" s="227"/>
      <c r="T208" s="228"/>
      <c r="U208" s="228"/>
      <c r="V208" s="228"/>
      <c r="W208" s="228"/>
      <c r="X208" s="228"/>
      <c r="Y208" s="228"/>
      <c r="Z208" s="228"/>
      <c r="AA208" s="228"/>
      <c r="AB208" s="228"/>
      <c r="AC208" s="228"/>
      <c r="AD208" s="228"/>
      <c r="AE208" s="228"/>
      <c r="AF208" s="228"/>
      <c r="AG208" s="228"/>
      <c r="AH208" s="228"/>
      <c r="AI208" s="228"/>
      <c r="AJ208" s="228"/>
      <c r="AK208" s="228"/>
      <c r="AL208" s="228"/>
      <c r="AM208" s="228"/>
      <c r="AN208" s="228"/>
      <c r="AO208" s="228"/>
      <c r="AP208" s="228"/>
      <c r="AQ208" s="228"/>
      <c r="AR208" s="228"/>
      <c r="AS208" s="228"/>
      <c r="AT208" s="228"/>
      <c r="AU208" s="228"/>
      <c r="AV208" s="228"/>
      <c r="AW208" s="228"/>
      <c r="AX208" s="228"/>
      <c r="AY208" s="228"/>
      <c r="AZ208" s="228"/>
      <c r="BA208" s="228"/>
      <c r="BB208" s="228"/>
      <c r="BC208" s="228"/>
      <c r="BD208" s="228"/>
      <c r="BE208" s="228"/>
      <c r="BF208" s="228"/>
      <c r="BG208" s="228"/>
      <c r="BH208" s="228"/>
      <c r="BI208" s="228"/>
      <c r="BJ208" s="228"/>
      <c r="BK208" s="228"/>
      <c r="BL208" s="228"/>
      <c r="BM208" s="229">
        <v>0.43279476004281642</v>
      </c>
    </row>
    <row r="209" spans="1:65">
      <c r="A209" s="29"/>
      <c r="B209" s="19">
        <v>1</v>
      </c>
      <c r="C209" s="9">
        <v>5</v>
      </c>
      <c r="D209" s="23">
        <v>0.43</v>
      </c>
      <c r="E209" s="23">
        <v>0.43</v>
      </c>
      <c r="F209" s="23">
        <v>0.42</v>
      </c>
      <c r="G209" s="23">
        <v>0.44</v>
      </c>
      <c r="H209" s="23">
        <v>0.42699999999999994</v>
      </c>
      <c r="I209" s="238">
        <v>0.34</v>
      </c>
      <c r="J209" s="23">
        <v>0.40999999999999992</v>
      </c>
      <c r="K209" s="23">
        <v>0.45000000000000007</v>
      </c>
      <c r="L209" s="238">
        <v>0.32</v>
      </c>
      <c r="M209" s="23" t="s">
        <v>271</v>
      </c>
      <c r="N209" s="23">
        <v>0.44</v>
      </c>
      <c r="O209" s="23">
        <v>0.44</v>
      </c>
      <c r="P209" s="23">
        <v>0.43982363568064681</v>
      </c>
      <c r="Q209" s="23">
        <v>0.44</v>
      </c>
      <c r="R209" s="238">
        <v>0.28999999999999998</v>
      </c>
      <c r="S209" s="227"/>
      <c r="T209" s="228"/>
      <c r="U209" s="228"/>
      <c r="V209" s="228"/>
      <c r="W209" s="228"/>
      <c r="X209" s="228"/>
      <c r="Y209" s="228"/>
      <c r="Z209" s="228"/>
      <c r="AA209" s="228"/>
      <c r="AB209" s="228"/>
      <c r="AC209" s="228"/>
      <c r="AD209" s="228"/>
      <c r="AE209" s="228"/>
      <c r="AF209" s="228"/>
      <c r="AG209" s="228"/>
      <c r="AH209" s="228"/>
      <c r="AI209" s="228"/>
      <c r="AJ209" s="228"/>
      <c r="AK209" s="228"/>
      <c r="AL209" s="228"/>
      <c r="AM209" s="228"/>
      <c r="AN209" s="228"/>
      <c r="AO209" s="228"/>
      <c r="AP209" s="228"/>
      <c r="AQ209" s="228"/>
      <c r="AR209" s="228"/>
      <c r="AS209" s="228"/>
      <c r="AT209" s="228"/>
      <c r="AU209" s="228"/>
      <c r="AV209" s="228"/>
      <c r="AW209" s="228"/>
      <c r="AX209" s="228"/>
      <c r="AY209" s="228"/>
      <c r="AZ209" s="228"/>
      <c r="BA209" s="228"/>
      <c r="BB209" s="228"/>
      <c r="BC209" s="228"/>
      <c r="BD209" s="228"/>
      <c r="BE209" s="228"/>
      <c r="BF209" s="228"/>
      <c r="BG209" s="228"/>
      <c r="BH209" s="228"/>
      <c r="BI209" s="228"/>
      <c r="BJ209" s="228"/>
      <c r="BK209" s="228"/>
      <c r="BL209" s="228"/>
      <c r="BM209" s="229">
        <v>134</v>
      </c>
    </row>
    <row r="210" spans="1:65">
      <c r="A210" s="29"/>
      <c r="B210" s="19">
        <v>1</v>
      </c>
      <c r="C210" s="9">
        <v>6</v>
      </c>
      <c r="D210" s="23">
        <v>0.40999999999999992</v>
      </c>
      <c r="E210" s="23">
        <v>0.43</v>
      </c>
      <c r="F210" s="23">
        <v>0.43</v>
      </c>
      <c r="G210" s="23">
        <v>0.45000000000000007</v>
      </c>
      <c r="H210" s="23">
        <v>0.41900000000000004</v>
      </c>
      <c r="I210" s="238">
        <v>0.34</v>
      </c>
      <c r="J210" s="23">
        <v>0.40999999999999992</v>
      </c>
      <c r="K210" s="23">
        <v>0.44</v>
      </c>
      <c r="L210" s="238">
        <v>0.31</v>
      </c>
      <c r="M210" s="23" t="s">
        <v>271</v>
      </c>
      <c r="N210" s="23">
        <v>0.45000000000000007</v>
      </c>
      <c r="O210" s="23">
        <v>0.45000000000000007</v>
      </c>
      <c r="P210" s="23">
        <v>0.44233570343749928</v>
      </c>
      <c r="Q210" s="23">
        <v>0.44</v>
      </c>
      <c r="R210" s="238">
        <v>0.28000000000000003</v>
      </c>
      <c r="S210" s="227"/>
      <c r="T210" s="228"/>
      <c r="U210" s="228"/>
      <c r="V210" s="228"/>
      <c r="W210" s="228"/>
      <c r="X210" s="228"/>
      <c r="Y210" s="228"/>
      <c r="Z210" s="228"/>
      <c r="AA210" s="228"/>
      <c r="AB210" s="228"/>
      <c r="AC210" s="228"/>
      <c r="AD210" s="228"/>
      <c r="AE210" s="228"/>
      <c r="AF210" s="228"/>
      <c r="AG210" s="228"/>
      <c r="AH210" s="228"/>
      <c r="AI210" s="228"/>
      <c r="AJ210" s="228"/>
      <c r="AK210" s="228"/>
      <c r="AL210" s="228"/>
      <c r="AM210" s="228"/>
      <c r="AN210" s="228"/>
      <c r="AO210" s="228"/>
      <c r="AP210" s="228"/>
      <c r="AQ210" s="228"/>
      <c r="AR210" s="228"/>
      <c r="AS210" s="228"/>
      <c r="AT210" s="228"/>
      <c r="AU210" s="228"/>
      <c r="AV210" s="228"/>
      <c r="AW210" s="228"/>
      <c r="AX210" s="228"/>
      <c r="AY210" s="228"/>
      <c r="AZ210" s="228"/>
      <c r="BA210" s="228"/>
      <c r="BB210" s="228"/>
      <c r="BC210" s="228"/>
      <c r="BD210" s="228"/>
      <c r="BE210" s="228"/>
      <c r="BF210" s="228"/>
      <c r="BG210" s="228"/>
      <c r="BH210" s="228"/>
      <c r="BI210" s="228"/>
      <c r="BJ210" s="228"/>
      <c r="BK210" s="228"/>
      <c r="BL210" s="228"/>
      <c r="BM210" s="54"/>
    </row>
    <row r="211" spans="1:65">
      <c r="A211" s="29"/>
      <c r="B211" s="20" t="s">
        <v>266</v>
      </c>
      <c r="C211" s="12"/>
      <c r="D211" s="230">
        <v>0.41833333333333328</v>
      </c>
      <c r="E211" s="230">
        <v>0.43</v>
      </c>
      <c r="F211" s="230">
        <v>0.4283333333333334</v>
      </c>
      <c r="G211" s="230">
        <v>0.44500000000000006</v>
      </c>
      <c r="H211" s="230">
        <v>0.41949999999999998</v>
      </c>
      <c r="I211" s="230">
        <v>0.34166666666666673</v>
      </c>
      <c r="J211" s="230">
        <v>0.40833333333333321</v>
      </c>
      <c r="K211" s="230">
        <v>0.44</v>
      </c>
      <c r="L211" s="230">
        <v>0.32333333333333336</v>
      </c>
      <c r="M211" s="230" t="s">
        <v>661</v>
      </c>
      <c r="N211" s="230">
        <v>0.44833333333333342</v>
      </c>
      <c r="O211" s="230">
        <v>0.44666666666666677</v>
      </c>
      <c r="P211" s="230">
        <v>0.43957569380431366</v>
      </c>
      <c r="Q211" s="230">
        <v>0.4366666666666667</v>
      </c>
      <c r="R211" s="230">
        <v>0.28833333333333333</v>
      </c>
      <c r="S211" s="227"/>
      <c r="T211" s="228"/>
      <c r="U211" s="228"/>
      <c r="V211" s="228"/>
      <c r="W211" s="228"/>
      <c r="X211" s="228"/>
      <c r="Y211" s="228"/>
      <c r="Z211" s="228"/>
      <c r="AA211" s="228"/>
      <c r="AB211" s="228"/>
      <c r="AC211" s="228"/>
      <c r="AD211" s="228"/>
      <c r="AE211" s="228"/>
      <c r="AF211" s="228"/>
      <c r="AG211" s="228"/>
      <c r="AH211" s="228"/>
      <c r="AI211" s="228"/>
      <c r="AJ211" s="228"/>
      <c r="AK211" s="228"/>
      <c r="AL211" s="228"/>
      <c r="AM211" s="228"/>
      <c r="AN211" s="228"/>
      <c r="AO211" s="228"/>
      <c r="AP211" s="228"/>
      <c r="AQ211" s="228"/>
      <c r="AR211" s="228"/>
      <c r="AS211" s="228"/>
      <c r="AT211" s="228"/>
      <c r="AU211" s="228"/>
      <c r="AV211" s="228"/>
      <c r="AW211" s="228"/>
      <c r="AX211" s="228"/>
      <c r="AY211" s="228"/>
      <c r="AZ211" s="228"/>
      <c r="BA211" s="228"/>
      <c r="BB211" s="228"/>
      <c r="BC211" s="228"/>
      <c r="BD211" s="228"/>
      <c r="BE211" s="228"/>
      <c r="BF211" s="228"/>
      <c r="BG211" s="228"/>
      <c r="BH211" s="228"/>
      <c r="BI211" s="228"/>
      <c r="BJ211" s="228"/>
      <c r="BK211" s="228"/>
      <c r="BL211" s="228"/>
      <c r="BM211" s="54"/>
    </row>
    <row r="212" spans="1:65">
      <c r="A212" s="29"/>
      <c r="B212" s="3" t="s">
        <v>267</v>
      </c>
      <c r="C212" s="28"/>
      <c r="D212" s="23">
        <v>0.41499999999999992</v>
      </c>
      <c r="E212" s="23">
        <v>0.43</v>
      </c>
      <c r="F212" s="23">
        <v>0.43</v>
      </c>
      <c r="G212" s="23">
        <v>0.44500000000000006</v>
      </c>
      <c r="H212" s="23">
        <v>0.41849999999999998</v>
      </c>
      <c r="I212" s="23">
        <v>0.34</v>
      </c>
      <c r="J212" s="23">
        <v>0.40999999999999992</v>
      </c>
      <c r="K212" s="23">
        <v>0.44</v>
      </c>
      <c r="L212" s="23">
        <v>0.32</v>
      </c>
      <c r="M212" s="23" t="s">
        <v>661</v>
      </c>
      <c r="N212" s="23">
        <v>0.45000000000000007</v>
      </c>
      <c r="O212" s="23">
        <v>0.45000000000000007</v>
      </c>
      <c r="P212" s="23">
        <v>0.43986226955638386</v>
      </c>
      <c r="Q212" s="23">
        <v>0.44</v>
      </c>
      <c r="R212" s="23">
        <v>0.28999999999999998</v>
      </c>
      <c r="S212" s="227"/>
      <c r="T212" s="228"/>
      <c r="U212" s="228"/>
      <c r="V212" s="228"/>
      <c r="W212" s="228"/>
      <c r="X212" s="228"/>
      <c r="Y212" s="228"/>
      <c r="Z212" s="228"/>
      <c r="AA212" s="228"/>
      <c r="AB212" s="228"/>
      <c r="AC212" s="228"/>
      <c r="AD212" s="228"/>
      <c r="AE212" s="228"/>
      <c r="AF212" s="228"/>
      <c r="AG212" s="228"/>
      <c r="AH212" s="228"/>
      <c r="AI212" s="228"/>
      <c r="AJ212" s="228"/>
      <c r="AK212" s="228"/>
      <c r="AL212" s="228"/>
      <c r="AM212" s="228"/>
      <c r="AN212" s="228"/>
      <c r="AO212" s="228"/>
      <c r="AP212" s="228"/>
      <c r="AQ212" s="228"/>
      <c r="AR212" s="228"/>
      <c r="AS212" s="228"/>
      <c r="AT212" s="228"/>
      <c r="AU212" s="228"/>
      <c r="AV212" s="228"/>
      <c r="AW212" s="228"/>
      <c r="AX212" s="228"/>
      <c r="AY212" s="228"/>
      <c r="AZ212" s="228"/>
      <c r="BA212" s="228"/>
      <c r="BB212" s="228"/>
      <c r="BC212" s="228"/>
      <c r="BD212" s="228"/>
      <c r="BE212" s="228"/>
      <c r="BF212" s="228"/>
      <c r="BG212" s="228"/>
      <c r="BH212" s="228"/>
      <c r="BI212" s="228"/>
      <c r="BJ212" s="228"/>
      <c r="BK212" s="228"/>
      <c r="BL212" s="228"/>
      <c r="BM212" s="54"/>
    </row>
    <row r="213" spans="1:65">
      <c r="A213" s="29"/>
      <c r="B213" s="3" t="s">
        <v>268</v>
      </c>
      <c r="C213" s="28"/>
      <c r="D213" s="23">
        <v>9.8319208025017864E-3</v>
      </c>
      <c r="E213" s="23">
        <v>0</v>
      </c>
      <c r="F213" s="23">
        <v>4.0824829046386332E-3</v>
      </c>
      <c r="G213" s="23">
        <v>5.4772255750516969E-3</v>
      </c>
      <c r="H213" s="23">
        <v>6.7749538743817226E-3</v>
      </c>
      <c r="I213" s="23">
        <v>4.0824829046386115E-3</v>
      </c>
      <c r="J213" s="23">
        <v>4.082482904638589E-3</v>
      </c>
      <c r="K213" s="23">
        <v>1.0954451150103352E-2</v>
      </c>
      <c r="L213" s="23">
        <v>1.3662601021279456E-2</v>
      </c>
      <c r="M213" s="23" t="s">
        <v>661</v>
      </c>
      <c r="N213" s="23">
        <v>7.527726527090807E-3</v>
      </c>
      <c r="O213" s="23">
        <v>5.1639777949432555E-3</v>
      </c>
      <c r="P213" s="23">
        <v>2.1986493950008307E-3</v>
      </c>
      <c r="Q213" s="23">
        <v>5.1639777949432268E-3</v>
      </c>
      <c r="R213" s="23">
        <v>7.5277265270907922E-3</v>
      </c>
      <c r="S213" s="227"/>
      <c r="T213" s="228"/>
      <c r="U213" s="228"/>
      <c r="V213" s="228"/>
      <c r="W213" s="228"/>
      <c r="X213" s="228"/>
      <c r="Y213" s="228"/>
      <c r="Z213" s="228"/>
      <c r="AA213" s="228"/>
      <c r="AB213" s="228"/>
      <c r="AC213" s="228"/>
      <c r="AD213" s="228"/>
      <c r="AE213" s="228"/>
      <c r="AF213" s="228"/>
      <c r="AG213" s="228"/>
      <c r="AH213" s="228"/>
      <c r="AI213" s="228"/>
      <c r="AJ213" s="228"/>
      <c r="AK213" s="228"/>
      <c r="AL213" s="228"/>
      <c r="AM213" s="228"/>
      <c r="AN213" s="228"/>
      <c r="AO213" s="228"/>
      <c r="AP213" s="228"/>
      <c r="AQ213" s="228"/>
      <c r="AR213" s="228"/>
      <c r="AS213" s="228"/>
      <c r="AT213" s="228"/>
      <c r="AU213" s="228"/>
      <c r="AV213" s="228"/>
      <c r="AW213" s="228"/>
      <c r="AX213" s="228"/>
      <c r="AY213" s="228"/>
      <c r="AZ213" s="228"/>
      <c r="BA213" s="228"/>
      <c r="BB213" s="228"/>
      <c r="BC213" s="228"/>
      <c r="BD213" s="228"/>
      <c r="BE213" s="228"/>
      <c r="BF213" s="228"/>
      <c r="BG213" s="228"/>
      <c r="BH213" s="228"/>
      <c r="BI213" s="228"/>
      <c r="BJ213" s="228"/>
      <c r="BK213" s="228"/>
      <c r="BL213" s="228"/>
      <c r="BM213" s="54"/>
    </row>
    <row r="214" spans="1:65">
      <c r="A214" s="29"/>
      <c r="B214" s="3" t="s">
        <v>86</v>
      </c>
      <c r="C214" s="28"/>
      <c r="D214" s="13">
        <v>2.3502599527892718E-2</v>
      </c>
      <c r="E214" s="13">
        <v>0</v>
      </c>
      <c r="F214" s="13">
        <v>9.5310884933197653E-3</v>
      </c>
      <c r="G214" s="13">
        <v>1.2308372078767857E-2</v>
      </c>
      <c r="H214" s="13">
        <v>1.6150068830468947E-2</v>
      </c>
      <c r="I214" s="13">
        <v>1.1948730452600812E-2</v>
      </c>
      <c r="J214" s="13">
        <v>9.9979173174822612E-3</v>
      </c>
      <c r="K214" s="13">
        <v>2.4896479886598526E-2</v>
      </c>
      <c r="L214" s="13">
        <v>4.2255467076122023E-2</v>
      </c>
      <c r="M214" s="13" t="s">
        <v>661</v>
      </c>
      <c r="N214" s="13">
        <v>1.6790468090165364E-2</v>
      </c>
      <c r="O214" s="13">
        <v>1.1561144317037137E-2</v>
      </c>
      <c r="P214" s="13">
        <v>5.0017537957401381E-3</v>
      </c>
      <c r="Q214" s="13">
        <v>1.1825903347198229E-2</v>
      </c>
      <c r="R214" s="13">
        <v>2.6107722059274426E-2</v>
      </c>
      <c r="S214" s="148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3"/>
    </row>
    <row r="215" spans="1:65">
      <c r="A215" s="29"/>
      <c r="B215" s="3" t="s">
        <v>269</v>
      </c>
      <c r="C215" s="28"/>
      <c r="D215" s="13">
        <v>-3.3414052212768164E-2</v>
      </c>
      <c r="E215" s="13">
        <v>-6.4574719955942106E-3</v>
      </c>
      <c r="F215" s="13">
        <v>-1.0308412026618918E-2</v>
      </c>
      <c r="G215" s="13">
        <v>2.820098828362938E-2</v>
      </c>
      <c r="H215" s="13">
        <v>-3.0718394191050713E-2</v>
      </c>
      <c r="I215" s="13">
        <v>-0.21055729363991005</v>
      </c>
      <c r="J215" s="13">
        <v>-5.6519692398917298E-2</v>
      </c>
      <c r="K215" s="13">
        <v>1.6648168190554813E-2</v>
      </c>
      <c r="L215" s="13">
        <v>-0.25291763398118317</v>
      </c>
      <c r="M215" s="13" t="s">
        <v>661</v>
      </c>
      <c r="N215" s="13">
        <v>3.5902868345679018E-2</v>
      </c>
      <c r="O215" s="13">
        <v>3.205192831465431E-2</v>
      </c>
      <c r="P215" s="13">
        <v>1.5667781561926608E-2</v>
      </c>
      <c r="Q215" s="13">
        <v>8.9462881285051754E-3</v>
      </c>
      <c r="R215" s="13">
        <v>-0.33378737463270469</v>
      </c>
      <c r="S215" s="148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3"/>
    </row>
    <row r="216" spans="1:65">
      <c r="A216" s="29"/>
      <c r="B216" s="45" t="s">
        <v>270</v>
      </c>
      <c r="C216" s="46"/>
      <c r="D216" s="44">
        <v>0.55000000000000004</v>
      </c>
      <c r="E216" s="44">
        <v>0.04</v>
      </c>
      <c r="F216" s="44">
        <v>0.04</v>
      </c>
      <c r="G216" s="44">
        <v>0.8</v>
      </c>
      <c r="H216" s="44">
        <v>0.49</v>
      </c>
      <c r="I216" s="44">
        <v>4.43</v>
      </c>
      <c r="J216" s="44">
        <v>1.05</v>
      </c>
      <c r="K216" s="44">
        <v>0.55000000000000004</v>
      </c>
      <c r="L216" s="44">
        <v>5.35</v>
      </c>
      <c r="M216" s="44" t="s">
        <v>271</v>
      </c>
      <c r="N216" s="44">
        <v>0.97</v>
      </c>
      <c r="O216" s="44">
        <v>0.89</v>
      </c>
      <c r="P216" s="44">
        <v>0.53</v>
      </c>
      <c r="Q216" s="44">
        <v>0.38</v>
      </c>
      <c r="R216" s="44">
        <v>7.12</v>
      </c>
      <c r="S216" s="148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3"/>
    </row>
    <row r="217" spans="1:65">
      <c r="B217" s="3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BM217" s="53"/>
    </row>
    <row r="218" spans="1:65" ht="15">
      <c r="B218" s="8" t="s">
        <v>637</v>
      </c>
      <c r="BM218" s="27" t="s">
        <v>273</v>
      </c>
    </row>
    <row r="219" spans="1:65" ht="15">
      <c r="A219" s="24" t="s">
        <v>17</v>
      </c>
      <c r="B219" s="18" t="s">
        <v>118</v>
      </c>
      <c r="C219" s="15" t="s">
        <v>119</v>
      </c>
      <c r="D219" s="16" t="s">
        <v>238</v>
      </c>
      <c r="E219" s="17" t="s">
        <v>238</v>
      </c>
      <c r="F219" s="17" t="s">
        <v>238</v>
      </c>
      <c r="G219" s="17" t="s">
        <v>238</v>
      </c>
      <c r="H219" s="148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7">
        <v>1</v>
      </c>
    </row>
    <row r="220" spans="1:65">
      <c r="A220" s="29"/>
      <c r="B220" s="19" t="s">
        <v>239</v>
      </c>
      <c r="C220" s="9" t="s">
        <v>239</v>
      </c>
      <c r="D220" s="146" t="s">
        <v>242</v>
      </c>
      <c r="E220" s="147" t="s">
        <v>244</v>
      </c>
      <c r="F220" s="147" t="s">
        <v>248</v>
      </c>
      <c r="G220" s="147" t="s">
        <v>253</v>
      </c>
      <c r="H220" s="148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7" t="s">
        <v>3</v>
      </c>
    </row>
    <row r="221" spans="1:65">
      <c r="A221" s="29"/>
      <c r="B221" s="19"/>
      <c r="C221" s="9"/>
      <c r="D221" s="10" t="s">
        <v>336</v>
      </c>
      <c r="E221" s="11" t="s">
        <v>336</v>
      </c>
      <c r="F221" s="11" t="s">
        <v>336</v>
      </c>
      <c r="G221" s="11" t="s">
        <v>336</v>
      </c>
      <c r="H221" s="148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7">
        <v>0</v>
      </c>
    </row>
    <row r="222" spans="1:65">
      <c r="A222" s="29"/>
      <c r="B222" s="19"/>
      <c r="C222" s="9"/>
      <c r="D222" s="25"/>
      <c r="E222" s="25"/>
      <c r="F222" s="25"/>
      <c r="G222" s="25"/>
      <c r="H222" s="148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7">
        <v>0</v>
      </c>
    </row>
    <row r="223" spans="1:65">
      <c r="A223" s="29"/>
      <c r="B223" s="18">
        <v>1</v>
      </c>
      <c r="C223" s="14">
        <v>1</v>
      </c>
      <c r="D223" s="211">
        <v>90</v>
      </c>
      <c r="E223" s="211">
        <v>170</v>
      </c>
      <c r="F223" s="211">
        <v>90</v>
      </c>
      <c r="G223" s="211">
        <v>90</v>
      </c>
      <c r="H223" s="213"/>
      <c r="I223" s="214"/>
      <c r="J223" s="214"/>
      <c r="K223" s="214"/>
      <c r="L223" s="214"/>
      <c r="M223" s="214"/>
      <c r="N223" s="214"/>
      <c r="O223" s="214"/>
      <c r="P223" s="214"/>
      <c r="Q223" s="214"/>
      <c r="R223" s="214"/>
      <c r="S223" s="214"/>
      <c r="T223" s="214"/>
      <c r="U223" s="214"/>
      <c r="V223" s="214"/>
      <c r="W223" s="214"/>
      <c r="X223" s="214"/>
      <c r="Y223" s="214"/>
      <c r="Z223" s="214"/>
      <c r="AA223" s="214"/>
      <c r="AB223" s="214"/>
      <c r="AC223" s="214"/>
      <c r="AD223" s="214"/>
      <c r="AE223" s="214"/>
      <c r="AF223" s="214"/>
      <c r="AG223" s="214"/>
      <c r="AH223" s="214"/>
      <c r="AI223" s="214"/>
      <c r="AJ223" s="214"/>
      <c r="AK223" s="214"/>
      <c r="AL223" s="214"/>
      <c r="AM223" s="214"/>
      <c r="AN223" s="214"/>
      <c r="AO223" s="214"/>
      <c r="AP223" s="214"/>
      <c r="AQ223" s="214"/>
      <c r="AR223" s="214"/>
      <c r="AS223" s="214"/>
      <c r="AT223" s="214"/>
      <c r="AU223" s="214"/>
      <c r="AV223" s="214"/>
      <c r="AW223" s="214"/>
      <c r="AX223" s="214"/>
      <c r="AY223" s="214"/>
      <c r="AZ223" s="214"/>
      <c r="BA223" s="214"/>
      <c r="BB223" s="214"/>
      <c r="BC223" s="214"/>
      <c r="BD223" s="214"/>
      <c r="BE223" s="214"/>
      <c r="BF223" s="214"/>
      <c r="BG223" s="214"/>
      <c r="BH223" s="214"/>
      <c r="BI223" s="214"/>
      <c r="BJ223" s="214"/>
      <c r="BK223" s="214"/>
      <c r="BL223" s="214"/>
      <c r="BM223" s="215">
        <v>1</v>
      </c>
    </row>
    <row r="224" spans="1:65">
      <c r="A224" s="29"/>
      <c r="B224" s="19">
        <v>1</v>
      </c>
      <c r="C224" s="9">
        <v>2</v>
      </c>
      <c r="D224" s="217">
        <v>170</v>
      </c>
      <c r="E224" s="217">
        <v>90</v>
      </c>
      <c r="F224" s="217" t="s">
        <v>339</v>
      </c>
      <c r="G224" s="217">
        <v>90</v>
      </c>
      <c r="H224" s="213"/>
      <c r="I224" s="214"/>
      <c r="J224" s="214"/>
      <c r="K224" s="214"/>
      <c r="L224" s="214"/>
      <c r="M224" s="214"/>
      <c r="N224" s="214"/>
      <c r="O224" s="214"/>
      <c r="P224" s="214"/>
      <c r="Q224" s="214"/>
      <c r="R224" s="214"/>
      <c r="S224" s="214"/>
      <c r="T224" s="214"/>
      <c r="U224" s="214"/>
      <c r="V224" s="214"/>
      <c r="W224" s="214"/>
      <c r="X224" s="214"/>
      <c r="Y224" s="214"/>
      <c r="Z224" s="214"/>
      <c r="AA224" s="214"/>
      <c r="AB224" s="214"/>
      <c r="AC224" s="214"/>
      <c r="AD224" s="214"/>
      <c r="AE224" s="214"/>
      <c r="AF224" s="214"/>
      <c r="AG224" s="214"/>
      <c r="AH224" s="214"/>
      <c r="AI224" s="214"/>
      <c r="AJ224" s="214"/>
      <c r="AK224" s="214"/>
      <c r="AL224" s="214"/>
      <c r="AM224" s="214"/>
      <c r="AN224" s="214"/>
      <c r="AO224" s="214"/>
      <c r="AP224" s="214"/>
      <c r="AQ224" s="214"/>
      <c r="AR224" s="214"/>
      <c r="AS224" s="214"/>
      <c r="AT224" s="214"/>
      <c r="AU224" s="214"/>
      <c r="AV224" s="214"/>
      <c r="AW224" s="214"/>
      <c r="AX224" s="214"/>
      <c r="AY224" s="214"/>
      <c r="AZ224" s="214"/>
      <c r="BA224" s="214"/>
      <c r="BB224" s="214"/>
      <c r="BC224" s="214"/>
      <c r="BD224" s="214"/>
      <c r="BE224" s="214"/>
      <c r="BF224" s="214"/>
      <c r="BG224" s="214"/>
      <c r="BH224" s="214"/>
      <c r="BI224" s="214"/>
      <c r="BJ224" s="214"/>
      <c r="BK224" s="214"/>
      <c r="BL224" s="214"/>
      <c r="BM224" s="215">
        <v>20</v>
      </c>
    </row>
    <row r="225" spans="1:65">
      <c r="A225" s="29"/>
      <c r="B225" s="19">
        <v>1</v>
      </c>
      <c r="C225" s="9">
        <v>3</v>
      </c>
      <c r="D225" s="217">
        <v>90</v>
      </c>
      <c r="E225" s="217">
        <v>170</v>
      </c>
      <c r="F225" s="217">
        <v>90</v>
      </c>
      <c r="G225" s="217">
        <v>90</v>
      </c>
      <c r="H225" s="213"/>
      <c r="I225" s="214"/>
      <c r="J225" s="214"/>
      <c r="K225" s="214"/>
      <c r="L225" s="214"/>
      <c r="M225" s="214"/>
      <c r="N225" s="214"/>
      <c r="O225" s="214"/>
      <c r="P225" s="214"/>
      <c r="Q225" s="214"/>
      <c r="R225" s="214"/>
      <c r="S225" s="214"/>
      <c r="T225" s="214"/>
      <c r="U225" s="214"/>
      <c r="V225" s="214"/>
      <c r="W225" s="214"/>
      <c r="X225" s="214"/>
      <c r="Y225" s="214"/>
      <c r="Z225" s="214"/>
      <c r="AA225" s="214"/>
      <c r="AB225" s="214"/>
      <c r="AC225" s="214"/>
      <c r="AD225" s="214"/>
      <c r="AE225" s="214"/>
      <c r="AF225" s="214"/>
      <c r="AG225" s="214"/>
      <c r="AH225" s="214"/>
      <c r="AI225" s="214"/>
      <c r="AJ225" s="214"/>
      <c r="AK225" s="214"/>
      <c r="AL225" s="214"/>
      <c r="AM225" s="214"/>
      <c r="AN225" s="214"/>
      <c r="AO225" s="214"/>
      <c r="AP225" s="214"/>
      <c r="AQ225" s="214"/>
      <c r="AR225" s="214"/>
      <c r="AS225" s="214"/>
      <c r="AT225" s="214"/>
      <c r="AU225" s="214"/>
      <c r="AV225" s="214"/>
      <c r="AW225" s="214"/>
      <c r="AX225" s="214"/>
      <c r="AY225" s="214"/>
      <c r="AZ225" s="214"/>
      <c r="BA225" s="214"/>
      <c r="BB225" s="214"/>
      <c r="BC225" s="214"/>
      <c r="BD225" s="214"/>
      <c r="BE225" s="214"/>
      <c r="BF225" s="214"/>
      <c r="BG225" s="214"/>
      <c r="BH225" s="214"/>
      <c r="BI225" s="214"/>
      <c r="BJ225" s="214"/>
      <c r="BK225" s="214"/>
      <c r="BL225" s="214"/>
      <c r="BM225" s="215">
        <v>16</v>
      </c>
    </row>
    <row r="226" spans="1:65">
      <c r="A226" s="29"/>
      <c r="B226" s="19">
        <v>1</v>
      </c>
      <c r="C226" s="9">
        <v>4</v>
      </c>
      <c r="D226" s="217">
        <v>90</v>
      </c>
      <c r="E226" s="217">
        <v>90</v>
      </c>
      <c r="F226" s="217" t="s">
        <v>339</v>
      </c>
      <c r="G226" s="217">
        <v>90</v>
      </c>
      <c r="H226" s="213"/>
      <c r="I226" s="214"/>
      <c r="J226" s="214"/>
      <c r="K226" s="214"/>
      <c r="L226" s="214"/>
      <c r="M226" s="214"/>
      <c r="N226" s="214"/>
      <c r="O226" s="214"/>
      <c r="P226" s="214"/>
      <c r="Q226" s="214"/>
      <c r="R226" s="214"/>
      <c r="S226" s="214"/>
      <c r="T226" s="214"/>
      <c r="U226" s="214"/>
      <c r="V226" s="214"/>
      <c r="W226" s="214"/>
      <c r="X226" s="214"/>
      <c r="Y226" s="214"/>
      <c r="Z226" s="214"/>
      <c r="AA226" s="214"/>
      <c r="AB226" s="214"/>
      <c r="AC226" s="214"/>
      <c r="AD226" s="214"/>
      <c r="AE226" s="214"/>
      <c r="AF226" s="214"/>
      <c r="AG226" s="214"/>
      <c r="AH226" s="214"/>
      <c r="AI226" s="214"/>
      <c r="AJ226" s="214"/>
      <c r="AK226" s="214"/>
      <c r="AL226" s="214"/>
      <c r="AM226" s="214"/>
      <c r="AN226" s="214"/>
      <c r="AO226" s="214"/>
      <c r="AP226" s="214"/>
      <c r="AQ226" s="214"/>
      <c r="AR226" s="214"/>
      <c r="AS226" s="214"/>
      <c r="AT226" s="214"/>
      <c r="AU226" s="214"/>
      <c r="AV226" s="214"/>
      <c r="AW226" s="214"/>
      <c r="AX226" s="214"/>
      <c r="AY226" s="214"/>
      <c r="AZ226" s="214"/>
      <c r="BA226" s="214"/>
      <c r="BB226" s="214"/>
      <c r="BC226" s="214"/>
      <c r="BD226" s="214"/>
      <c r="BE226" s="214"/>
      <c r="BF226" s="214"/>
      <c r="BG226" s="214"/>
      <c r="BH226" s="214"/>
      <c r="BI226" s="214"/>
      <c r="BJ226" s="214"/>
      <c r="BK226" s="214"/>
      <c r="BL226" s="214"/>
      <c r="BM226" s="215">
        <v>94.147908140063706</v>
      </c>
    </row>
    <row r="227" spans="1:65">
      <c r="A227" s="29"/>
      <c r="B227" s="19">
        <v>1</v>
      </c>
      <c r="C227" s="9">
        <v>5</v>
      </c>
      <c r="D227" s="217">
        <v>90</v>
      </c>
      <c r="E227" s="217" t="s">
        <v>339</v>
      </c>
      <c r="F227" s="217">
        <v>90</v>
      </c>
      <c r="G227" s="217">
        <v>90</v>
      </c>
      <c r="H227" s="213"/>
      <c r="I227" s="214"/>
      <c r="J227" s="214"/>
      <c r="K227" s="214"/>
      <c r="L227" s="214"/>
      <c r="M227" s="214"/>
      <c r="N227" s="214"/>
      <c r="O227" s="214"/>
      <c r="P227" s="214"/>
      <c r="Q227" s="214"/>
      <c r="R227" s="214"/>
      <c r="S227" s="214"/>
      <c r="T227" s="214"/>
      <c r="U227" s="214"/>
      <c r="V227" s="214"/>
      <c r="W227" s="214"/>
      <c r="X227" s="214"/>
      <c r="Y227" s="214"/>
      <c r="Z227" s="214"/>
      <c r="AA227" s="214"/>
      <c r="AB227" s="214"/>
      <c r="AC227" s="214"/>
      <c r="AD227" s="214"/>
      <c r="AE227" s="214"/>
      <c r="AF227" s="214"/>
      <c r="AG227" s="214"/>
      <c r="AH227" s="214"/>
      <c r="AI227" s="214"/>
      <c r="AJ227" s="214"/>
      <c r="AK227" s="214"/>
      <c r="AL227" s="214"/>
      <c r="AM227" s="214"/>
      <c r="AN227" s="214"/>
      <c r="AO227" s="214"/>
      <c r="AP227" s="214"/>
      <c r="AQ227" s="214"/>
      <c r="AR227" s="214"/>
      <c r="AS227" s="214"/>
      <c r="AT227" s="214"/>
      <c r="AU227" s="214"/>
      <c r="AV227" s="214"/>
      <c r="AW227" s="214"/>
      <c r="AX227" s="214"/>
      <c r="AY227" s="214"/>
      <c r="AZ227" s="214"/>
      <c r="BA227" s="214"/>
      <c r="BB227" s="214"/>
      <c r="BC227" s="214"/>
      <c r="BD227" s="214"/>
      <c r="BE227" s="214"/>
      <c r="BF227" s="214"/>
      <c r="BG227" s="214"/>
      <c r="BH227" s="214"/>
      <c r="BI227" s="214"/>
      <c r="BJ227" s="214"/>
      <c r="BK227" s="214"/>
      <c r="BL227" s="214"/>
      <c r="BM227" s="215">
        <v>26</v>
      </c>
    </row>
    <row r="228" spans="1:65">
      <c r="A228" s="29"/>
      <c r="B228" s="19">
        <v>1</v>
      </c>
      <c r="C228" s="9">
        <v>6</v>
      </c>
      <c r="D228" s="217">
        <v>90</v>
      </c>
      <c r="E228" s="217">
        <v>170</v>
      </c>
      <c r="F228" s="217">
        <v>90</v>
      </c>
      <c r="G228" s="217">
        <v>90</v>
      </c>
      <c r="H228" s="213"/>
      <c r="I228" s="214"/>
      <c r="J228" s="214"/>
      <c r="K228" s="214"/>
      <c r="L228" s="214"/>
      <c r="M228" s="214"/>
      <c r="N228" s="214"/>
      <c r="O228" s="214"/>
      <c r="P228" s="214"/>
      <c r="Q228" s="214"/>
      <c r="R228" s="214"/>
      <c r="S228" s="214"/>
      <c r="T228" s="214"/>
      <c r="U228" s="214"/>
      <c r="V228" s="214"/>
      <c r="W228" s="214"/>
      <c r="X228" s="214"/>
      <c r="Y228" s="214"/>
      <c r="Z228" s="214"/>
      <c r="AA228" s="214"/>
      <c r="AB228" s="214"/>
      <c r="AC228" s="214"/>
      <c r="AD228" s="214"/>
      <c r="AE228" s="214"/>
      <c r="AF228" s="214"/>
      <c r="AG228" s="214"/>
      <c r="AH228" s="214"/>
      <c r="AI228" s="214"/>
      <c r="AJ228" s="214"/>
      <c r="AK228" s="214"/>
      <c r="AL228" s="214"/>
      <c r="AM228" s="214"/>
      <c r="AN228" s="214"/>
      <c r="AO228" s="214"/>
      <c r="AP228" s="214"/>
      <c r="AQ228" s="214"/>
      <c r="AR228" s="214"/>
      <c r="AS228" s="214"/>
      <c r="AT228" s="214"/>
      <c r="AU228" s="214"/>
      <c r="AV228" s="214"/>
      <c r="AW228" s="214"/>
      <c r="AX228" s="214"/>
      <c r="AY228" s="214"/>
      <c r="AZ228" s="214"/>
      <c r="BA228" s="214"/>
      <c r="BB228" s="214"/>
      <c r="BC228" s="214"/>
      <c r="BD228" s="214"/>
      <c r="BE228" s="214"/>
      <c r="BF228" s="214"/>
      <c r="BG228" s="214"/>
      <c r="BH228" s="214"/>
      <c r="BI228" s="214"/>
      <c r="BJ228" s="214"/>
      <c r="BK228" s="214"/>
      <c r="BL228" s="214"/>
      <c r="BM228" s="219"/>
    </row>
    <row r="229" spans="1:65">
      <c r="A229" s="29"/>
      <c r="B229" s="20" t="s">
        <v>266</v>
      </c>
      <c r="C229" s="12"/>
      <c r="D229" s="220">
        <v>103.33333333333333</v>
      </c>
      <c r="E229" s="220">
        <v>138</v>
      </c>
      <c r="F229" s="220">
        <v>90</v>
      </c>
      <c r="G229" s="220">
        <v>90</v>
      </c>
      <c r="H229" s="213"/>
      <c r="I229" s="214"/>
      <c r="J229" s="214"/>
      <c r="K229" s="214"/>
      <c r="L229" s="214"/>
      <c r="M229" s="214"/>
      <c r="N229" s="214"/>
      <c r="O229" s="214"/>
      <c r="P229" s="214"/>
      <c r="Q229" s="214"/>
      <c r="R229" s="214"/>
      <c r="S229" s="214"/>
      <c r="T229" s="214"/>
      <c r="U229" s="214"/>
      <c r="V229" s="214"/>
      <c r="W229" s="214"/>
      <c r="X229" s="214"/>
      <c r="Y229" s="214"/>
      <c r="Z229" s="214"/>
      <c r="AA229" s="214"/>
      <c r="AB229" s="214"/>
      <c r="AC229" s="214"/>
      <c r="AD229" s="214"/>
      <c r="AE229" s="214"/>
      <c r="AF229" s="214"/>
      <c r="AG229" s="214"/>
      <c r="AH229" s="214"/>
      <c r="AI229" s="214"/>
      <c r="AJ229" s="214"/>
      <c r="AK229" s="214"/>
      <c r="AL229" s="214"/>
      <c r="AM229" s="214"/>
      <c r="AN229" s="214"/>
      <c r="AO229" s="214"/>
      <c r="AP229" s="214"/>
      <c r="AQ229" s="214"/>
      <c r="AR229" s="214"/>
      <c r="AS229" s="214"/>
      <c r="AT229" s="214"/>
      <c r="AU229" s="214"/>
      <c r="AV229" s="214"/>
      <c r="AW229" s="214"/>
      <c r="AX229" s="214"/>
      <c r="AY229" s="214"/>
      <c r="AZ229" s="214"/>
      <c r="BA229" s="214"/>
      <c r="BB229" s="214"/>
      <c r="BC229" s="214"/>
      <c r="BD229" s="214"/>
      <c r="BE229" s="214"/>
      <c r="BF229" s="214"/>
      <c r="BG229" s="214"/>
      <c r="BH229" s="214"/>
      <c r="BI229" s="214"/>
      <c r="BJ229" s="214"/>
      <c r="BK229" s="214"/>
      <c r="BL229" s="214"/>
      <c r="BM229" s="219"/>
    </row>
    <row r="230" spans="1:65">
      <c r="A230" s="29"/>
      <c r="B230" s="3" t="s">
        <v>267</v>
      </c>
      <c r="C230" s="28"/>
      <c r="D230" s="217">
        <v>90</v>
      </c>
      <c r="E230" s="217">
        <v>170</v>
      </c>
      <c r="F230" s="217">
        <v>90</v>
      </c>
      <c r="G230" s="217">
        <v>90</v>
      </c>
      <c r="H230" s="213"/>
      <c r="I230" s="214"/>
      <c r="J230" s="214"/>
      <c r="K230" s="214"/>
      <c r="L230" s="214"/>
      <c r="M230" s="214"/>
      <c r="N230" s="214"/>
      <c r="O230" s="214"/>
      <c r="P230" s="214"/>
      <c r="Q230" s="214"/>
      <c r="R230" s="214"/>
      <c r="S230" s="214"/>
      <c r="T230" s="214"/>
      <c r="U230" s="214"/>
      <c r="V230" s="214"/>
      <c r="W230" s="214"/>
      <c r="X230" s="214"/>
      <c r="Y230" s="214"/>
      <c r="Z230" s="214"/>
      <c r="AA230" s="214"/>
      <c r="AB230" s="214"/>
      <c r="AC230" s="214"/>
      <c r="AD230" s="214"/>
      <c r="AE230" s="214"/>
      <c r="AF230" s="214"/>
      <c r="AG230" s="214"/>
      <c r="AH230" s="214"/>
      <c r="AI230" s="214"/>
      <c r="AJ230" s="214"/>
      <c r="AK230" s="214"/>
      <c r="AL230" s="214"/>
      <c r="AM230" s="214"/>
      <c r="AN230" s="214"/>
      <c r="AO230" s="214"/>
      <c r="AP230" s="214"/>
      <c r="AQ230" s="214"/>
      <c r="AR230" s="214"/>
      <c r="AS230" s="214"/>
      <c r="AT230" s="214"/>
      <c r="AU230" s="214"/>
      <c r="AV230" s="214"/>
      <c r="AW230" s="214"/>
      <c r="AX230" s="214"/>
      <c r="AY230" s="214"/>
      <c r="AZ230" s="214"/>
      <c r="BA230" s="214"/>
      <c r="BB230" s="214"/>
      <c r="BC230" s="214"/>
      <c r="BD230" s="214"/>
      <c r="BE230" s="214"/>
      <c r="BF230" s="214"/>
      <c r="BG230" s="214"/>
      <c r="BH230" s="214"/>
      <c r="BI230" s="214"/>
      <c r="BJ230" s="214"/>
      <c r="BK230" s="214"/>
      <c r="BL230" s="214"/>
      <c r="BM230" s="219"/>
    </row>
    <row r="231" spans="1:65">
      <c r="A231" s="29"/>
      <c r="B231" s="3" t="s">
        <v>268</v>
      </c>
      <c r="C231" s="28"/>
      <c r="D231" s="217">
        <v>32.65986323710905</v>
      </c>
      <c r="E231" s="217">
        <v>43.81780460041329</v>
      </c>
      <c r="F231" s="217">
        <v>0</v>
      </c>
      <c r="G231" s="217">
        <v>0</v>
      </c>
      <c r="H231" s="213"/>
      <c r="I231" s="214"/>
      <c r="J231" s="214"/>
      <c r="K231" s="214"/>
      <c r="L231" s="214"/>
      <c r="M231" s="214"/>
      <c r="N231" s="214"/>
      <c r="O231" s="214"/>
      <c r="P231" s="214"/>
      <c r="Q231" s="214"/>
      <c r="R231" s="214"/>
      <c r="S231" s="214"/>
      <c r="T231" s="214"/>
      <c r="U231" s="214"/>
      <c r="V231" s="214"/>
      <c r="W231" s="214"/>
      <c r="X231" s="214"/>
      <c r="Y231" s="214"/>
      <c r="Z231" s="214"/>
      <c r="AA231" s="214"/>
      <c r="AB231" s="214"/>
      <c r="AC231" s="214"/>
      <c r="AD231" s="214"/>
      <c r="AE231" s="214"/>
      <c r="AF231" s="214"/>
      <c r="AG231" s="214"/>
      <c r="AH231" s="214"/>
      <c r="AI231" s="214"/>
      <c r="AJ231" s="214"/>
      <c r="AK231" s="214"/>
      <c r="AL231" s="214"/>
      <c r="AM231" s="214"/>
      <c r="AN231" s="214"/>
      <c r="AO231" s="214"/>
      <c r="AP231" s="214"/>
      <c r="AQ231" s="214"/>
      <c r="AR231" s="214"/>
      <c r="AS231" s="214"/>
      <c r="AT231" s="214"/>
      <c r="AU231" s="214"/>
      <c r="AV231" s="214"/>
      <c r="AW231" s="214"/>
      <c r="AX231" s="214"/>
      <c r="AY231" s="214"/>
      <c r="AZ231" s="214"/>
      <c r="BA231" s="214"/>
      <c r="BB231" s="214"/>
      <c r="BC231" s="214"/>
      <c r="BD231" s="214"/>
      <c r="BE231" s="214"/>
      <c r="BF231" s="214"/>
      <c r="BG231" s="214"/>
      <c r="BH231" s="214"/>
      <c r="BI231" s="214"/>
      <c r="BJ231" s="214"/>
      <c r="BK231" s="214"/>
      <c r="BL231" s="214"/>
      <c r="BM231" s="219"/>
    </row>
    <row r="232" spans="1:65">
      <c r="A232" s="29"/>
      <c r="B232" s="3" t="s">
        <v>86</v>
      </c>
      <c r="C232" s="28"/>
      <c r="D232" s="13">
        <v>0.31606319261718435</v>
      </c>
      <c r="E232" s="13">
        <v>0.31752032319140067</v>
      </c>
      <c r="F232" s="13">
        <v>0</v>
      </c>
      <c r="G232" s="13">
        <v>0</v>
      </c>
      <c r="H232" s="148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3"/>
    </row>
    <row r="233" spans="1:65">
      <c r="A233" s="29"/>
      <c r="B233" s="3" t="s">
        <v>269</v>
      </c>
      <c r="C233" s="28"/>
      <c r="D233" s="13">
        <v>9.7563773584905089E-2</v>
      </c>
      <c r="E233" s="13">
        <v>0.46577871698113138</v>
      </c>
      <c r="F233" s="13">
        <v>-4.4057358490566467E-2</v>
      </c>
      <c r="G233" s="13">
        <v>-4.4057358490566467E-2</v>
      </c>
      <c r="H233" s="148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3"/>
    </row>
    <row r="234" spans="1:65">
      <c r="A234" s="29"/>
      <c r="B234" s="45" t="s">
        <v>270</v>
      </c>
      <c r="C234" s="46"/>
      <c r="D234" s="44">
        <v>0.34</v>
      </c>
      <c r="E234" s="44">
        <v>1.35</v>
      </c>
      <c r="F234" s="44">
        <v>1.01</v>
      </c>
      <c r="G234" s="44">
        <v>0.34</v>
      </c>
      <c r="H234" s="148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3"/>
    </row>
    <row r="235" spans="1:65">
      <c r="B235" s="30"/>
      <c r="C235" s="20"/>
      <c r="D235" s="20"/>
      <c r="E235" s="20"/>
      <c r="F235" s="20"/>
      <c r="G235" s="20"/>
      <c r="BM235" s="53"/>
    </row>
    <row r="236" spans="1:65" ht="15">
      <c r="B236" s="8" t="s">
        <v>638</v>
      </c>
      <c r="BM236" s="27" t="s">
        <v>66</v>
      </c>
    </row>
    <row r="237" spans="1:65" ht="15">
      <c r="A237" s="24" t="s">
        <v>115</v>
      </c>
      <c r="B237" s="18" t="s">
        <v>118</v>
      </c>
      <c r="C237" s="15" t="s">
        <v>119</v>
      </c>
      <c r="D237" s="16" t="s">
        <v>238</v>
      </c>
      <c r="E237" s="17" t="s">
        <v>238</v>
      </c>
      <c r="F237" s="17" t="s">
        <v>238</v>
      </c>
      <c r="G237" s="17" t="s">
        <v>238</v>
      </c>
      <c r="H237" s="17" t="s">
        <v>238</v>
      </c>
      <c r="I237" s="17" t="s">
        <v>238</v>
      </c>
      <c r="J237" s="17" t="s">
        <v>238</v>
      </c>
      <c r="K237" s="17" t="s">
        <v>238</v>
      </c>
      <c r="L237" s="17" t="s">
        <v>238</v>
      </c>
      <c r="M237" s="17" t="s">
        <v>238</v>
      </c>
      <c r="N237" s="17" t="s">
        <v>238</v>
      </c>
      <c r="O237" s="17" t="s">
        <v>238</v>
      </c>
      <c r="P237" s="17" t="s">
        <v>238</v>
      </c>
      <c r="Q237" s="17" t="s">
        <v>238</v>
      </c>
      <c r="R237" s="17" t="s">
        <v>238</v>
      </c>
      <c r="S237" s="17" t="s">
        <v>238</v>
      </c>
      <c r="T237" s="148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7">
        <v>1</v>
      </c>
    </row>
    <row r="238" spans="1:65">
      <c r="A238" s="29"/>
      <c r="B238" s="19" t="s">
        <v>239</v>
      </c>
      <c r="C238" s="9" t="s">
        <v>239</v>
      </c>
      <c r="D238" s="146" t="s">
        <v>241</v>
      </c>
      <c r="E238" s="147" t="s">
        <v>242</v>
      </c>
      <c r="F238" s="147" t="s">
        <v>243</v>
      </c>
      <c r="G238" s="147" t="s">
        <v>244</v>
      </c>
      <c r="H238" s="147" t="s">
        <v>245</v>
      </c>
      <c r="I238" s="147" t="s">
        <v>246</v>
      </c>
      <c r="J238" s="147" t="s">
        <v>247</v>
      </c>
      <c r="K238" s="147" t="s">
        <v>248</v>
      </c>
      <c r="L238" s="147" t="s">
        <v>249</v>
      </c>
      <c r="M238" s="147" t="s">
        <v>251</v>
      </c>
      <c r="N238" s="147" t="s">
        <v>252</v>
      </c>
      <c r="O238" s="147" t="s">
        <v>253</v>
      </c>
      <c r="P238" s="147" t="s">
        <v>257</v>
      </c>
      <c r="Q238" s="147" t="s">
        <v>284</v>
      </c>
      <c r="R238" s="147" t="s">
        <v>283</v>
      </c>
      <c r="S238" s="147" t="s">
        <v>259</v>
      </c>
      <c r="T238" s="148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7" t="s">
        <v>1</v>
      </c>
    </row>
    <row r="239" spans="1:65">
      <c r="A239" s="29"/>
      <c r="B239" s="19"/>
      <c r="C239" s="9"/>
      <c r="D239" s="10" t="s">
        <v>101</v>
      </c>
      <c r="E239" s="11" t="s">
        <v>336</v>
      </c>
      <c r="F239" s="11" t="s">
        <v>101</v>
      </c>
      <c r="G239" s="11" t="s">
        <v>336</v>
      </c>
      <c r="H239" s="11" t="s">
        <v>101</v>
      </c>
      <c r="I239" s="11" t="s">
        <v>101</v>
      </c>
      <c r="J239" s="11" t="s">
        <v>101</v>
      </c>
      <c r="K239" s="11" t="s">
        <v>336</v>
      </c>
      <c r="L239" s="11" t="s">
        <v>101</v>
      </c>
      <c r="M239" s="11" t="s">
        <v>101</v>
      </c>
      <c r="N239" s="11" t="s">
        <v>336</v>
      </c>
      <c r="O239" s="11" t="s">
        <v>336</v>
      </c>
      <c r="P239" s="11" t="s">
        <v>101</v>
      </c>
      <c r="Q239" s="11" t="s">
        <v>101</v>
      </c>
      <c r="R239" s="11" t="s">
        <v>101</v>
      </c>
      <c r="S239" s="11" t="s">
        <v>101</v>
      </c>
      <c r="T239" s="148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7">
        <v>2</v>
      </c>
    </row>
    <row r="240" spans="1:65">
      <c r="A240" s="29"/>
      <c r="B240" s="19"/>
      <c r="C240" s="9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148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3</v>
      </c>
    </row>
    <row r="241" spans="1:65">
      <c r="A241" s="29"/>
      <c r="B241" s="18">
        <v>1</v>
      </c>
      <c r="C241" s="14">
        <v>1</v>
      </c>
      <c r="D241" s="21">
        <v>2.61</v>
      </c>
      <c r="E241" s="21">
        <v>2.82</v>
      </c>
      <c r="F241" s="21">
        <v>2.69</v>
      </c>
      <c r="G241" s="21">
        <v>2.73</v>
      </c>
      <c r="H241" s="21">
        <v>2.54</v>
      </c>
      <c r="I241" s="143">
        <v>1.95</v>
      </c>
      <c r="J241" s="21">
        <v>2.72</v>
      </c>
      <c r="K241" s="21">
        <v>2.84</v>
      </c>
      <c r="L241" s="21">
        <v>2.66</v>
      </c>
      <c r="M241" s="21" t="s">
        <v>271</v>
      </c>
      <c r="N241" s="21">
        <v>2.8</v>
      </c>
      <c r="O241" s="21">
        <v>2.68</v>
      </c>
      <c r="P241" s="21">
        <v>2.7601642458766031</v>
      </c>
      <c r="Q241" s="21">
        <v>2.58</v>
      </c>
      <c r="R241" s="21">
        <v>2.78</v>
      </c>
      <c r="S241" s="143">
        <v>1.76</v>
      </c>
      <c r="T241" s="148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>
        <v>1</v>
      </c>
    </row>
    <row r="242" spans="1:65">
      <c r="A242" s="29"/>
      <c r="B242" s="19">
        <v>1</v>
      </c>
      <c r="C242" s="9">
        <v>2</v>
      </c>
      <c r="D242" s="11">
        <v>2.5</v>
      </c>
      <c r="E242" s="11">
        <v>2.82</v>
      </c>
      <c r="F242" s="11">
        <v>2.7</v>
      </c>
      <c r="G242" s="11">
        <v>2.79</v>
      </c>
      <c r="H242" s="11">
        <v>2.5299999999999998</v>
      </c>
      <c r="I242" s="144">
        <v>1.94</v>
      </c>
      <c r="J242" s="11">
        <v>2.77</v>
      </c>
      <c r="K242" s="11">
        <v>2.85</v>
      </c>
      <c r="L242" s="11">
        <v>2.58</v>
      </c>
      <c r="M242" s="11" t="s">
        <v>271</v>
      </c>
      <c r="N242" s="11">
        <v>2.8</v>
      </c>
      <c r="O242" s="11">
        <v>2.71</v>
      </c>
      <c r="P242" s="11">
        <v>2.7582091666827524</v>
      </c>
      <c r="Q242" s="11">
        <v>2.6</v>
      </c>
      <c r="R242" s="11">
        <v>2.79</v>
      </c>
      <c r="S242" s="144">
        <v>1.79</v>
      </c>
      <c r="T242" s="148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 t="e">
        <v>#N/A</v>
      </c>
    </row>
    <row r="243" spans="1:65">
      <c r="A243" s="29"/>
      <c r="B243" s="19">
        <v>1</v>
      </c>
      <c r="C243" s="9">
        <v>3</v>
      </c>
      <c r="D243" s="11">
        <v>2.62</v>
      </c>
      <c r="E243" s="11">
        <v>2.84</v>
      </c>
      <c r="F243" s="11">
        <v>2.69</v>
      </c>
      <c r="G243" s="11">
        <v>2.74</v>
      </c>
      <c r="H243" s="11">
        <v>2.48</v>
      </c>
      <c r="I243" s="144">
        <v>1.96</v>
      </c>
      <c r="J243" s="11">
        <v>2.72</v>
      </c>
      <c r="K243" s="11">
        <v>2.84</v>
      </c>
      <c r="L243" s="11">
        <v>2.5499999999999998</v>
      </c>
      <c r="M243" s="11" t="s">
        <v>271</v>
      </c>
      <c r="N243" s="11">
        <v>2.8</v>
      </c>
      <c r="O243" s="11">
        <v>2.68</v>
      </c>
      <c r="P243" s="11">
        <v>2.7537901812220893</v>
      </c>
      <c r="Q243" s="11">
        <v>2.62</v>
      </c>
      <c r="R243" s="11">
        <v>2.69</v>
      </c>
      <c r="S243" s="149">
        <v>1.86</v>
      </c>
      <c r="T243" s="148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16</v>
      </c>
    </row>
    <row r="244" spans="1:65">
      <c r="A244" s="29"/>
      <c r="B244" s="19">
        <v>1</v>
      </c>
      <c r="C244" s="9">
        <v>4</v>
      </c>
      <c r="D244" s="11">
        <v>2.4900000000000002</v>
      </c>
      <c r="E244" s="11">
        <v>2.84</v>
      </c>
      <c r="F244" s="11">
        <v>2.68</v>
      </c>
      <c r="G244" s="11">
        <v>2.76</v>
      </c>
      <c r="H244" s="11">
        <v>2.4700000000000002</v>
      </c>
      <c r="I244" s="144">
        <v>1.95</v>
      </c>
      <c r="J244" s="11">
        <v>2.72</v>
      </c>
      <c r="K244" s="11">
        <v>2.83</v>
      </c>
      <c r="L244" s="11">
        <v>2.52</v>
      </c>
      <c r="M244" s="11" t="s">
        <v>271</v>
      </c>
      <c r="N244" s="11">
        <v>2.8</v>
      </c>
      <c r="O244" s="11">
        <v>2.73</v>
      </c>
      <c r="P244" s="11">
        <v>2.7719963401871421</v>
      </c>
      <c r="Q244" s="11">
        <v>2.58</v>
      </c>
      <c r="R244" s="11">
        <v>2.7</v>
      </c>
      <c r="S244" s="144">
        <v>1.77</v>
      </c>
      <c r="T244" s="148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2.6988195265491557</v>
      </c>
    </row>
    <row r="245" spans="1:65">
      <c r="A245" s="29"/>
      <c r="B245" s="19">
        <v>1</v>
      </c>
      <c r="C245" s="9">
        <v>5</v>
      </c>
      <c r="D245" s="11">
        <v>2.62</v>
      </c>
      <c r="E245" s="11">
        <v>2.85</v>
      </c>
      <c r="F245" s="11">
        <v>2.69</v>
      </c>
      <c r="G245" s="11">
        <v>2.73</v>
      </c>
      <c r="H245" s="11">
        <v>2.57</v>
      </c>
      <c r="I245" s="144">
        <v>1.96</v>
      </c>
      <c r="J245" s="11">
        <v>2.69</v>
      </c>
      <c r="K245" s="11">
        <v>2.81</v>
      </c>
      <c r="L245" s="11">
        <v>2.59</v>
      </c>
      <c r="M245" s="11" t="s">
        <v>271</v>
      </c>
      <c r="N245" s="11">
        <v>2.8</v>
      </c>
      <c r="O245" s="11">
        <v>2.69</v>
      </c>
      <c r="P245" s="11">
        <v>2.7535877180575126</v>
      </c>
      <c r="Q245" s="11">
        <v>2.6</v>
      </c>
      <c r="R245" s="11"/>
      <c r="S245" s="144">
        <v>1.77</v>
      </c>
      <c r="T245" s="148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7">
        <v>135</v>
      </c>
    </row>
    <row r="246" spans="1:65">
      <c r="A246" s="29"/>
      <c r="B246" s="19">
        <v>1</v>
      </c>
      <c r="C246" s="9">
        <v>6</v>
      </c>
      <c r="D246" s="11">
        <v>2.63</v>
      </c>
      <c r="E246" s="11">
        <v>2.79</v>
      </c>
      <c r="F246" s="11">
        <v>2.69</v>
      </c>
      <c r="G246" s="11">
        <v>2.7</v>
      </c>
      <c r="H246" s="11">
        <v>2.56</v>
      </c>
      <c r="I246" s="144">
        <v>1.95</v>
      </c>
      <c r="J246" s="11">
        <v>2.74</v>
      </c>
      <c r="K246" s="11">
        <v>2.82</v>
      </c>
      <c r="L246" s="11">
        <v>2.5</v>
      </c>
      <c r="M246" s="11" t="s">
        <v>271</v>
      </c>
      <c r="N246" s="11">
        <v>2.8</v>
      </c>
      <c r="O246" s="11">
        <v>2.69</v>
      </c>
      <c r="P246" s="11">
        <v>2.7601754188080143</v>
      </c>
      <c r="Q246" s="11">
        <v>2.63</v>
      </c>
      <c r="R246" s="11"/>
      <c r="S246" s="144">
        <v>1.72</v>
      </c>
      <c r="T246" s="148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3"/>
    </row>
    <row r="247" spans="1:65">
      <c r="A247" s="29"/>
      <c r="B247" s="20" t="s">
        <v>266</v>
      </c>
      <c r="C247" s="12"/>
      <c r="D247" s="22">
        <v>2.5783333333333331</v>
      </c>
      <c r="E247" s="22">
        <v>2.8266666666666667</v>
      </c>
      <c r="F247" s="22">
        <v>2.69</v>
      </c>
      <c r="G247" s="22">
        <v>2.7416666666666667</v>
      </c>
      <c r="H247" s="22">
        <v>2.5250000000000004</v>
      </c>
      <c r="I247" s="22">
        <v>1.9516666666666664</v>
      </c>
      <c r="J247" s="22">
        <v>2.7266666666666666</v>
      </c>
      <c r="K247" s="22">
        <v>2.8316666666666666</v>
      </c>
      <c r="L247" s="22">
        <v>2.5666666666666669</v>
      </c>
      <c r="M247" s="22" t="s">
        <v>661</v>
      </c>
      <c r="N247" s="22">
        <v>2.8000000000000003</v>
      </c>
      <c r="O247" s="22">
        <v>2.6966666666666668</v>
      </c>
      <c r="P247" s="22">
        <v>2.7596538451390189</v>
      </c>
      <c r="Q247" s="22">
        <v>2.6016666666666666</v>
      </c>
      <c r="R247" s="22">
        <v>2.74</v>
      </c>
      <c r="S247" s="22">
        <v>1.7783333333333333</v>
      </c>
      <c r="T247" s="148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3"/>
    </row>
    <row r="248" spans="1:65">
      <c r="A248" s="29"/>
      <c r="B248" s="3" t="s">
        <v>267</v>
      </c>
      <c r="C248" s="28"/>
      <c r="D248" s="11">
        <v>2.6150000000000002</v>
      </c>
      <c r="E248" s="11">
        <v>2.83</v>
      </c>
      <c r="F248" s="11">
        <v>2.69</v>
      </c>
      <c r="G248" s="11">
        <v>2.7350000000000003</v>
      </c>
      <c r="H248" s="11">
        <v>2.5350000000000001</v>
      </c>
      <c r="I248" s="11">
        <v>1.95</v>
      </c>
      <c r="J248" s="11">
        <v>2.72</v>
      </c>
      <c r="K248" s="11">
        <v>2.835</v>
      </c>
      <c r="L248" s="11">
        <v>2.5649999999999999</v>
      </c>
      <c r="M248" s="11" t="s">
        <v>661</v>
      </c>
      <c r="N248" s="11">
        <v>2.8</v>
      </c>
      <c r="O248" s="11">
        <v>2.69</v>
      </c>
      <c r="P248" s="11">
        <v>2.759186706279678</v>
      </c>
      <c r="Q248" s="11">
        <v>2.6</v>
      </c>
      <c r="R248" s="11">
        <v>2.74</v>
      </c>
      <c r="S248" s="11">
        <v>1.77</v>
      </c>
      <c r="T248" s="148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3"/>
    </row>
    <row r="249" spans="1:65">
      <c r="A249" s="29"/>
      <c r="B249" s="3" t="s">
        <v>268</v>
      </c>
      <c r="C249" s="28"/>
      <c r="D249" s="23">
        <v>6.4935865795927125E-2</v>
      </c>
      <c r="E249" s="23">
        <v>2.1602468994692859E-2</v>
      </c>
      <c r="F249" s="23">
        <v>6.324555320336764E-3</v>
      </c>
      <c r="G249" s="23">
        <v>3.060501048303468E-2</v>
      </c>
      <c r="H249" s="23">
        <v>4.1352146256270594E-2</v>
      </c>
      <c r="I249" s="23">
        <v>7.5277265270908165E-3</v>
      </c>
      <c r="J249" s="23">
        <v>2.6583202716502528E-2</v>
      </c>
      <c r="K249" s="23">
        <v>1.4719601443879743E-2</v>
      </c>
      <c r="L249" s="23">
        <v>5.7154760664940872E-2</v>
      </c>
      <c r="M249" s="23" t="s">
        <v>661</v>
      </c>
      <c r="N249" s="23">
        <v>4.8647535555904937E-16</v>
      </c>
      <c r="O249" s="23">
        <v>1.9663841605003445E-2</v>
      </c>
      <c r="P249" s="23">
        <v>6.7251361348265636E-3</v>
      </c>
      <c r="Q249" s="23">
        <v>2.0412414523193107E-2</v>
      </c>
      <c r="R249" s="23">
        <v>5.2281290471193669E-2</v>
      </c>
      <c r="S249" s="23">
        <v>4.6224091842530235E-2</v>
      </c>
      <c r="T249" s="227"/>
      <c r="U249" s="228"/>
      <c r="V249" s="228"/>
      <c r="W249" s="228"/>
      <c r="X249" s="228"/>
      <c r="Y249" s="228"/>
      <c r="Z249" s="228"/>
      <c r="AA249" s="228"/>
      <c r="AB249" s="228"/>
      <c r="AC249" s="228"/>
      <c r="AD249" s="228"/>
      <c r="AE249" s="228"/>
      <c r="AF249" s="228"/>
      <c r="AG249" s="228"/>
      <c r="AH249" s="228"/>
      <c r="AI249" s="228"/>
      <c r="AJ249" s="228"/>
      <c r="AK249" s="228"/>
      <c r="AL249" s="228"/>
      <c r="AM249" s="228"/>
      <c r="AN249" s="228"/>
      <c r="AO249" s="228"/>
      <c r="AP249" s="228"/>
      <c r="AQ249" s="228"/>
      <c r="AR249" s="228"/>
      <c r="AS249" s="228"/>
      <c r="AT249" s="228"/>
      <c r="AU249" s="228"/>
      <c r="AV249" s="228"/>
      <c r="AW249" s="228"/>
      <c r="AX249" s="228"/>
      <c r="AY249" s="228"/>
      <c r="AZ249" s="228"/>
      <c r="BA249" s="228"/>
      <c r="BB249" s="228"/>
      <c r="BC249" s="228"/>
      <c r="BD249" s="228"/>
      <c r="BE249" s="228"/>
      <c r="BF249" s="228"/>
      <c r="BG249" s="228"/>
      <c r="BH249" s="228"/>
      <c r="BI249" s="228"/>
      <c r="BJ249" s="228"/>
      <c r="BK249" s="228"/>
      <c r="BL249" s="228"/>
      <c r="BM249" s="54"/>
    </row>
    <row r="250" spans="1:65">
      <c r="A250" s="29"/>
      <c r="B250" s="3" t="s">
        <v>86</v>
      </c>
      <c r="C250" s="28"/>
      <c r="D250" s="13">
        <v>2.5185209746319506E-2</v>
      </c>
      <c r="E250" s="13">
        <v>7.64238289906587E-3</v>
      </c>
      <c r="F250" s="13">
        <v>2.3511358068166411E-3</v>
      </c>
      <c r="G250" s="13">
        <v>1.1162921756729975E-2</v>
      </c>
      <c r="H250" s="13">
        <v>1.6377087626245776E-2</v>
      </c>
      <c r="I250" s="13">
        <v>3.8570759318996501E-3</v>
      </c>
      <c r="J250" s="13">
        <v>9.7493408495730547E-3</v>
      </c>
      <c r="K250" s="13">
        <v>5.1982112220881962E-3</v>
      </c>
      <c r="L250" s="13">
        <v>2.2268088570756184E-2</v>
      </c>
      <c r="M250" s="13" t="s">
        <v>661</v>
      </c>
      <c r="N250" s="13">
        <v>1.7374119841394619E-16</v>
      </c>
      <c r="O250" s="13">
        <v>7.2919066520408318E-3</v>
      </c>
      <c r="P250" s="13">
        <v>2.4369491654442558E-3</v>
      </c>
      <c r="Q250" s="13">
        <v>7.8458992401767239E-3</v>
      </c>
      <c r="R250" s="13">
        <v>1.9080762945691117E-2</v>
      </c>
      <c r="S250" s="13">
        <v>2.5992928871151021E-2</v>
      </c>
      <c r="T250" s="148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3"/>
    </row>
    <row r="251" spans="1:65">
      <c r="A251" s="29"/>
      <c r="B251" s="3" t="s">
        <v>269</v>
      </c>
      <c r="C251" s="28"/>
      <c r="D251" s="13">
        <v>-4.464403493103597E-2</v>
      </c>
      <c r="E251" s="13">
        <v>4.7371504044578572E-2</v>
      </c>
      <c r="F251" s="13">
        <v>-3.2679200896522653E-3</v>
      </c>
      <c r="G251" s="13">
        <v>1.5876252448898454E-2</v>
      </c>
      <c r="H251" s="13">
        <v>-6.440576142244292E-2</v>
      </c>
      <c r="I251" s="13">
        <v>-0.27684432120506997</v>
      </c>
      <c r="J251" s="13">
        <v>1.0318266873190041E-2</v>
      </c>
      <c r="K251" s="13">
        <v>4.9224165903148043E-2</v>
      </c>
      <c r="L251" s="13">
        <v>-4.8966912601031143E-2</v>
      </c>
      <c r="M251" s="13" t="s">
        <v>661</v>
      </c>
      <c r="N251" s="13">
        <v>3.7490640798875097E-2</v>
      </c>
      <c r="O251" s="13">
        <v>-7.9770427822634105E-4</v>
      </c>
      <c r="P251" s="13">
        <v>2.2541084348699947E-2</v>
      </c>
      <c r="Q251" s="13">
        <v>-3.599827959104529E-2</v>
      </c>
      <c r="R251" s="13">
        <v>1.5258698496042111E-2</v>
      </c>
      <c r="S251" s="13">
        <v>-0.34106993230214311</v>
      </c>
      <c r="T251" s="148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3"/>
    </row>
    <row r="252" spans="1:65">
      <c r="A252" s="29"/>
      <c r="B252" s="45" t="s">
        <v>270</v>
      </c>
      <c r="C252" s="46"/>
      <c r="D252" s="44">
        <v>0.77</v>
      </c>
      <c r="E252" s="44">
        <v>0.85</v>
      </c>
      <c r="F252" s="44">
        <v>0.04</v>
      </c>
      <c r="G252" s="44">
        <v>0.28999999999999998</v>
      </c>
      <c r="H252" s="44">
        <v>1.1200000000000001</v>
      </c>
      <c r="I252" s="44">
        <v>4.8600000000000003</v>
      </c>
      <c r="J252" s="44">
        <v>0.2</v>
      </c>
      <c r="K252" s="44">
        <v>0.88</v>
      </c>
      <c r="L252" s="44">
        <v>0.85</v>
      </c>
      <c r="M252" s="44" t="s">
        <v>271</v>
      </c>
      <c r="N252" s="44">
        <v>0.67</v>
      </c>
      <c r="O252" s="44">
        <v>0</v>
      </c>
      <c r="P252" s="44">
        <v>0.41</v>
      </c>
      <c r="Q252" s="44">
        <v>0.62</v>
      </c>
      <c r="R252" s="44">
        <v>0.28000000000000003</v>
      </c>
      <c r="S252" s="44">
        <v>5.99</v>
      </c>
      <c r="T252" s="148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3"/>
    </row>
    <row r="253" spans="1:65">
      <c r="B253" s="3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BM253" s="53"/>
    </row>
    <row r="254" spans="1:65" ht="15">
      <c r="B254" s="8" t="s">
        <v>639</v>
      </c>
      <c r="BM254" s="27" t="s">
        <v>66</v>
      </c>
    </row>
    <row r="255" spans="1:65" ht="15">
      <c r="A255" s="24" t="s">
        <v>116</v>
      </c>
      <c r="B255" s="18" t="s">
        <v>118</v>
      </c>
      <c r="C255" s="15" t="s">
        <v>119</v>
      </c>
      <c r="D255" s="16" t="s">
        <v>238</v>
      </c>
      <c r="E255" s="17" t="s">
        <v>238</v>
      </c>
      <c r="F255" s="17" t="s">
        <v>238</v>
      </c>
      <c r="G255" s="17" t="s">
        <v>238</v>
      </c>
      <c r="H255" s="17" t="s">
        <v>238</v>
      </c>
      <c r="I255" s="17" t="s">
        <v>238</v>
      </c>
      <c r="J255" s="17" t="s">
        <v>238</v>
      </c>
      <c r="K255" s="17" t="s">
        <v>238</v>
      </c>
      <c r="L255" s="17" t="s">
        <v>238</v>
      </c>
      <c r="M255" s="17" t="s">
        <v>238</v>
      </c>
      <c r="N255" s="17" t="s">
        <v>238</v>
      </c>
      <c r="O255" s="17" t="s">
        <v>238</v>
      </c>
      <c r="P255" s="17" t="s">
        <v>238</v>
      </c>
      <c r="Q255" s="17" t="s">
        <v>238</v>
      </c>
      <c r="R255" s="17" t="s">
        <v>238</v>
      </c>
      <c r="S255" s="148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7">
        <v>1</v>
      </c>
    </row>
    <row r="256" spans="1:65">
      <c r="A256" s="29"/>
      <c r="B256" s="19" t="s">
        <v>239</v>
      </c>
      <c r="C256" s="9" t="s">
        <v>239</v>
      </c>
      <c r="D256" s="146" t="s">
        <v>241</v>
      </c>
      <c r="E256" s="147" t="s">
        <v>242</v>
      </c>
      <c r="F256" s="147" t="s">
        <v>243</v>
      </c>
      <c r="G256" s="147" t="s">
        <v>244</v>
      </c>
      <c r="H256" s="147" t="s">
        <v>245</v>
      </c>
      <c r="I256" s="147" t="s">
        <v>246</v>
      </c>
      <c r="J256" s="147" t="s">
        <v>247</v>
      </c>
      <c r="K256" s="147" t="s">
        <v>248</v>
      </c>
      <c r="L256" s="147" t="s">
        <v>249</v>
      </c>
      <c r="M256" s="147" t="s">
        <v>251</v>
      </c>
      <c r="N256" s="147" t="s">
        <v>252</v>
      </c>
      <c r="O256" s="147" t="s">
        <v>253</v>
      </c>
      <c r="P256" s="147" t="s">
        <v>257</v>
      </c>
      <c r="Q256" s="147" t="s">
        <v>284</v>
      </c>
      <c r="R256" s="147" t="s">
        <v>259</v>
      </c>
      <c r="S256" s="148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7" t="s">
        <v>1</v>
      </c>
    </row>
    <row r="257" spans="1:65">
      <c r="A257" s="29"/>
      <c r="B257" s="19"/>
      <c r="C257" s="9"/>
      <c r="D257" s="10" t="s">
        <v>101</v>
      </c>
      <c r="E257" s="11" t="s">
        <v>336</v>
      </c>
      <c r="F257" s="11" t="s">
        <v>101</v>
      </c>
      <c r="G257" s="11" t="s">
        <v>336</v>
      </c>
      <c r="H257" s="11" t="s">
        <v>101</v>
      </c>
      <c r="I257" s="11" t="s">
        <v>101</v>
      </c>
      <c r="J257" s="11" t="s">
        <v>101</v>
      </c>
      <c r="K257" s="11" t="s">
        <v>336</v>
      </c>
      <c r="L257" s="11" t="s">
        <v>101</v>
      </c>
      <c r="M257" s="11" t="s">
        <v>101</v>
      </c>
      <c r="N257" s="11" t="s">
        <v>336</v>
      </c>
      <c r="O257" s="11" t="s">
        <v>336</v>
      </c>
      <c r="P257" s="11" t="s">
        <v>101</v>
      </c>
      <c r="Q257" s="11" t="s">
        <v>101</v>
      </c>
      <c r="R257" s="11" t="s">
        <v>101</v>
      </c>
      <c r="S257" s="148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3</v>
      </c>
    </row>
    <row r="258" spans="1:65">
      <c r="A258" s="29"/>
      <c r="B258" s="19"/>
      <c r="C258" s="9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148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>
        <v>3</v>
      </c>
    </row>
    <row r="259" spans="1:65">
      <c r="A259" s="29"/>
      <c r="B259" s="18">
        <v>1</v>
      </c>
      <c r="C259" s="14">
        <v>1</v>
      </c>
      <c r="D259" s="226">
        <v>8.8999999999999996E-2</v>
      </c>
      <c r="E259" s="226">
        <v>0.09</v>
      </c>
      <c r="F259" s="226">
        <v>0.08</v>
      </c>
      <c r="G259" s="226">
        <v>7.6999999999999999E-2</v>
      </c>
      <c r="H259" s="226">
        <v>6.7000000000000004E-2</v>
      </c>
      <c r="I259" s="236">
        <v>0.01</v>
      </c>
      <c r="J259" s="226">
        <v>0.08</v>
      </c>
      <c r="K259" s="226">
        <v>0.10299999999999999</v>
      </c>
      <c r="L259" s="226">
        <v>0.11</v>
      </c>
      <c r="M259" s="226" t="s">
        <v>271</v>
      </c>
      <c r="N259" s="226">
        <v>0.09</v>
      </c>
      <c r="O259" s="226">
        <v>0.09</v>
      </c>
      <c r="P259" s="226">
        <v>8.4787620004512274E-2</v>
      </c>
      <c r="Q259" s="226">
        <v>0.09</v>
      </c>
      <c r="R259" s="236">
        <v>0.05</v>
      </c>
      <c r="S259" s="227"/>
      <c r="T259" s="228"/>
      <c r="U259" s="228"/>
      <c r="V259" s="228"/>
      <c r="W259" s="228"/>
      <c r="X259" s="228"/>
      <c r="Y259" s="228"/>
      <c r="Z259" s="228"/>
      <c r="AA259" s="228"/>
      <c r="AB259" s="228"/>
      <c r="AC259" s="228"/>
      <c r="AD259" s="228"/>
      <c r="AE259" s="228"/>
      <c r="AF259" s="228"/>
      <c r="AG259" s="228"/>
      <c r="AH259" s="228"/>
      <c r="AI259" s="228"/>
      <c r="AJ259" s="228"/>
      <c r="AK259" s="228"/>
      <c r="AL259" s="228"/>
      <c r="AM259" s="228"/>
      <c r="AN259" s="228"/>
      <c r="AO259" s="228"/>
      <c r="AP259" s="228"/>
      <c r="AQ259" s="228"/>
      <c r="AR259" s="228"/>
      <c r="AS259" s="228"/>
      <c r="AT259" s="228"/>
      <c r="AU259" s="228"/>
      <c r="AV259" s="228"/>
      <c r="AW259" s="228"/>
      <c r="AX259" s="228"/>
      <c r="AY259" s="228"/>
      <c r="AZ259" s="228"/>
      <c r="BA259" s="228"/>
      <c r="BB259" s="228"/>
      <c r="BC259" s="228"/>
      <c r="BD259" s="228"/>
      <c r="BE259" s="228"/>
      <c r="BF259" s="228"/>
      <c r="BG259" s="228"/>
      <c r="BH259" s="228"/>
      <c r="BI259" s="228"/>
      <c r="BJ259" s="228"/>
      <c r="BK259" s="228"/>
      <c r="BL259" s="228"/>
      <c r="BM259" s="229">
        <v>1</v>
      </c>
    </row>
    <row r="260" spans="1:65">
      <c r="A260" s="29"/>
      <c r="B260" s="19">
        <v>1</v>
      </c>
      <c r="C260" s="9">
        <v>2</v>
      </c>
      <c r="D260" s="23">
        <v>8.5999999999999993E-2</v>
      </c>
      <c r="E260" s="23">
        <v>0.09</v>
      </c>
      <c r="F260" s="23">
        <v>0.08</v>
      </c>
      <c r="G260" s="23">
        <v>7.6999999999999999E-2</v>
      </c>
      <c r="H260" s="23">
        <v>6.2E-2</v>
      </c>
      <c r="I260" s="238">
        <v>0.01</v>
      </c>
      <c r="J260" s="23">
        <v>0.08</v>
      </c>
      <c r="K260" s="23">
        <v>0.10299999999999999</v>
      </c>
      <c r="L260" s="23">
        <v>0.11</v>
      </c>
      <c r="M260" s="23" t="s">
        <v>271</v>
      </c>
      <c r="N260" s="23">
        <v>0.09</v>
      </c>
      <c r="O260" s="23">
        <v>0.09</v>
      </c>
      <c r="P260" s="23">
        <v>8.4606810538412486E-2</v>
      </c>
      <c r="Q260" s="23">
        <v>0.08</v>
      </c>
      <c r="R260" s="238">
        <v>0.05</v>
      </c>
      <c r="S260" s="227"/>
      <c r="T260" s="228"/>
      <c r="U260" s="228"/>
      <c r="V260" s="228"/>
      <c r="W260" s="228"/>
      <c r="X260" s="228"/>
      <c r="Y260" s="228"/>
      <c r="Z260" s="228"/>
      <c r="AA260" s="228"/>
      <c r="AB260" s="228"/>
      <c r="AC260" s="228"/>
      <c r="AD260" s="228"/>
      <c r="AE260" s="228"/>
      <c r="AF260" s="228"/>
      <c r="AG260" s="228"/>
      <c r="AH260" s="228"/>
      <c r="AI260" s="228"/>
      <c r="AJ260" s="228"/>
      <c r="AK260" s="228"/>
      <c r="AL260" s="228"/>
      <c r="AM260" s="228"/>
      <c r="AN260" s="228"/>
      <c r="AO260" s="228"/>
      <c r="AP260" s="228"/>
      <c r="AQ260" s="228"/>
      <c r="AR260" s="228"/>
      <c r="AS260" s="228"/>
      <c r="AT260" s="228"/>
      <c r="AU260" s="228"/>
      <c r="AV260" s="228"/>
      <c r="AW260" s="228"/>
      <c r="AX260" s="228"/>
      <c r="AY260" s="228"/>
      <c r="AZ260" s="228"/>
      <c r="BA260" s="228"/>
      <c r="BB260" s="228"/>
      <c r="BC260" s="228"/>
      <c r="BD260" s="228"/>
      <c r="BE260" s="228"/>
      <c r="BF260" s="228"/>
      <c r="BG260" s="228"/>
      <c r="BH260" s="228"/>
      <c r="BI260" s="228"/>
      <c r="BJ260" s="228"/>
      <c r="BK260" s="228"/>
      <c r="BL260" s="228"/>
      <c r="BM260" s="229" t="e">
        <v>#N/A</v>
      </c>
    </row>
    <row r="261" spans="1:65">
      <c r="A261" s="29"/>
      <c r="B261" s="19">
        <v>1</v>
      </c>
      <c r="C261" s="9">
        <v>3</v>
      </c>
      <c r="D261" s="23">
        <v>8.7999999999999995E-2</v>
      </c>
      <c r="E261" s="23">
        <v>0.09</v>
      </c>
      <c r="F261" s="23">
        <v>0.08</v>
      </c>
      <c r="G261" s="23">
        <v>7.6999999999999999E-2</v>
      </c>
      <c r="H261" s="23">
        <v>6.3E-2</v>
      </c>
      <c r="I261" s="238">
        <v>0.01</v>
      </c>
      <c r="J261" s="23">
        <v>0.1</v>
      </c>
      <c r="K261" s="23">
        <v>0.09</v>
      </c>
      <c r="L261" s="23">
        <v>0.1</v>
      </c>
      <c r="M261" s="23" t="s">
        <v>271</v>
      </c>
      <c r="N261" s="23">
        <v>0.09</v>
      </c>
      <c r="O261" s="23">
        <v>0.09</v>
      </c>
      <c r="P261" s="23">
        <v>8.3664689354091645E-2</v>
      </c>
      <c r="Q261" s="23">
        <v>0.09</v>
      </c>
      <c r="R261" s="238">
        <v>5.2999999999999999E-2</v>
      </c>
      <c r="S261" s="227"/>
      <c r="T261" s="228"/>
      <c r="U261" s="228"/>
      <c r="V261" s="228"/>
      <c r="W261" s="228"/>
      <c r="X261" s="228"/>
      <c r="Y261" s="228"/>
      <c r="Z261" s="228"/>
      <c r="AA261" s="228"/>
      <c r="AB261" s="228"/>
      <c r="AC261" s="228"/>
      <c r="AD261" s="228"/>
      <c r="AE261" s="228"/>
      <c r="AF261" s="228"/>
      <c r="AG261" s="228"/>
      <c r="AH261" s="228"/>
      <c r="AI261" s="228"/>
      <c r="AJ261" s="228"/>
      <c r="AK261" s="228"/>
      <c r="AL261" s="228"/>
      <c r="AM261" s="228"/>
      <c r="AN261" s="228"/>
      <c r="AO261" s="228"/>
      <c r="AP261" s="228"/>
      <c r="AQ261" s="228"/>
      <c r="AR261" s="228"/>
      <c r="AS261" s="228"/>
      <c r="AT261" s="228"/>
      <c r="AU261" s="228"/>
      <c r="AV261" s="228"/>
      <c r="AW261" s="228"/>
      <c r="AX261" s="228"/>
      <c r="AY261" s="228"/>
      <c r="AZ261" s="228"/>
      <c r="BA261" s="228"/>
      <c r="BB261" s="228"/>
      <c r="BC261" s="228"/>
      <c r="BD261" s="228"/>
      <c r="BE261" s="228"/>
      <c r="BF261" s="228"/>
      <c r="BG261" s="228"/>
      <c r="BH261" s="228"/>
      <c r="BI261" s="228"/>
      <c r="BJ261" s="228"/>
      <c r="BK261" s="228"/>
      <c r="BL261" s="228"/>
      <c r="BM261" s="229">
        <v>16</v>
      </c>
    </row>
    <row r="262" spans="1:65">
      <c r="A262" s="29"/>
      <c r="B262" s="19">
        <v>1</v>
      </c>
      <c r="C262" s="9">
        <v>4</v>
      </c>
      <c r="D262" s="23">
        <v>8.5999999999999993E-2</v>
      </c>
      <c r="E262" s="23">
        <v>0.09</v>
      </c>
      <c r="F262" s="23">
        <v>0.08</v>
      </c>
      <c r="G262" s="23">
        <v>7.6999999999999999E-2</v>
      </c>
      <c r="H262" s="23">
        <v>6.5000000000000002E-2</v>
      </c>
      <c r="I262" s="238">
        <v>0.01</v>
      </c>
      <c r="J262" s="23">
        <v>0.08</v>
      </c>
      <c r="K262" s="23">
        <v>0.09</v>
      </c>
      <c r="L262" s="23">
        <v>0.1</v>
      </c>
      <c r="M262" s="23" t="s">
        <v>271</v>
      </c>
      <c r="N262" s="23">
        <v>0.09</v>
      </c>
      <c r="O262" s="23">
        <v>0.09</v>
      </c>
      <c r="P262" s="23">
        <v>8.5287520159626595E-2</v>
      </c>
      <c r="Q262" s="23">
        <v>0.08</v>
      </c>
      <c r="R262" s="238">
        <v>5.5E-2</v>
      </c>
      <c r="S262" s="227"/>
      <c r="T262" s="228"/>
      <c r="U262" s="228"/>
      <c r="V262" s="228"/>
      <c r="W262" s="228"/>
      <c r="X262" s="228"/>
      <c r="Y262" s="228"/>
      <c r="Z262" s="228"/>
      <c r="AA262" s="228"/>
      <c r="AB262" s="228"/>
      <c r="AC262" s="228"/>
      <c r="AD262" s="228"/>
      <c r="AE262" s="228"/>
      <c r="AF262" s="228"/>
      <c r="AG262" s="228"/>
      <c r="AH262" s="228"/>
      <c r="AI262" s="228"/>
      <c r="AJ262" s="228"/>
      <c r="AK262" s="228"/>
      <c r="AL262" s="228"/>
      <c r="AM262" s="228"/>
      <c r="AN262" s="228"/>
      <c r="AO262" s="228"/>
      <c r="AP262" s="228"/>
      <c r="AQ262" s="228"/>
      <c r="AR262" s="228"/>
      <c r="AS262" s="228"/>
      <c r="AT262" s="228"/>
      <c r="AU262" s="228"/>
      <c r="AV262" s="228"/>
      <c r="AW262" s="228"/>
      <c r="AX262" s="228"/>
      <c r="AY262" s="228"/>
      <c r="AZ262" s="228"/>
      <c r="BA262" s="228"/>
      <c r="BB262" s="228"/>
      <c r="BC262" s="228"/>
      <c r="BD262" s="228"/>
      <c r="BE262" s="228"/>
      <c r="BF262" s="228"/>
      <c r="BG262" s="228"/>
      <c r="BH262" s="228"/>
      <c r="BI262" s="228"/>
      <c r="BJ262" s="228"/>
      <c r="BK262" s="228"/>
      <c r="BL262" s="228"/>
      <c r="BM262" s="229">
        <v>8.6805889758015564E-2</v>
      </c>
    </row>
    <row r="263" spans="1:65">
      <c r="A263" s="29"/>
      <c r="B263" s="19">
        <v>1</v>
      </c>
      <c r="C263" s="9">
        <v>5</v>
      </c>
      <c r="D263" s="23">
        <v>8.8999999999999996E-2</v>
      </c>
      <c r="E263" s="23">
        <v>0.09</v>
      </c>
      <c r="F263" s="23">
        <v>0.08</v>
      </c>
      <c r="G263" s="23">
        <v>7.6999999999999999E-2</v>
      </c>
      <c r="H263" s="23">
        <v>7.3999999999999996E-2</v>
      </c>
      <c r="I263" s="238">
        <v>0.01</v>
      </c>
      <c r="J263" s="23">
        <v>0.08</v>
      </c>
      <c r="K263" s="23">
        <v>0.10299999999999999</v>
      </c>
      <c r="L263" s="23">
        <v>0.11</v>
      </c>
      <c r="M263" s="23" t="s">
        <v>271</v>
      </c>
      <c r="N263" s="23">
        <v>0.09</v>
      </c>
      <c r="O263" s="23">
        <v>0.09</v>
      </c>
      <c r="P263" s="23">
        <v>8.46305029902822E-2</v>
      </c>
      <c r="Q263" s="23">
        <v>0.09</v>
      </c>
      <c r="R263" s="238">
        <v>5.3999999999999999E-2</v>
      </c>
      <c r="S263" s="227"/>
      <c r="T263" s="228"/>
      <c r="U263" s="228"/>
      <c r="V263" s="228"/>
      <c r="W263" s="228"/>
      <c r="X263" s="228"/>
      <c r="Y263" s="228"/>
      <c r="Z263" s="228"/>
      <c r="AA263" s="228"/>
      <c r="AB263" s="228"/>
      <c r="AC263" s="228"/>
      <c r="AD263" s="228"/>
      <c r="AE263" s="228"/>
      <c r="AF263" s="228"/>
      <c r="AG263" s="228"/>
      <c r="AH263" s="228"/>
      <c r="AI263" s="228"/>
      <c r="AJ263" s="228"/>
      <c r="AK263" s="228"/>
      <c r="AL263" s="228"/>
      <c r="AM263" s="228"/>
      <c r="AN263" s="228"/>
      <c r="AO263" s="228"/>
      <c r="AP263" s="228"/>
      <c r="AQ263" s="228"/>
      <c r="AR263" s="228"/>
      <c r="AS263" s="228"/>
      <c r="AT263" s="228"/>
      <c r="AU263" s="228"/>
      <c r="AV263" s="228"/>
      <c r="AW263" s="228"/>
      <c r="AX263" s="228"/>
      <c r="AY263" s="228"/>
      <c r="AZ263" s="228"/>
      <c r="BA263" s="228"/>
      <c r="BB263" s="228"/>
      <c r="BC263" s="228"/>
      <c r="BD263" s="228"/>
      <c r="BE263" s="228"/>
      <c r="BF263" s="228"/>
      <c r="BG263" s="228"/>
      <c r="BH263" s="228"/>
      <c r="BI263" s="228"/>
      <c r="BJ263" s="228"/>
      <c r="BK263" s="228"/>
      <c r="BL263" s="228"/>
      <c r="BM263" s="229">
        <v>136</v>
      </c>
    </row>
    <row r="264" spans="1:65">
      <c r="A264" s="29"/>
      <c r="B264" s="19">
        <v>1</v>
      </c>
      <c r="C264" s="9">
        <v>6</v>
      </c>
      <c r="D264" s="23">
        <v>9.0999999999999998E-2</v>
      </c>
      <c r="E264" s="23">
        <v>0.09</v>
      </c>
      <c r="F264" s="23">
        <v>0.08</v>
      </c>
      <c r="G264" s="23">
        <v>7.6999999999999999E-2</v>
      </c>
      <c r="H264" s="23">
        <v>7.8E-2</v>
      </c>
      <c r="I264" s="238">
        <v>0.01</v>
      </c>
      <c r="J264" s="23">
        <v>0.08</v>
      </c>
      <c r="K264" s="23">
        <v>0.10299999999999999</v>
      </c>
      <c r="L264" s="23">
        <v>0.1</v>
      </c>
      <c r="M264" s="23" t="s">
        <v>271</v>
      </c>
      <c r="N264" s="23">
        <v>0.09</v>
      </c>
      <c r="O264" s="23">
        <v>0.09</v>
      </c>
      <c r="P264" s="23">
        <v>8.5609646705493245E-2</v>
      </c>
      <c r="Q264" s="23">
        <v>0.08</v>
      </c>
      <c r="R264" s="238">
        <v>5.2999999999999999E-2</v>
      </c>
      <c r="S264" s="227"/>
      <c r="T264" s="228"/>
      <c r="U264" s="228"/>
      <c r="V264" s="228"/>
      <c r="W264" s="228"/>
      <c r="X264" s="228"/>
      <c r="Y264" s="228"/>
      <c r="Z264" s="228"/>
      <c r="AA264" s="228"/>
      <c r="AB264" s="228"/>
      <c r="AC264" s="228"/>
      <c r="AD264" s="228"/>
      <c r="AE264" s="228"/>
      <c r="AF264" s="228"/>
      <c r="AG264" s="228"/>
      <c r="AH264" s="228"/>
      <c r="AI264" s="228"/>
      <c r="AJ264" s="228"/>
      <c r="AK264" s="228"/>
      <c r="AL264" s="228"/>
      <c r="AM264" s="228"/>
      <c r="AN264" s="228"/>
      <c r="AO264" s="228"/>
      <c r="AP264" s="228"/>
      <c r="AQ264" s="228"/>
      <c r="AR264" s="228"/>
      <c r="AS264" s="228"/>
      <c r="AT264" s="228"/>
      <c r="AU264" s="228"/>
      <c r="AV264" s="228"/>
      <c r="AW264" s="228"/>
      <c r="AX264" s="228"/>
      <c r="AY264" s="228"/>
      <c r="AZ264" s="228"/>
      <c r="BA264" s="228"/>
      <c r="BB264" s="228"/>
      <c r="BC264" s="228"/>
      <c r="BD264" s="228"/>
      <c r="BE264" s="228"/>
      <c r="BF264" s="228"/>
      <c r="BG264" s="228"/>
      <c r="BH264" s="228"/>
      <c r="BI264" s="228"/>
      <c r="BJ264" s="228"/>
      <c r="BK264" s="228"/>
      <c r="BL264" s="228"/>
      <c r="BM264" s="54"/>
    </row>
    <row r="265" spans="1:65">
      <c r="A265" s="29"/>
      <c r="B265" s="20" t="s">
        <v>266</v>
      </c>
      <c r="C265" s="12"/>
      <c r="D265" s="230">
        <v>8.8166666666666657E-2</v>
      </c>
      <c r="E265" s="230">
        <v>8.9999999999999983E-2</v>
      </c>
      <c r="F265" s="230">
        <v>0.08</v>
      </c>
      <c r="G265" s="230">
        <v>7.6999999999999999E-2</v>
      </c>
      <c r="H265" s="230">
        <v>6.8166666666666667E-2</v>
      </c>
      <c r="I265" s="230">
        <v>0.01</v>
      </c>
      <c r="J265" s="230">
        <v>8.3333333333333329E-2</v>
      </c>
      <c r="K265" s="230">
        <v>9.8666666666666666E-2</v>
      </c>
      <c r="L265" s="230">
        <v>0.105</v>
      </c>
      <c r="M265" s="230" t="s">
        <v>661</v>
      </c>
      <c r="N265" s="230">
        <v>8.9999999999999983E-2</v>
      </c>
      <c r="O265" s="230">
        <v>8.9999999999999983E-2</v>
      </c>
      <c r="P265" s="230">
        <v>8.4764464958736407E-2</v>
      </c>
      <c r="Q265" s="230">
        <v>8.5000000000000006E-2</v>
      </c>
      <c r="R265" s="230">
        <v>5.2499999999999998E-2</v>
      </c>
      <c r="S265" s="227"/>
      <c r="T265" s="228"/>
      <c r="U265" s="228"/>
      <c r="V265" s="228"/>
      <c r="W265" s="228"/>
      <c r="X265" s="228"/>
      <c r="Y265" s="228"/>
      <c r="Z265" s="228"/>
      <c r="AA265" s="228"/>
      <c r="AB265" s="228"/>
      <c r="AC265" s="228"/>
      <c r="AD265" s="228"/>
      <c r="AE265" s="228"/>
      <c r="AF265" s="228"/>
      <c r="AG265" s="228"/>
      <c r="AH265" s="228"/>
      <c r="AI265" s="228"/>
      <c r="AJ265" s="228"/>
      <c r="AK265" s="228"/>
      <c r="AL265" s="228"/>
      <c r="AM265" s="228"/>
      <c r="AN265" s="228"/>
      <c r="AO265" s="228"/>
      <c r="AP265" s="228"/>
      <c r="AQ265" s="228"/>
      <c r="AR265" s="228"/>
      <c r="AS265" s="228"/>
      <c r="AT265" s="228"/>
      <c r="AU265" s="228"/>
      <c r="AV265" s="228"/>
      <c r="AW265" s="228"/>
      <c r="AX265" s="228"/>
      <c r="AY265" s="228"/>
      <c r="AZ265" s="228"/>
      <c r="BA265" s="228"/>
      <c r="BB265" s="228"/>
      <c r="BC265" s="228"/>
      <c r="BD265" s="228"/>
      <c r="BE265" s="228"/>
      <c r="BF265" s="228"/>
      <c r="BG265" s="228"/>
      <c r="BH265" s="228"/>
      <c r="BI265" s="228"/>
      <c r="BJ265" s="228"/>
      <c r="BK265" s="228"/>
      <c r="BL265" s="228"/>
      <c r="BM265" s="54"/>
    </row>
    <row r="266" spans="1:65">
      <c r="A266" s="29"/>
      <c r="B266" s="3" t="s">
        <v>267</v>
      </c>
      <c r="C266" s="28"/>
      <c r="D266" s="23">
        <v>8.8499999999999995E-2</v>
      </c>
      <c r="E266" s="23">
        <v>0.09</v>
      </c>
      <c r="F266" s="23">
        <v>0.08</v>
      </c>
      <c r="G266" s="23">
        <v>7.6999999999999999E-2</v>
      </c>
      <c r="H266" s="23">
        <v>6.6000000000000003E-2</v>
      </c>
      <c r="I266" s="23">
        <v>0.01</v>
      </c>
      <c r="J266" s="23">
        <v>0.08</v>
      </c>
      <c r="K266" s="23">
        <v>0.10299999999999999</v>
      </c>
      <c r="L266" s="23">
        <v>0.10500000000000001</v>
      </c>
      <c r="M266" s="23" t="s">
        <v>661</v>
      </c>
      <c r="N266" s="23">
        <v>0.09</v>
      </c>
      <c r="O266" s="23">
        <v>0.09</v>
      </c>
      <c r="P266" s="23">
        <v>8.4709061497397237E-2</v>
      </c>
      <c r="Q266" s="23">
        <v>8.4999999999999992E-2</v>
      </c>
      <c r="R266" s="23">
        <v>5.2999999999999999E-2</v>
      </c>
      <c r="S266" s="227"/>
      <c r="T266" s="228"/>
      <c r="U266" s="228"/>
      <c r="V266" s="228"/>
      <c r="W266" s="228"/>
      <c r="X266" s="228"/>
      <c r="Y266" s="228"/>
      <c r="Z266" s="228"/>
      <c r="AA266" s="228"/>
      <c r="AB266" s="228"/>
      <c r="AC266" s="228"/>
      <c r="AD266" s="228"/>
      <c r="AE266" s="228"/>
      <c r="AF266" s="228"/>
      <c r="AG266" s="228"/>
      <c r="AH266" s="228"/>
      <c r="AI266" s="228"/>
      <c r="AJ266" s="228"/>
      <c r="AK266" s="228"/>
      <c r="AL266" s="228"/>
      <c r="AM266" s="228"/>
      <c r="AN266" s="228"/>
      <c r="AO266" s="228"/>
      <c r="AP266" s="228"/>
      <c r="AQ266" s="228"/>
      <c r="AR266" s="228"/>
      <c r="AS266" s="228"/>
      <c r="AT266" s="228"/>
      <c r="AU266" s="228"/>
      <c r="AV266" s="228"/>
      <c r="AW266" s="228"/>
      <c r="AX266" s="228"/>
      <c r="AY266" s="228"/>
      <c r="AZ266" s="228"/>
      <c r="BA266" s="228"/>
      <c r="BB266" s="228"/>
      <c r="BC266" s="228"/>
      <c r="BD266" s="228"/>
      <c r="BE266" s="228"/>
      <c r="BF266" s="228"/>
      <c r="BG266" s="228"/>
      <c r="BH266" s="228"/>
      <c r="BI266" s="228"/>
      <c r="BJ266" s="228"/>
      <c r="BK266" s="228"/>
      <c r="BL266" s="228"/>
      <c r="BM266" s="54"/>
    </row>
    <row r="267" spans="1:65">
      <c r="A267" s="29"/>
      <c r="B267" s="3" t="s">
        <v>268</v>
      </c>
      <c r="C267" s="28"/>
      <c r="D267" s="23">
        <v>1.9407902170679532E-3</v>
      </c>
      <c r="E267" s="23">
        <v>1.5202354861220293E-17</v>
      </c>
      <c r="F267" s="23">
        <v>0</v>
      </c>
      <c r="G267" s="23">
        <v>0</v>
      </c>
      <c r="H267" s="23">
        <v>6.4316923641190007E-3</v>
      </c>
      <c r="I267" s="23">
        <v>0</v>
      </c>
      <c r="J267" s="23">
        <v>8.1649658092772612E-3</v>
      </c>
      <c r="K267" s="23">
        <v>6.713171133426188E-3</v>
      </c>
      <c r="L267" s="23">
        <v>5.4772255750516587E-3</v>
      </c>
      <c r="M267" s="23" t="s">
        <v>661</v>
      </c>
      <c r="N267" s="23">
        <v>1.5202354861220293E-17</v>
      </c>
      <c r="O267" s="23">
        <v>1.5202354861220293E-17</v>
      </c>
      <c r="P267" s="23">
        <v>6.6944188548157728E-4</v>
      </c>
      <c r="Q267" s="23">
        <v>5.4772255750516587E-3</v>
      </c>
      <c r="R267" s="23">
        <v>2.073644135332771E-3</v>
      </c>
      <c r="S267" s="227"/>
      <c r="T267" s="228"/>
      <c r="U267" s="228"/>
      <c r="V267" s="228"/>
      <c r="W267" s="228"/>
      <c r="X267" s="228"/>
      <c r="Y267" s="228"/>
      <c r="Z267" s="228"/>
      <c r="AA267" s="228"/>
      <c r="AB267" s="228"/>
      <c r="AC267" s="228"/>
      <c r="AD267" s="228"/>
      <c r="AE267" s="228"/>
      <c r="AF267" s="228"/>
      <c r="AG267" s="228"/>
      <c r="AH267" s="228"/>
      <c r="AI267" s="228"/>
      <c r="AJ267" s="228"/>
      <c r="AK267" s="228"/>
      <c r="AL267" s="228"/>
      <c r="AM267" s="228"/>
      <c r="AN267" s="228"/>
      <c r="AO267" s="228"/>
      <c r="AP267" s="228"/>
      <c r="AQ267" s="228"/>
      <c r="AR267" s="228"/>
      <c r="AS267" s="228"/>
      <c r="AT267" s="228"/>
      <c r="AU267" s="228"/>
      <c r="AV267" s="228"/>
      <c r="AW267" s="228"/>
      <c r="AX267" s="228"/>
      <c r="AY267" s="228"/>
      <c r="AZ267" s="228"/>
      <c r="BA267" s="228"/>
      <c r="BB267" s="228"/>
      <c r="BC267" s="228"/>
      <c r="BD267" s="228"/>
      <c r="BE267" s="228"/>
      <c r="BF267" s="228"/>
      <c r="BG267" s="228"/>
      <c r="BH267" s="228"/>
      <c r="BI267" s="228"/>
      <c r="BJ267" s="228"/>
      <c r="BK267" s="228"/>
      <c r="BL267" s="228"/>
      <c r="BM267" s="54"/>
    </row>
    <row r="268" spans="1:65">
      <c r="A268" s="29"/>
      <c r="B268" s="3" t="s">
        <v>86</v>
      </c>
      <c r="C268" s="28"/>
      <c r="D268" s="13">
        <v>2.2012743482812326E-2</v>
      </c>
      <c r="E268" s="13">
        <v>1.6891505401355884E-16</v>
      </c>
      <c r="F268" s="13">
        <v>0</v>
      </c>
      <c r="G268" s="13">
        <v>0</v>
      </c>
      <c r="H268" s="13">
        <v>9.4352455219349637E-2</v>
      </c>
      <c r="I268" s="13">
        <v>0</v>
      </c>
      <c r="J268" s="13">
        <v>9.7979589711327142E-2</v>
      </c>
      <c r="K268" s="13">
        <v>6.8038896622562711E-2</v>
      </c>
      <c r="L268" s="13">
        <v>5.2164053095730085E-2</v>
      </c>
      <c r="M268" s="13" t="s">
        <v>661</v>
      </c>
      <c r="N268" s="13">
        <v>1.6891505401355884E-16</v>
      </c>
      <c r="O268" s="13">
        <v>1.6891505401355884E-16</v>
      </c>
      <c r="P268" s="13">
        <v>7.8976713391332512E-3</v>
      </c>
      <c r="Q268" s="13">
        <v>6.4437947941784215E-2</v>
      </c>
      <c r="R268" s="13">
        <v>3.9497983530148016E-2</v>
      </c>
      <c r="S268" s="148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3"/>
    </row>
    <row r="269" spans="1:65">
      <c r="A269" s="29"/>
      <c r="B269" s="3" t="s">
        <v>269</v>
      </c>
      <c r="C269" s="28"/>
      <c r="D269" s="13">
        <v>1.567608963452205E-2</v>
      </c>
      <c r="E269" s="13">
        <v>3.6796008322574458E-2</v>
      </c>
      <c r="F269" s="13">
        <v>-7.8403548157711445E-2</v>
      </c>
      <c r="G269" s="13">
        <v>-0.1129634151017973</v>
      </c>
      <c r="H269" s="13">
        <v>-0.21472302332604998</v>
      </c>
      <c r="I269" s="13">
        <v>-0.88480044351971388</v>
      </c>
      <c r="J269" s="13">
        <v>-4.0003695997616107E-2</v>
      </c>
      <c r="K269" s="13">
        <v>0.13663562393882245</v>
      </c>
      <c r="L269" s="13">
        <v>0.20959534304300376</v>
      </c>
      <c r="M269" s="13" t="s">
        <v>661</v>
      </c>
      <c r="N269" s="13">
        <v>3.6796008322574458E-2</v>
      </c>
      <c r="O269" s="13">
        <v>3.6796008322574458E-2</v>
      </c>
      <c r="P269" s="13">
        <v>-2.3517123146481578E-2</v>
      </c>
      <c r="Q269" s="13">
        <v>-2.0803769917568382E-2</v>
      </c>
      <c r="R269" s="13">
        <v>-0.39520232847849812</v>
      </c>
      <c r="S269" s="148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3"/>
    </row>
    <row r="270" spans="1:65">
      <c r="A270" s="29"/>
      <c r="B270" s="45" t="s">
        <v>270</v>
      </c>
      <c r="C270" s="46"/>
      <c r="D270" s="44">
        <v>0.4</v>
      </c>
      <c r="E270" s="44">
        <v>0.67</v>
      </c>
      <c r="F270" s="44">
        <v>0.6</v>
      </c>
      <c r="G270" s="44">
        <v>0.91</v>
      </c>
      <c r="H270" s="44">
        <v>2.0499999999999998</v>
      </c>
      <c r="I270" s="44">
        <v>9.17</v>
      </c>
      <c r="J270" s="44">
        <v>0.19</v>
      </c>
      <c r="K270" s="44">
        <v>1.73</v>
      </c>
      <c r="L270" s="44">
        <v>2.46</v>
      </c>
      <c r="M270" s="44" t="s">
        <v>271</v>
      </c>
      <c r="N270" s="44">
        <v>0.63</v>
      </c>
      <c r="O270" s="44">
        <v>0.67</v>
      </c>
      <c r="P270" s="44">
        <v>0.01</v>
      </c>
      <c r="Q270" s="44">
        <v>0.01</v>
      </c>
      <c r="R270" s="44">
        <v>3.97</v>
      </c>
      <c r="S270" s="148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3"/>
    </row>
    <row r="271" spans="1:65">
      <c r="B271" s="3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BM271" s="53"/>
    </row>
    <row r="272" spans="1:65" ht="15">
      <c r="B272" s="8" t="s">
        <v>640</v>
      </c>
      <c r="BM272" s="27" t="s">
        <v>273</v>
      </c>
    </row>
    <row r="273" spans="1:65" ht="15">
      <c r="A273" s="24" t="s">
        <v>26</v>
      </c>
      <c r="B273" s="18" t="s">
        <v>118</v>
      </c>
      <c r="C273" s="15" t="s">
        <v>119</v>
      </c>
      <c r="D273" s="16" t="s">
        <v>238</v>
      </c>
      <c r="E273" s="17" t="s">
        <v>238</v>
      </c>
      <c r="F273" s="17" t="s">
        <v>238</v>
      </c>
      <c r="G273" s="17" t="s">
        <v>238</v>
      </c>
      <c r="H273" s="148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7">
        <v>1</v>
      </c>
    </row>
    <row r="274" spans="1:65">
      <c r="A274" s="29"/>
      <c r="B274" s="19" t="s">
        <v>239</v>
      </c>
      <c r="C274" s="9" t="s">
        <v>239</v>
      </c>
      <c r="D274" s="146" t="s">
        <v>242</v>
      </c>
      <c r="E274" s="147" t="s">
        <v>244</v>
      </c>
      <c r="F274" s="147" t="s">
        <v>248</v>
      </c>
      <c r="G274" s="147" t="s">
        <v>253</v>
      </c>
      <c r="H274" s="148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7" t="s">
        <v>3</v>
      </c>
    </row>
    <row r="275" spans="1:65">
      <c r="A275" s="29"/>
      <c r="B275" s="19"/>
      <c r="C275" s="9"/>
      <c r="D275" s="10" t="s">
        <v>336</v>
      </c>
      <c r="E275" s="11" t="s">
        <v>336</v>
      </c>
      <c r="F275" s="11" t="s">
        <v>336</v>
      </c>
      <c r="G275" s="11" t="s">
        <v>336</v>
      </c>
      <c r="H275" s="148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7">
        <v>0</v>
      </c>
    </row>
    <row r="276" spans="1:65">
      <c r="A276" s="29"/>
      <c r="B276" s="19"/>
      <c r="C276" s="9"/>
      <c r="D276" s="25"/>
      <c r="E276" s="25"/>
      <c r="F276" s="25"/>
      <c r="G276" s="25"/>
      <c r="H276" s="148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7">
        <v>0</v>
      </c>
    </row>
    <row r="277" spans="1:65">
      <c r="A277" s="29"/>
      <c r="B277" s="18">
        <v>1</v>
      </c>
      <c r="C277" s="14">
        <v>1</v>
      </c>
      <c r="D277" s="212" t="s">
        <v>107</v>
      </c>
      <c r="E277" s="212" t="s">
        <v>107</v>
      </c>
      <c r="F277" s="212" t="s">
        <v>107</v>
      </c>
      <c r="G277" s="211">
        <v>89.999999999999986</v>
      </c>
      <c r="H277" s="213"/>
      <c r="I277" s="214"/>
      <c r="J277" s="214"/>
      <c r="K277" s="214"/>
      <c r="L277" s="214"/>
      <c r="M277" s="214"/>
      <c r="N277" s="214"/>
      <c r="O277" s="214"/>
      <c r="P277" s="214"/>
      <c r="Q277" s="214"/>
      <c r="R277" s="214"/>
      <c r="S277" s="214"/>
      <c r="T277" s="214"/>
      <c r="U277" s="214"/>
      <c r="V277" s="214"/>
      <c r="W277" s="214"/>
      <c r="X277" s="214"/>
      <c r="Y277" s="214"/>
      <c r="Z277" s="214"/>
      <c r="AA277" s="214"/>
      <c r="AB277" s="214"/>
      <c r="AC277" s="214"/>
      <c r="AD277" s="214"/>
      <c r="AE277" s="214"/>
      <c r="AF277" s="214"/>
      <c r="AG277" s="214"/>
      <c r="AH277" s="214"/>
      <c r="AI277" s="214"/>
      <c r="AJ277" s="214"/>
      <c r="AK277" s="214"/>
      <c r="AL277" s="214"/>
      <c r="AM277" s="214"/>
      <c r="AN277" s="214"/>
      <c r="AO277" s="214"/>
      <c r="AP277" s="214"/>
      <c r="AQ277" s="214"/>
      <c r="AR277" s="214"/>
      <c r="AS277" s="214"/>
      <c r="AT277" s="214"/>
      <c r="AU277" s="214"/>
      <c r="AV277" s="214"/>
      <c r="AW277" s="214"/>
      <c r="AX277" s="214"/>
      <c r="AY277" s="214"/>
      <c r="AZ277" s="214"/>
      <c r="BA277" s="214"/>
      <c r="BB277" s="214"/>
      <c r="BC277" s="214"/>
      <c r="BD277" s="214"/>
      <c r="BE277" s="214"/>
      <c r="BF277" s="214"/>
      <c r="BG277" s="214"/>
      <c r="BH277" s="214"/>
      <c r="BI277" s="214"/>
      <c r="BJ277" s="214"/>
      <c r="BK277" s="214"/>
      <c r="BL277" s="214"/>
      <c r="BM277" s="215">
        <v>1</v>
      </c>
    </row>
    <row r="278" spans="1:65">
      <c r="A278" s="29"/>
      <c r="B278" s="19">
        <v>1</v>
      </c>
      <c r="C278" s="9">
        <v>2</v>
      </c>
      <c r="D278" s="218" t="s">
        <v>107</v>
      </c>
      <c r="E278" s="218" t="s">
        <v>107</v>
      </c>
      <c r="F278" s="218" t="s">
        <v>107</v>
      </c>
      <c r="G278" s="217">
        <v>109.99999999999999</v>
      </c>
      <c r="H278" s="213"/>
      <c r="I278" s="214"/>
      <c r="J278" s="214"/>
      <c r="K278" s="214"/>
      <c r="L278" s="214"/>
      <c r="M278" s="214"/>
      <c r="N278" s="214"/>
      <c r="O278" s="214"/>
      <c r="P278" s="214"/>
      <c r="Q278" s="214"/>
      <c r="R278" s="214"/>
      <c r="S278" s="214"/>
      <c r="T278" s="214"/>
      <c r="U278" s="214"/>
      <c r="V278" s="214"/>
      <c r="W278" s="214"/>
      <c r="X278" s="214"/>
      <c r="Y278" s="214"/>
      <c r="Z278" s="214"/>
      <c r="AA278" s="214"/>
      <c r="AB278" s="214"/>
      <c r="AC278" s="214"/>
      <c r="AD278" s="214"/>
      <c r="AE278" s="214"/>
      <c r="AF278" s="214"/>
      <c r="AG278" s="214"/>
      <c r="AH278" s="214"/>
      <c r="AI278" s="214"/>
      <c r="AJ278" s="214"/>
      <c r="AK278" s="214"/>
      <c r="AL278" s="214"/>
      <c r="AM278" s="214"/>
      <c r="AN278" s="214"/>
      <c r="AO278" s="214"/>
      <c r="AP278" s="214"/>
      <c r="AQ278" s="214"/>
      <c r="AR278" s="214"/>
      <c r="AS278" s="214"/>
      <c r="AT278" s="214"/>
      <c r="AU278" s="214"/>
      <c r="AV278" s="214"/>
      <c r="AW278" s="214"/>
      <c r="AX278" s="214"/>
      <c r="AY278" s="214"/>
      <c r="AZ278" s="214"/>
      <c r="BA278" s="214"/>
      <c r="BB278" s="214"/>
      <c r="BC278" s="214"/>
      <c r="BD278" s="214"/>
      <c r="BE278" s="214"/>
      <c r="BF278" s="214"/>
      <c r="BG278" s="214"/>
      <c r="BH278" s="214"/>
      <c r="BI278" s="214"/>
      <c r="BJ278" s="214"/>
      <c r="BK278" s="214"/>
      <c r="BL278" s="214"/>
      <c r="BM278" s="215">
        <v>21</v>
      </c>
    </row>
    <row r="279" spans="1:65">
      <c r="A279" s="29"/>
      <c r="B279" s="19">
        <v>1</v>
      </c>
      <c r="C279" s="9">
        <v>3</v>
      </c>
      <c r="D279" s="218" t="s">
        <v>107</v>
      </c>
      <c r="E279" s="218" t="s">
        <v>107</v>
      </c>
      <c r="F279" s="218" t="s">
        <v>107</v>
      </c>
      <c r="G279" s="217">
        <v>100</v>
      </c>
      <c r="H279" s="213"/>
      <c r="I279" s="214"/>
      <c r="J279" s="214"/>
      <c r="K279" s="214"/>
      <c r="L279" s="214"/>
      <c r="M279" s="214"/>
      <c r="N279" s="214"/>
      <c r="O279" s="214"/>
      <c r="P279" s="214"/>
      <c r="Q279" s="214"/>
      <c r="R279" s="214"/>
      <c r="S279" s="214"/>
      <c r="T279" s="214"/>
      <c r="U279" s="214"/>
      <c r="V279" s="214"/>
      <c r="W279" s="214"/>
      <c r="X279" s="214"/>
      <c r="Y279" s="214"/>
      <c r="Z279" s="214"/>
      <c r="AA279" s="214"/>
      <c r="AB279" s="214"/>
      <c r="AC279" s="214"/>
      <c r="AD279" s="214"/>
      <c r="AE279" s="214"/>
      <c r="AF279" s="214"/>
      <c r="AG279" s="214"/>
      <c r="AH279" s="214"/>
      <c r="AI279" s="214"/>
      <c r="AJ279" s="214"/>
      <c r="AK279" s="214"/>
      <c r="AL279" s="214"/>
      <c r="AM279" s="214"/>
      <c r="AN279" s="214"/>
      <c r="AO279" s="214"/>
      <c r="AP279" s="214"/>
      <c r="AQ279" s="214"/>
      <c r="AR279" s="214"/>
      <c r="AS279" s="214"/>
      <c r="AT279" s="214"/>
      <c r="AU279" s="214"/>
      <c r="AV279" s="214"/>
      <c r="AW279" s="214"/>
      <c r="AX279" s="214"/>
      <c r="AY279" s="214"/>
      <c r="AZ279" s="214"/>
      <c r="BA279" s="214"/>
      <c r="BB279" s="214"/>
      <c r="BC279" s="214"/>
      <c r="BD279" s="214"/>
      <c r="BE279" s="214"/>
      <c r="BF279" s="214"/>
      <c r="BG279" s="214"/>
      <c r="BH279" s="214"/>
      <c r="BI279" s="214"/>
      <c r="BJ279" s="214"/>
      <c r="BK279" s="214"/>
      <c r="BL279" s="214"/>
      <c r="BM279" s="215">
        <v>16</v>
      </c>
    </row>
    <row r="280" spans="1:65">
      <c r="A280" s="29"/>
      <c r="B280" s="19">
        <v>1</v>
      </c>
      <c r="C280" s="9">
        <v>4</v>
      </c>
      <c r="D280" s="218" t="s">
        <v>107</v>
      </c>
      <c r="E280" s="218" t="s">
        <v>107</v>
      </c>
      <c r="F280" s="218" t="s">
        <v>107</v>
      </c>
      <c r="G280" s="217">
        <v>109.99999999999999</v>
      </c>
      <c r="H280" s="213"/>
      <c r="I280" s="214"/>
      <c r="J280" s="214"/>
      <c r="K280" s="214"/>
      <c r="L280" s="214"/>
      <c r="M280" s="214"/>
      <c r="N280" s="214"/>
      <c r="O280" s="214"/>
      <c r="P280" s="214"/>
      <c r="Q280" s="214"/>
      <c r="R280" s="214"/>
      <c r="S280" s="214"/>
      <c r="T280" s="214"/>
      <c r="U280" s="214"/>
      <c r="V280" s="214"/>
      <c r="W280" s="214"/>
      <c r="X280" s="214"/>
      <c r="Y280" s="214"/>
      <c r="Z280" s="214"/>
      <c r="AA280" s="214"/>
      <c r="AB280" s="214"/>
      <c r="AC280" s="214"/>
      <c r="AD280" s="214"/>
      <c r="AE280" s="214"/>
      <c r="AF280" s="214"/>
      <c r="AG280" s="214"/>
      <c r="AH280" s="214"/>
      <c r="AI280" s="214"/>
      <c r="AJ280" s="214"/>
      <c r="AK280" s="214"/>
      <c r="AL280" s="214"/>
      <c r="AM280" s="214"/>
      <c r="AN280" s="214"/>
      <c r="AO280" s="214"/>
      <c r="AP280" s="214"/>
      <c r="AQ280" s="214"/>
      <c r="AR280" s="214"/>
      <c r="AS280" s="214"/>
      <c r="AT280" s="214"/>
      <c r="AU280" s="214"/>
      <c r="AV280" s="214"/>
      <c r="AW280" s="214"/>
      <c r="AX280" s="214"/>
      <c r="AY280" s="214"/>
      <c r="AZ280" s="214"/>
      <c r="BA280" s="214"/>
      <c r="BB280" s="214"/>
      <c r="BC280" s="214"/>
      <c r="BD280" s="214"/>
      <c r="BE280" s="214"/>
      <c r="BF280" s="214"/>
      <c r="BG280" s="214"/>
      <c r="BH280" s="214"/>
      <c r="BI280" s="214"/>
      <c r="BJ280" s="214"/>
      <c r="BK280" s="214"/>
      <c r="BL280" s="214"/>
      <c r="BM280" s="215" t="s">
        <v>107</v>
      </c>
    </row>
    <row r="281" spans="1:65">
      <c r="A281" s="29"/>
      <c r="B281" s="19">
        <v>1</v>
      </c>
      <c r="C281" s="9">
        <v>5</v>
      </c>
      <c r="D281" s="218" t="s">
        <v>107</v>
      </c>
      <c r="E281" s="218" t="s">
        <v>107</v>
      </c>
      <c r="F281" s="218" t="s">
        <v>107</v>
      </c>
      <c r="G281" s="217">
        <v>109.99999999999999</v>
      </c>
      <c r="H281" s="213"/>
      <c r="I281" s="214"/>
      <c r="J281" s="214"/>
      <c r="K281" s="214"/>
      <c r="L281" s="214"/>
      <c r="M281" s="214"/>
      <c r="N281" s="214"/>
      <c r="O281" s="214"/>
      <c r="P281" s="214"/>
      <c r="Q281" s="214"/>
      <c r="R281" s="214"/>
      <c r="S281" s="214"/>
      <c r="T281" s="214"/>
      <c r="U281" s="214"/>
      <c r="V281" s="214"/>
      <c r="W281" s="214"/>
      <c r="X281" s="214"/>
      <c r="Y281" s="214"/>
      <c r="Z281" s="214"/>
      <c r="AA281" s="214"/>
      <c r="AB281" s="214"/>
      <c r="AC281" s="214"/>
      <c r="AD281" s="214"/>
      <c r="AE281" s="214"/>
      <c r="AF281" s="214"/>
      <c r="AG281" s="214"/>
      <c r="AH281" s="214"/>
      <c r="AI281" s="214"/>
      <c r="AJ281" s="214"/>
      <c r="AK281" s="214"/>
      <c r="AL281" s="214"/>
      <c r="AM281" s="214"/>
      <c r="AN281" s="214"/>
      <c r="AO281" s="214"/>
      <c r="AP281" s="214"/>
      <c r="AQ281" s="214"/>
      <c r="AR281" s="214"/>
      <c r="AS281" s="214"/>
      <c r="AT281" s="214"/>
      <c r="AU281" s="214"/>
      <c r="AV281" s="214"/>
      <c r="AW281" s="214"/>
      <c r="AX281" s="214"/>
      <c r="AY281" s="214"/>
      <c r="AZ281" s="214"/>
      <c r="BA281" s="214"/>
      <c r="BB281" s="214"/>
      <c r="BC281" s="214"/>
      <c r="BD281" s="214"/>
      <c r="BE281" s="214"/>
      <c r="BF281" s="214"/>
      <c r="BG281" s="214"/>
      <c r="BH281" s="214"/>
      <c r="BI281" s="214"/>
      <c r="BJ281" s="214"/>
      <c r="BK281" s="214"/>
      <c r="BL281" s="214"/>
      <c r="BM281" s="215">
        <v>27</v>
      </c>
    </row>
    <row r="282" spans="1:65">
      <c r="A282" s="29"/>
      <c r="B282" s="19">
        <v>1</v>
      </c>
      <c r="C282" s="9">
        <v>6</v>
      </c>
      <c r="D282" s="218" t="s">
        <v>107</v>
      </c>
      <c r="E282" s="218" t="s">
        <v>107</v>
      </c>
      <c r="F282" s="218" t="s">
        <v>107</v>
      </c>
      <c r="G282" s="217">
        <v>130</v>
      </c>
      <c r="H282" s="213"/>
      <c r="I282" s="214"/>
      <c r="J282" s="214"/>
      <c r="K282" s="214"/>
      <c r="L282" s="214"/>
      <c r="M282" s="214"/>
      <c r="N282" s="214"/>
      <c r="O282" s="214"/>
      <c r="P282" s="214"/>
      <c r="Q282" s="214"/>
      <c r="R282" s="214"/>
      <c r="S282" s="214"/>
      <c r="T282" s="214"/>
      <c r="U282" s="214"/>
      <c r="V282" s="214"/>
      <c r="W282" s="214"/>
      <c r="X282" s="214"/>
      <c r="Y282" s="214"/>
      <c r="Z282" s="214"/>
      <c r="AA282" s="214"/>
      <c r="AB282" s="214"/>
      <c r="AC282" s="214"/>
      <c r="AD282" s="214"/>
      <c r="AE282" s="214"/>
      <c r="AF282" s="214"/>
      <c r="AG282" s="214"/>
      <c r="AH282" s="214"/>
      <c r="AI282" s="214"/>
      <c r="AJ282" s="214"/>
      <c r="AK282" s="214"/>
      <c r="AL282" s="214"/>
      <c r="AM282" s="214"/>
      <c r="AN282" s="214"/>
      <c r="AO282" s="214"/>
      <c r="AP282" s="214"/>
      <c r="AQ282" s="214"/>
      <c r="AR282" s="214"/>
      <c r="AS282" s="214"/>
      <c r="AT282" s="214"/>
      <c r="AU282" s="214"/>
      <c r="AV282" s="214"/>
      <c r="AW282" s="214"/>
      <c r="AX282" s="214"/>
      <c r="AY282" s="214"/>
      <c r="AZ282" s="214"/>
      <c r="BA282" s="214"/>
      <c r="BB282" s="214"/>
      <c r="BC282" s="214"/>
      <c r="BD282" s="214"/>
      <c r="BE282" s="214"/>
      <c r="BF282" s="214"/>
      <c r="BG282" s="214"/>
      <c r="BH282" s="214"/>
      <c r="BI282" s="214"/>
      <c r="BJ282" s="214"/>
      <c r="BK282" s="214"/>
      <c r="BL282" s="214"/>
      <c r="BM282" s="219"/>
    </row>
    <row r="283" spans="1:65">
      <c r="A283" s="29"/>
      <c r="B283" s="20" t="s">
        <v>266</v>
      </c>
      <c r="C283" s="12"/>
      <c r="D283" s="220" t="s">
        <v>661</v>
      </c>
      <c r="E283" s="220" t="s">
        <v>661</v>
      </c>
      <c r="F283" s="220" t="s">
        <v>661</v>
      </c>
      <c r="G283" s="220">
        <v>108.33333333333333</v>
      </c>
      <c r="H283" s="213"/>
      <c r="I283" s="214"/>
      <c r="J283" s="214"/>
      <c r="K283" s="214"/>
      <c r="L283" s="214"/>
      <c r="M283" s="214"/>
      <c r="N283" s="214"/>
      <c r="O283" s="214"/>
      <c r="P283" s="214"/>
      <c r="Q283" s="214"/>
      <c r="R283" s="214"/>
      <c r="S283" s="214"/>
      <c r="T283" s="214"/>
      <c r="U283" s="214"/>
      <c r="V283" s="214"/>
      <c r="W283" s="214"/>
      <c r="X283" s="214"/>
      <c r="Y283" s="214"/>
      <c r="Z283" s="214"/>
      <c r="AA283" s="214"/>
      <c r="AB283" s="214"/>
      <c r="AC283" s="214"/>
      <c r="AD283" s="214"/>
      <c r="AE283" s="214"/>
      <c r="AF283" s="214"/>
      <c r="AG283" s="214"/>
      <c r="AH283" s="214"/>
      <c r="AI283" s="214"/>
      <c r="AJ283" s="214"/>
      <c r="AK283" s="214"/>
      <c r="AL283" s="214"/>
      <c r="AM283" s="214"/>
      <c r="AN283" s="214"/>
      <c r="AO283" s="214"/>
      <c r="AP283" s="214"/>
      <c r="AQ283" s="214"/>
      <c r="AR283" s="214"/>
      <c r="AS283" s="214"/>
      <c r="AT283" s="214"/>
      <c r="AU283" s="214"/>
      <c r="AV283" s="214"/>
      <c r="AW283" s="214"/>
      <c r="AX283" s="214"/>
      <c r="AY283" s="214"/>
      <c r="AZ283" s="214"/>
      <c r="BA283" s="214"/>
      <c r="BB283" s="214"/>
      <c r="BC283" s="214"/>
      <c r="BD283" s="214"/>
      <c r="BE283" s="214"/>
      <c r="BF283" s="214"/>
      <c r="BG283" s="214"/>
      <c r="BH283" s="214"/>
      <c r="BI283" s="214"/>
      <c r="BJ283" s="214"/>
      <c r="BK283" s="214"/>
      <c r="BL283" s="214"/>
      <c r="BM283" s="219"/>
    </row>
    <row r="284" spans="1:65">
      <c r="A284" s="29"/>
      <c r="B284" s="3" t="s">
        <v>267</v>
      </c>
      <c r="C284" s="28"/>
      <c r="D284" s="217" t="s">
        <v>661</v>
      </c>
      <c r="E284" s="217" t="s">
        <v>661</v>
      </c>
      <c r="F284" s="217" t="s">
        <v>661</v>
      </c>
      <c r="G284" s="217">
        <v>109.99999999999999</v>
      </c>
      <c r="H284" s="213"/>
      <c r="I284" s="214"/>
      <c r="J284" s="214"/>
      <c r="K284" s="214"/>
      <c r="L284" s="214"/>
      <c r="M284" s="214"/>
      <c r="N284" s="214"/>
      <c r="O284" s="214"/>
      <c r="P284" s="214"/>
      <c r="Q284" s="214"/>
      <c r="R284" s="214"/>
      <c r="S284" s="214"/>
      <c r="T284" s="214"/>
      <c r="U284" s="214"/>
      <c r="V284" s="214"/>
      <c r="W284" s="214"/>
      <c r="X284" s="214"/>
      <c r="Y284" s="214"/>
      <c r="Z284" s="214"/>
      <c r="AA284" s="214"/>
      <c r="AB284" s="214"/>
      <c r="AC284" s="214"/>
      <c r="AD284" s="214"/>
      <c r="AE284" s="214"/>
      <c r="AF284" s="214"/>
      <c r="AG284" s="214"/>
      <c r="AH284" s="214"/>
      <c r="AI284" s="214"/>
      <c r="AJ284" s="214"/>
      <c r="AK284" s="214"/>
      <c r="AL284" s="214"/>
      <c r="AM284" s="214"/>
      <c r="AN284" s="214"/>
      <c r="AO284" s="214"/>
      <c r="AP284" s="214"/>
      <c r="AQ284" s="214"/>
      <c r="AR284" s="214"/>
      <c r="AS284" s="214"/>
      <c r="AT284" s="214"/>
      <c r="AU284" s="214"/>
      <c r="AV284" s="214"/>
      <c r="AW284" s="214"/>
      <c r="AX284" s="214"/>
      <c r="AY284" s="214"/>
      <c r="AZ284" s="214"/>
      <c r="BA284" s="214"/>
      <c r="BB284" s="214"/>
      <c r="BC284" s="214"/>
      <c r="BD284" s="214"/>
      <c r="BE284" s="214"/>
      <c r="BF284" s="214"/>
      <c r="BG284" s="214"/>
      <c r="BH284" s="214"/>
      <c r="BI284" s="214"/>
      <c r="BJ284" s="214"/>
      <c r="BK284" s="214"/>
      <c r="BL284" s="214"/>
      <c r="BM284" s="219"/>
    </row>
    <row r="285" spans="1:65">
      <c r="A285" s="29"/>
      <c r="B285" s="3" t="s">
        <v>268</v>
      </c>
      <c r="C285" s="28"/>
      <c r="D285" s="217" t="s">
        <v>661</v>
      </c>
      <c r="E285" s="217" t="s">
        <v>661</v>
      </c>
      <c r="F285" s="217" t="s">
        <v>661</v>
      </c>
      <c r="G285" s="217">
        <v>13.291601358251112</v>
      </c>
      <c r="H285" s="213"/>
      <c r="I285" s="214"/>
      <c r="J285" s="214"/>
      <c r="K285" s="214"/>
      <c r="L285" s="214"/>
      <c r="M285" s="214"/>
      <c r="N285" s="214"/>
      <c r="O285" s="214"/>
      <c r="P285" s="214"/>
      <c r="Q285" s="214"/>
      <c r="R285" s="214"/>
      <c r="S285" s="214"/>
      <c r="T285" s="214"/>
      <c r="U285" s="214"/>
      <c r="V285" s="214"/>
      <c r="W285" s="214"/>
      <c r="X285" s="214"/>
      <c r="Y285" s="214"/>
      <c r="Z285" s="214"/>
      <c r="AA285" s="214"/>
      <c r="AB285" s="214"/>
      <c r="AC285" s="214"/>
      <c r="AD285" s="214"/>
      <c r="AE285" s="214"/>
      <c r="AF285" s="214"/>
      <c r="AG285" s="214"/>
      <c r="AH285" s="214"/>
      <c r="AI285" s="214"/>
      <c r="AJ285" s="214"/>
      <c r="AK285" s="214"/>
      <c r="AL285" s="214"/>
      <c r="AM285" s="214"/>
      <c r="AN285" s="214"/>
      <c r="AO285" s="214"/>
      <c r="AP285" s="214"/>
      <c r="AQ285" s="214"/>
      <c r="AR285" s="214"/>
      <c r="AS285" s="214"/>
      <c r="AT285" s="214"/>
      <c r="AU285" s="214"/>
      <c r="AV285" s="214"/>
      <c r="AW285" s="214"/>
      <c r="AX285" s="214"/>
      <c r="AY285" s="214"/>
      <c r="AZ285" s="214"/>
      <c r="BA285" s="214"/>
      <c r="BB285" s="214"/>
      <c r="BC285" s="214"/>
      <c r="BD285" s="214"/>
      <c r="BE285" s="214"/>
      <c r="BF285" s="214"/>
      <c r="BG285" s="214"/>
      <c r="BH285" s="214"/>
      <c r="BI285" s="214"/>
      <c r="BJ285" s="214"/>
      <c r="BK285" s="214"/>
      <c r="BL285" s="214"/>
      <c r="BM285" s="219"/>
    </row>
    <row r="286" spans="1:65">
      <c r="A286" s="29"/>
      <c r="B286" s="3" t="s">
        <v>86</v>
      </c>
      <c r="C286" s="28"/>
      <c r="D286" s="13" t="s">
        <v>661</v>
      </c>
      <c r="E286" s="13" t="s">
        <v>661</v>
      </c>
      <c r="F286" s="13" t="s">
        <v>661</v>
      </c>
      <c r="G286" s="13">
        <v>0.12269170484539489</v>
      </c>
      <c r="H286" s="148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3"/>
    </row>
    <row r="287" spans="1:65">
      <c r="A287" s="29"/>
      <c r="B287" s="3" t="s">
        <v>269</v>
      </c>
      <c r="C287" s="28"/>
      <c r="D287" s="13" t="s">
        <v>661</v>
      </c>
      <c r="E287" s="13" t="s">
        <v>661</v>
      </c>
      <c r="F287" s="13" t="s">
        <v>661</v>
      </c>
      <c r="G287" s="13" t="s">
        <v>661</v>
      </c>
      <c r="H287" s="148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3"/>
    </row>
    <row r="288" spans="1:65">
      <c r="A288" s="29"/>
      <c r="B288" s="45" t="s">
        <v>270</v>
      </c>
      <c r="C288" s="46"/>
      <c r="D288" s="44" t="s">
        <v>271</v>
      </c>
      <c r="E288" s="44" t="s">
        <v>271</v>
      </c>
      <c r="F288" s="44" t="s">
        <v>271</v>
      </c>
      <c r="G288" s="44" t="s">
        <v>271</v>
      </c>
      <c r="H288" s="148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3"/>
    </row>
    <row r="289" spans="1:65">
      <c r="B289" s="30"/>
      <c r="C289" s="20"/>
      <c r="D289" s="20"/>
      <c r="E289" s="20"/>
      <c r="F289" s="20"/>
      <c r="G289" s="20"/>
      <c r="BM289" s="53"/>
    </row>
    <row r="290" spans="1:65" ht="19.5">
      <c r="B290" s="8" t="s">
        <v>641</v>
      </c>
      <c r="BM290" s="27" t="s">
        <v>66</v>
      </c>
    </row>
    <row r="291" spans="1:65" ht="19.5">
      <c r="A291" s="24" t="s">
        <v>332</v>
      </c>
      <c r="B291" s="18" t="s">
        <v>118</v>
      </c>
      <c r="C291" s="15" t="s">
        <v>119</v>
      </c>
      <c r="D291" s="16" t="s">
        <v>238</v>
      </c>
      <c r="E291" s="17" t="s">
        <v>238</v>
      </c>
      <c r="F291" s="17" t="s">
        <v>238</v>
      </c>
      <c r="G291" s="17" t="s">
        <v>238</v>
      </c>
      <c r="H291" s="17" t="s">
        <v>238</v>
      </c>
      <c r="I291" s="17" t="s">
        <v>238</v>
      </c>
      <c r="J291" s="17" t="s">
        <v>238</v>
      </c>
      <c r="K291" s="17" t="s">
        <v>238</v>
      </c>
      <c r="L291" s="148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7">
        <v>1</v>
      </c>
    </row>
    <row r="292" spans="1:65">
      <c r="A292" s="29"/>
      <c r="B292" s="19" t="s">
        <v>239</v>
      </c>
      <c r="C292" s="9" t="s">
        <v>239</v>
      </c>
      <c r="D292" s="146" t="s">
        <v>243</v>
      </c>
      <c r="E292" s="147" t="s">
        <v>245</v>
      </c>
      <c r="F292" s="147" t="s">
        <v>246</v>
      </c>
      <c r="G292" s="147" t="s">
        <v>251</v>
      </c>
      <c r="H292" s="147" t="s">
        <v>252</v>
      </c>
      <c r="I292" s="147" t="s">
        <v>257</v>
      </c>
      <c r="J292" s="147" t="s">
        <v>284</v>
      </c>
      <c r="K292" s="147" t="s">
        <v>259</v>
      </c>
      <c r="L292" s="148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7" t="s">
        <v>1</v>
      </c>
    </row>
    <row r="293" spans="1:65">
      <c r="A293" s="29"/>
      <c r="B293" s="19"/>
      <c r="C293" s="9"/>
      <c r="D293" s="10" t="s">
        <v>101</v>
      </c>
      <c r="E293" s="11" t="s">
        <v>101</v>
      </c>
      <c r="F293" s="11" t="s">
        <v>101</v>
      </c>
      <c r="G293" s="11" t="s">
        <v>101</v>
      </c>
      <c r="H293" s="11" t="s">
        <v>336</v>
      </c>
      <c r="I293" s="11" t="s">
        <v>101</v>
      </c>
      <c r="J293" s="11" t="s">
        <v>101</v>
      </c>
      <c r="K293" s="11" t="s">
        <v>101</v>
      </c>
      <c r="L293" s="148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7">
        <v>3</v>
      </c>
    </row>
    <row r="294" spans="1:65">
      <c r="A294" s="29"/>
      <c r="B294" s="19"/>
      <c r="C294" s="9"/>
      <c r="D294" s="25"/>
      <c r="E294" s="25"/>
      <c r="F294" s="25"/>
      <c r="G294" s="25"/>
      <c r="H294" s="25"/>
      <c r="I294" s="25"/>
      <c r="J294" s="25"/>
      <c r="K294" s="25"/>
      <c r="L294" s="148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7">
        <v>3</v>
      </c>
    </row>
    <row r="295" spans="1:65">
      <c r="A295" s="29"/>
      <c r="B295" s="18">
        <v>1</v>
      </c>
      <c r="C295" s="14">
        <v>1</v>
      </c>
      <c r="D295" s="226">
        <v>0.51</v>
      </c>
      <c r="E295" s="226">
        <v>0.6</v>
      </c>
      <c r="F295" s="226">
        <v>0.4</v>
      </c>
      <c r="G295" s="226" t="s">
        <v>271</v>
      </c>
      <c r="H295" s="236">
        <v>0.7</v>
      </c>
      <c r="I295" s="226">
        <v>0.53325781240607784</v>
      </c>
      <c r="J295" s="226">
        <v>0.33</v>
      </c>
      <c r="K295" s="226">
        <v>0.4</v>
      </c>
      <c r="L295" s="227"/>
      <c r="M295" s="228"/>
      <c r="N295" s="228"/>
      <c r="O295" s="228"/>
      <c r="P295" s="228"/>
      <c r="Q295" s="228"/>
      <c r="R295" s="228"/>
      <c r="S295" s="228"/>
      <c r="T295" s="228"/>
      <c r="U295" s="228"/>
      <c r="V295" s="228"/>
      <c r="W295" s="228"/>
      <c r="X295" s="228"/>
      <c r="Y295" s="228"/>
      <c r="Z295" s="228"/>
      <c r="AA295" s="228"/>
      <c r="AB295" s="228"/>
      <c r="AC295" s="228"/>
      <c r="AD295" s="228"/>
      <c r="AE295" s="228"/>
      <c r="AF295" s="228"/>
      <c r="AG295" s="228"/>
      <c r="AH295" s="228"/>
      <c r="AI295" s="228"/>
      <c r="AJ295" s="228"/>
      <c r="AK295" s="228"/>
      <c r="AL295" s="228"/>
      <c r="AM295" s="228"/>
      <c r="AN295" s="228"/>
      <c r="AO295" s="228"/>
      <c r="AP295" s="228"/>
      <c r="AQ295" s="228"/>
      <c r="AR295" s="228"/>
      <c r="AS295" s="228"/>
      <c r="AT295" s="228"/>
      <c r="AU295" s="228"/>
      <c r="AV295" s="228"/>
      <c r="AW295" s="228"/>
      <c r="AX295" s="228"/>
      <c r="AY295" s="228"/>
      <c r="AZ295" s="228"/>
      <c r="BA295" s="228"/>
      <c r="BB295" s="228"/>
      <c r="BC295" s="228"/>
      <c r="BD295" s="228"/>
      <c r="BE295" s="228"/>
      <c r="BF295" s="228"/>
      <c r="BG295" s="228"/>
      <c r="BH295" s="228"/>
      <c r="BI295" s="228"/>
      <c r="BJ295" s="228"/>
      <c r="BK295" s="228"/>
      <c r="BL295" s="228"/>
      <c r="BM295" s="229">
        <v>1</v>
      </c>
    </row>
    <row r="296" spans="1:65">
      <c r="A296" s="29"/>
      <c r="B296" s="19">
        <v>1</v>
      </c>
      <c r="C296" s="9">
        <v>2</v>
      </c>
      <c r="D296" s="23">
        <v>0.5</v>
      </c>
      <c r="E296" s="239">
        <v>0.71</v>
      </c>
      <c r="F296" s="23">
        <v>0.39</v>
      </c>
      <c r="G296" s="23" t="s">
        <v>271</v>
      </c>
      <c r="H296" s="238">
        <v>0.7</v>
      </c>
      <c r="I296" s="23">
        <v>0.5270087026409922</v>
      </c>
      <c r="J296" s="23">
        <v>0.32</v>
      </c>
      <c r="K296" s="23">
        <v>0.4</v>
      </c>
      <c r="L296" s="227"/>
      <c r="M296" s="228"/>
      <c r="N296" s="228"/>
      <c r="O296" s="228"/>
      <c r="P296" s="228"/>
      <c r="Q296" s="228"/>
      <c r="R296" s="228"/>
      <c r="S296" s="228"/>
      <c r="T296" s="228"/>
      <c r="U296" s="228"/>
      <c r="V296" s="228"/>
      <c r="W296" s="228"/>
      <c r="X296" s="228"/>
      <c r="Y296" s="228"/>
      <c r="Z296" s="228"/>
      <c r="AA296" s="228"/>
      <c r="AB296" s="228"/>
      <c r="AC296" s="228"/>
      <c r="AD296" s="228"/>
      <c r="AE296" s="228"/>
      <c r="AF296" s="228"/>
      <c r="AG296" s="228"/>
      <c r="AH296" s="228"/>
      <c r="AI296" s="228"/>
      <c r="AJ296" s="228"/>
      <c r="AK296" s="228"/>
      <c r="AL296" s="228"/>
      <c r="AM296" s="228"/>
      <c r="AN296" s="228"/>
      <c r="AO296" s="228"/>
      <c r="AP296" s="228"/>
      <c r="AQ296" s="228"/>
      <c r="AR296" s="228"/>
      <c r="AS296" s="228"/>
      <c r="AT296" s="228"/>
      <c r="AU296" s="228"/>
      <c r="AV296" s="228"/>
      <c r="AW296" s="228"/>
      <c r="AX296" s="228"/>
      <c r="AY296" s="228"/>
      <c r="AZ296" s="228"/>
      <c r="BA296" s="228"/>
      <c r="BB296" s="228"/>
      <c r="BC296" s="228"/>
      <c r="BD296" s="228"/>
      <c r="BE296" s="228"/>
      <c r="BF296" s="228"/>
      <c r="BG296" s="228"/>
      <c r="BH296" s="228"/>
      <c r="BI296" s="228"/>
      <c r="BJ296" s="228"/>
      <c r="BK296" s="228"/>
      <c r="BL296" s="228"/>
      <c r="BM296" s="229">
        <v>12</v>
      </c>
    </row>
    <row r="297" spans="1:65">
      <c r="A297" s="29"/>
      <c r="B297" s="19">
        <v>1</v>
      </c>
      <c r="C297" s="9">
        <v>3</v>
      </c>
      <c r="D297" s="23">
        <v>0.49</v>
      </c>
      <c r="E297" s="23">
        <v>0.61</v>
      </c>
      <c r="F297" s="23">
        <v>0.39</v>
      </c>
      <c r="G297" s="23" t="s">
        <v>271</v>
      </c>
      <c r="H297" s="238">
        <v>0.7</v>
      </c>
      <c r="I297" s="23">
        <v>0.52641592833252204</v>
      </c>
      <c r="J297" s="23">
        <v>0.34</v>
      </c>
      <c r="K297" s="23">
        <v>0.42</v>
      </c>
      <c r="L297" s="227"/>
      <c r="M297" s="228"/>
      <c r="N297" s="228"/>
      <c r="O297" s="228"/>
      <c r="P297" s="228"/>
      <c r="Q297" s="228"/>
      <c r="R297" s="228"/>
      <c r="S297" s="228"/>
      <c r="T297" s="228"/>
      <c r="U297" s="228"/>
      <c r="V297" s="228"/>
      <c r="W297" s="228"/>
      <c r="X297" s="228"/>
      <c r="Y297" s="228"/>
      <c r="Z297" s="228"/>
      <c r="AA297" s="228"/>
      <c r="AB297" s="228"/>
      <c r="AC297" s="228"/>
      <c r="AD297" s="228"/>
      <c r="AE297" s="228"/>
      <c r="AF297" s="228"/>
      <c r="AG297" s="228"/>
      <c r="AH297" s="228"/>
      <c r="AI297" s="228"/>
      <c r="AJ297" s="228"/>
      <c r="AK297" s="228"/>
      <c r="AL297" s="228"/>
      <c r="AM297" s="228"/>
      <c r="AN297" s="228"/>
      <c r="AO297" s="228"/>
      <c r="AP297" s="228"/>
      <c r="AQ297" s="228"/>
      <c r="AR297" s="228"/>
      <c r="AS297" s="228"/>
      <c r="AT297" s="228"/>
      <c r="AU297" s="228"/>
      <c r="AV297" s="228"/>
      <c r="AW297" s="228"/>
      <c r="AX297" s="228"/>
      <c r="AY297" s="228"/>
      <c r="AZ297" s="228"/>
      <c r="BA297" s="228"/>
      <c r="BB297" s="228"/>
      <c r="BC297" s="228"/>
      <c r="BD297" s="228"/>
      <c r="BE297" s="228"/>
      <c r="BF297" s="228"/>
      <c r="BG297" s="228"/>
      <c r="BH297" s="228"/>
      <c r="BI297" s="228"/>
      <c r="BJ297" s="228"/>
      <c r="BK297" s="228"/>
      <c r="BL297" s="228"/>
      <c r="BM297" s="229">
        <v>16</v>
      </c>
    </row>
    <row r="298" spans="1:65">
      <c r="A298" s="29"/>
      <c r="B298" s="19">
        <v>1</v>
      </c>
      <c r="C298" s="9">
        <v>4</v>
      </c>
      <c r="D298" s="23">
        <v>0.49</v>
      </c>
      <c r="E298" s="23">
        <v>0.61</v>
      </c>
      <c r="F298" s="23">
        <v>0.4</v>
      </c>
      <c r="G298" s="23" t="s">
        <v>271</v>
      </c>
      <c r="H298" s="238">
        <v>0.7</v>
      </c>
      <c r="I298" s="23">
        <v>0.53232710525598603</v>
      </c>
      <c r="J298" s="23">
        <v>0.31</v>
      </c>
      <c r="K298" s="23">
        <v>0.40999999999999992</v>
      </c>
      <c r="L298" s="227"/>
      <c r="M298" s="228"/>
      <c r="N298" s="228"/>
      <c r="O298" s="228"/>
      <c r="P298" s="228"/>
      <c r="Q298" s="228"/>
      <c r="R298" s="228"/>
      <c r="S298" s="228"/>
      <c r="T298" s="228"/>
      <c r="U298" s="228"/>
      <c r="V298" s="228"/>
      <c r="W298" s="228"/>
      <c r="X298" s="228"/>
      <c r="Y298" s="228"/>
      <c r="Z298" s="228"/>
      <c r="AA298" s="228"/>
      <c r="AB298" s="228"/>
      <c r="AC298" s="228"/>
      <c r="AD298" s="228"/>
      <c r="AE298" s="228"/>
      <c r="AF298" s="228"/>
      <c r="AG298" s="228"/>
      <c r="AH298" s="228"/>
      <c r="AI298" s="228"/>
      <c r="AJ298" s="228"/>
      <c r="AK298" s="228"/>
      <c r="AL298" s="228"/>
      <c r="AM298" s="228"/>
      <c r="AN298" s="228"/>
      <c r="AO298" s="228"/>
      <c r="AP298" s="228"/>
      <c r="AQ298" s="228"/>
      <c r="AR298" s="228"/>
      <c r="AS298" s="228"/>
      <c r="AT298" s="228"/>
      <c r="AU298" s="228"/>
      <c r="AV298" s="228"/>
      <c r="AW298" s="228"/>
      <c r="AX298" s="228"/>
      <c r="AY298" s="228"/>
      <c r="AZ298" s="228"/>
      <c r="BA298" s="228"/>
      <c r="BB298" s="228"/>
      <c r="BC298" s="228"/>
      <c r="BD298" s="228"/>
      <c r="BE298" s="228"/>
      <c r="BF298" s="228"/>
      <c r="BG298" s="228"/>
      <c r="BH298" s="228"/>
      <c r="BI298" s="228"/>
      <c r="BJ298" s="228"/>
      <c r="BK298" s="228"/>
      <c r="BL298" s="228"/>
      <c r="BM298" s="229">
        <v>0.46130377742177259</v>
      </c>
    </row>
    <row r="299" spans="1:65">
      <c r="A299" s="29"/>
      <c r="B299" s="19">
        <v>1</v>
      </c>
      <c r="C299" s="9">
        <v>5</v>
      </c>
      <c r="D299" s="23">
        <v>0.51</v>
      </c>
      <c r="E299" s="23">
        <v>0.61</v>
      </c>
      <c r="F299" s="23">
        <v>0.39</v>
      </c>
      <c r="G299" s="23" t="s">
        <v>271</v>
      </c>
      <c r="H299" s="238">
        <v>0.7</v>
      </c>
      <c r="I299" s="23">
        <v>0.55692812179446505</v>
      </c>
      <c r="J299" s="23">
        <v>0.32</v>
      </c>
      <c r="K299" s="23">
        <v>0.39</v>
      </c>
      <c r="L299" s="227"/>
      <c r="M299" s="228"/>
      <c r="N299" s="228"/>
      <c r="O299" s="228"/>
      <c r="P299" s="228"/>
      <c r="Q299" s="228"/>
      <c r="R299" s="228"/>
      <c r="S299" s="228"/>
      <c r="T299" s="228"/>
      <c r="U299" s="228"/>
      <c r="V299" s="228"/>
      <c r="W299" s="228"/>
      <c r="X299" s="228"/>
      <c r="Y299" s="228"/>
      <c r="Z299" s="228"/>
      <c r="AA299" s="228"/>
      <c r="AB299" s="228"/>
      <c r="AC299" s="228"/>
      <c r="AD299" s="228"/>
      <c r="AE299" s="228"/>
      <c r="AF299" s="228"/>
      <c r="AG299" s="228"/>
      <c r="AH299" s="228"/>
      <c r="AI299" s="228"/>
      <c r="AJ299" s="228"/>
      <c r="AK299" s="228"/>
      <c r="AL299" s="228"/>
      <c r="AM299" s="228"/>
      <c r="AN299" s="228"/>
      <c r="AO299" s="228"/>
      <c r="AP299" s="228"/>
      <c r="AQ299" s="228"/>
      <c r="AR299" s="228"/>
      <c r="AS299" s="228"/>
      <c r="AT299" s="228"/>
      <c r="AU299" s="228"/>
      <c r="AV299" s="228"/>
      <c r="AW299" s="228"/>
      <c r="AX299" s="228"/>
      <c r="AY299" s="228"/>
      <c r="AZ299" s="228"/>
      <c r="BA299" s="228"/>
      <c r="BB299" s="228"/>
      <c r="BC299" s="228"/>
      <c r="BD299" s="228"/>
      <c r="BE299" s="228"/>
      <c r="BF299" s="228"/>
      <c r="BG299" s="228"/>
      <c r="BH299" s="228"/>
      <c r="BI299" s="228"/>
      <c r="BJ299" s="228"/>
      <c r="BK299" s="228"/>
      <c r="BL299" s="228"/>
      <c r="BM299" s="229">
        <v>137</v>
      </c>
    </row>
    <row r="300" spans="1:65">
      <c r="A300" s="29"/>
      <c r="B300" s="19">
        <v>1</v>
      </c>
      <c r="C300" s="9">
        <v>6</v>
      </c>
      <c r="D300" s="23">
        <v>0.51</v>
      </c>
      <c r="E300" s="23">
        <v>0.61</v>
      </c>
      <c r="F300" s="23">
        <v>0.39</v>
      </c>
      <c r="G300" s="23" t="s">
        <v>271</v>
      </c>
      <c r="H300" s="238">
        <v>0.7</v>
      </c>
      <c r="I300" s="23">
        <v>0.54299831675377097</v>
      </c>
      <c r="J300" s="23">
        <v>0.33</v>
      </c>
      <c r="K300" s="23">
        <v>0.4</v>
      </c>
      <c r="L300" s="227"/>
      <c r="M300" s="228"/>
      <c r="N300" s="228"/>
      <c r="O300" s="228"/>
      <c r="P300" s="228"/>
      <c r="Q300" s="228"/>
      <c r="R300" s="228"/>
      <c r="S300" s="228"/>
      <c r="T300" s="228"/>
      <c r="U300" s="228"/>
      <c r="V300" s="228"/>
      <c r="W300" s="228"/>
      <c r="X300" s="228"/>
      <c r="Y300" s="228"/>
      <c r="Z300" s="228"/>
      <c r="AA300" s="228"/>
      <c r="AB300" s="228"/>
      <c r="AC300" s="228"/>
      <c r="AD300" s="228"/>
      <c r="AE300" s="228"/>
      <c r="AF300" s="228"/>
      <c r="AG300" s="228"/>
      <c r="AH300" s="228"/>
      <c r="AI300" s="228"/>
      <c r="AJ300" s="228"/>
      <c r="AK300" s="228"/>
      <c r="AL300" s="228"/>
      <c r="AM300" s="228"/>
      <c r="AN300" s="228"/>
      <c r="AO300" s="228"/>
      <c r="AP300" s="228"/>
      <c r="AQ300" s="228"/>
      <c r="AR300" s="228"/>
      <c r="AS300" s="228"/>
      <c r="AT300" s="228"/>
      <c r="AU300" s="228"/>
      <c r="AV300" s="228"/>
      <c r="AW300" s="228"/>
      <c r="AX300" s="228"/>
      <c r="AY300" s="228"/>
      <c r="AZ300" s="228"/>
      <c r="BA300" s="228"/>
      <c r="BB300" s="228"/>
      <c r="BC300" s="228"/>
      <c r="BD300" s="228"/>
      <c r="BE300" s="228"/>
      <c r="BF300" s="228"/>
      <c r="BG300" s="228"/>
      <c r="BH300" s="228"/>
      <c r="BI300" s="228"/>
      <c r="BJ300" s="228"/>
      <c r="BK300" s="228"/>
      <c r="BL300" s="228"/>
      <c r="BM300" s="54"/>
    </row>
    <row r="301" spans="1:65">
      <c r="A301" s="29"/>
      <c r="B301" s="20" t="s">
        <v>266</v>
      </c>
      <c r="C301" s="12"/>
      <c r="D301" s="230">
        <v>0.50166666666666659</v>
      </c>
      <c r="E301" s="230">
        <v>0.62499999999999989</v>
      </c>
      <c r="F301" s="230">
        <v>0.39333333333333337</v>
      </c>
      <c r="G301" s="230" t="s">
        <v>661</v>
      </c>
      <c r="H301" s="230">
        <v>0.70000000000000007</v>
      </c>
      <c r="I301" s="230">
        <v>0.53648933119730235</v>
      </c>
      <c r="J301" s="230">
        <v>0.32500000000000001</v>
      </c>
      <c r="K301" s="230">
        <v>0.40333333333333332</v>
      </c>
      <c r="L301" s="227"/>
      <c r="M301" s="228"/>
      <c r="N301" s="228"/>
      <c r="O301" s="228"/>
      <c r="P301" s="228"/>
      <c r="Q301" s="228"/>
      <c r="R301" s="228"/>
      <c r="S301" s="228"/>
      <c r="T301" s="228"/>
      <c r="U301" s="228"/>
      <c r="V301" s="228"/>
      <c r="W301" s="228"/>
      <c r="X301" s="228"/>
      <c r="Y301" s="228"/>
      <c r="Z301" s="228"/>
      <c r="AA301" s="228"/>
      <c r="AB301" s="228"/>
      <c r="AC301" s="228"/>
      <c r="AD301" s="228"/>
      <c r="AE301" s="228"/>
      <c r="AF301" s="228"/>
      <c r="AG301" s="228"/>
      <c r="AH301" s="228"/>
      <c r="AI301" s="228"/>
      <c r="AJ301" s="228"/>
      <c r="AK301" s="228"/>
      <c r="AL301" s="228"/>
      <c r="AM301" s="228"/>
      <c r="AN301" s="228"/>
      <c r="AO301" s="228"/>
      <c r="AP301" s="228"/>
      <c r="AQ301" s="228"/>
      <c r="AR301" s="228"/>
      <c r="AS301" s="228"/>
      <c r="AT301" s="228"/>
      <c r="AU301" s="228"/>
      <c r="AV301" s="228"/>
      <c r="AW301" s="228"/>
      <c r="AX301" s="228"/>
      <c r="AY301" s="228"/>
      <c r="AZ301" s="228"/>
      <c r="BA301" s="228"/>
      <c r="BB301" s="228"/>
      <c r="BC301" s="228"/>
      <c r="BD301" s="228"/>
      <c r="BE301" s="228"/>
      <c r="BF301" s="228"/>
      <c r="BG301" s="228"/>
      <c r="BH301" s="228"/>
      <c r="BI301" s="228"/>
      <c r="BJ301" s="228"/>
      <c r="BK301" s="228"/>
      <c r="BL301" s="228"/>
      <c r="BM301" s="54"/>
    </row>
    <row r="302" spans="1:65">
      <c r="A302" s="29"/>
      <c r="B302" s="3" t="s">
        <v>267</v>
      </c>
      <c r="C302" s="28"/>
      <c r="D302" s="23">
        <v>0.505</v>
      </c>
      <c r="E302" s="23">
        <v>0.61</v>
      </c>
      <c r="F302" s="23">
        <v>0.39</v>
      </c>
      <c r="G302" s="23" t="s">
        <v>661</v>
      </c>
      <c r="H302" s="23">
        <v>0.7</v>
      </c>
      <c r="I302" s="23">
        <v>0.53279245883103199</v>
      </c>
      <c r="J302" s="23">
        <v>0.32500000000000001</v>
      </c>
      <c r="K302" s="23">
        <v>0.4</v>
      </c>
      <c r="L302" s="227"/>
      <c r="M302" s="228"/>
      <c r="N302" s="228"/>
      <c r="O302" s="228"/>
      <c r="P302" s="228"/>
      <c r="Q302" s="228"/>
      <c r="R302" s="228"/>
      <c r="S302" s="228"/>
      <c r="T302" s="228"/>
      <c r="U302" s="228"/>
      <c r="V302" s="228"/>
      <c r="W302" s="228"/>
      <c r="X302" s="228"/>
      <c r="Y302" s="228"/>
      <c r="Z302" s="228"/>
      <c r="AA302" s="228"/>
      <c r="AB302" s="228"/>
      <c r="AC302" s="228"/>
      <c r="AD302" s="228"/>
      <c r="AE302" s="228"/>
      <c r="AF302" s="228"/>
      <c r="AG302" s="228"/>
      <c r="AH302" s="228"/>
      <c r="AI302" s="228"/>
      <c r="AJ302" s="228"/>
      <c r="AK302" s="228"/>
      <c r="AL302" s="228"/>
      <c r="AM302" s="228"/>
      <c r="AN302" s="228"/>
      <c r="AO302" s="228"/>
      <c r="AP302" s="228"/>
      <c r="AQ302" s="228"/>
      <c r="AR302" s="228"/>
      <c r="AS302" s="228"/>
      <c r="AT302" s="228"/>
      <c r="AU302" s="228"/>
      <c r="AV302" s="228"/>
      <c r="AW302" s="228"/>
      <c r="AX302" s="228"/>
      <c r="AY302" s="228"/>
      <c r="AZ302" s="228"/>
      <c r="BA302" s="228"/>
      <c r="BB302" s="228"/>
      <c r="BC302" s="228"/>
      <c r="BD302" s="228"/>
      <c r="BE302" s="228"/>
      <c r="BF302" s="228"/>
      <c r="BG302" s="228"/>
      <c r="BH302" s="228"/>
      <c r="BI302" s="228"/>
      <c r="BJ302" s="228"/>
      <c r="BK302" s="228"/>
      <c r="BL302" s="228"/>
      <c r="BM302" s="54"/>
    </row>
    <row r="303" spans="1:65">
      <c r="A303" s="29"/>
      <c r="B303" s="3" t="s">
        <v>268</v>
      </c>
      <c r="C303" s="28"/>
      <c r="D303" s="23">
        <v>9.8319208025017587E-3</v>
      </c>
      <c r="E303" s="23">
        <v>4.1833001326703777E-2</v>
      </c>
      <c r="F303" s="23">
        <v>5.1639777949432277E-3</v>
      </c>
      <c r="G303" s="23" t="s">
        <v>661</v>
      </c>
      <c r="H303" s="23">
        <v>1.2161883888976234E-16</v>
      </c>
      <c r="I303" s="23">
        <v>1.1655330588468734E-2</v>
      </c>
      <c r="J303" s="23">
        <v>1.0488088481701525E-2</v>
      </c>
      <c r="K303" s="23">
        <v>1.0327955589886422E-2</v>
      </c>
      <c r="L303" s="227"/>
      <c r="M303" s="228"/>
      <c r="N303" s="228"/>
      <c r="O303" s="228"/>
      <c r="P303" s="228"/>
      <c r="Q303" s="228"/>
      <c r="R303" s="228"/>
      <c r="S303" s="228"/>
      <c r="T303" s="228"/>
      <c r="U303" s="228"/>
      <c r="V303" s="228"/>
      <c r="W303" s="228"/>
      <c r="X303" s="228"/>
      <c r="Y303" s="228"/>
      <c r="Z303" s="228"/>
      <c r="AA303" s="228"/>
      <c r="AB303" s="228"/>
      <c r="AC303" s="228"/>
      <c r="AD303" s="228"/>
      <c r="AE303" s="228"/>
      <c r="AF303" s="228"/>
      <c r="AG303" s="228"/>
      <c r="AH303" s="228"/>
      <c r="AI303" s="228"/>
      <c r="AJ303" s="228"/>
      <c r="AK303" s="228"/>
      <c r="AL303" s="228"/>
      <c r="AM303" s="228"/>
      <c r="AN303" s="228"/>
      <c r="AO303" s="228"/>
      <c r="AP303" s="228"/>
      <c r="AQ303" s="228"/>
      <c r="AR303" s="228"/>
      <c r="AS303" s="228"/>
      <c r="AT303" s="228"/>
      <c r="AU303" s="228"/>
      <c r="AV303" s="228"/>
      <c r="AW303" s="228"/>
      <c r="AX303" s="228"/>
      <c r="AY303" s="228"/>
      <c r="AZ303" s="228"/>
      <c r="BA303" s="228"/>
      <c r="BB303" s="228"/>
      <c r="BC303" s="228"/>
      <c r="BD303" s="228"/>
      <c r="BE303" s="228"/>
      <c r="BF303" s="228"/>
      <c r="BG303" s="228"/>
      <c r="BH303" s="228"/>
      <c r="BI303" s="228"/>
      <c r="BJ303" s="228"/>
      <c r="BK303" s="228"/>
      <c r="BL303" s="228"/>
      <c r="BM303" s="54"/>
    </row>
    <row r="304" spans="1:65">
      <c r="A304" s="29"/>
      <c r="B304" s="3" t="s">
        <v>86</v>
      </c>
      <c r="C304" s="28"/>
      <c r="D304" s="13">
        <v>1.959851322757826E-2</v>
      </c>
      <c r="E304" s="13">
        <v>6.6932802122726051E-2</v>
      </c>
      <c r="F304" s="13">
        <v>1.3128757105787866E-2</v>
      </c>
      <c r="G304" s="13" t="s">
        <v>661</v>
      </c>
      <c r="H304" s="13">
        <v>1.7374119841394619E-16</v>
      </c>
      <c r="I304" s="13">
        <v>2.1725186151338959E-2</v>
      </c>
      <c r="J304" s="13">
        <v>3.2271041482158536E-2</v>
      </c>
      <c r="K304" s="13">
        <v>2.5606501462528321E-2</v>
      </c>
      <c r="L304" s="148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3"/>
    </row>
    <row r="305" spans="1:65">
      <c r="A305" s="29"/>
      <c r="B305" s="3" t="s">
        <v>269</v>
      </c>
      <c r="C305" s="28"/>
      <c r="D305" s="13">
        <v>8.7497417581278603E-2</v>
      </c>
      <c r="E305" s="13">
        <v>0.35485558668763928</v>
      </c>
      <c r="F305" s="13">
        <v>-0.14734421744457871</v>
      </c>
      <c r="G305" s="13" t="s">
        <v>661</v>
      </c>
      <c r="H305" s="13">
        <v>0.51743825709015656</v>
      </c>
      <c r="I305" s="13">
        <v>0.1629849081135688</v>
      </c>
      <c r="J305" s="13">
        <v>-0.29547509492242741</v>
      </c>
      <c r="K305" s="13">
        <v>-0.12566652805757661</v>
      </c>
      <c r="L305" s="148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A306" s="29"/>
      <c r="B306" s="45" t="s">
        <v>270</v>
      </c>
      <c r="C306" s="46"/>
      <c r="D306" s="44">
        <v>0.46</v>
      </c>
      <c r="E306" s="44">
        <v>1.63</v>
      </c>
      <c r="F306" s="44">
        <v>0.56000000000000005</v>
      </c>
      <c r="G306" s="44" t="s">
        <v>271</v>
      </c>
      <c r="H306" s="44" t="s">
        <v>271</v>
      </c>
      <c r="I306" s="44">
        <v>0.79</v>
      </c>
      <c r="J306" s="44">
        <v>1.2</v>
      </c>
      <c r="K306" s="44">
        <v>0.46</v>
      </c>
      <c r="L306" s="148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3"/>
    </row>
    <row r="307" spans="1:65">
      <c r="B307" s="30"/>
      <c r="C307" s="20"/>
      <c r="D307" s="20"/>
      <c r="E307" s="20"/>
      <c r="F307" s="20"/>
      <c r="G307" s="20"/>
      <c r="H307" s="20"/>
      <c r="I307" s="20"/>
      <c r="J307" s="20"/>
      <c r="K307" s="20"/>
      <c r="BM307" s="53"/>
    </row>
    <row r="308" spans="1:65" ht="15">
      <c r="B308" s="8" t="s">
        <v>642</v>
      </c>
      <c r="BM308" s="27" t="s">
        <v>273</v>
      </c>
    </row>
    <row r="309" spans="1:65" ht="15">
      <c r="A309" s="24" t="s">
        <v>29</v>
      </c>
      <c r="B309" s="18" t="s">
        <v>118</v>
      </c>
      <c r="C309" s="15" t="s">
        <v>119</v>
      </c>
      <c r="D309" s="16" t="s">
        <v>238</v>
      </c>
      <c r="E309" s="17" t="s">
        <v>238</v>
      </c>
      <c r="F309" s="17" t="s">
        <v>238</v>
      </c>
      <c r="G309" s="17" t="s">
        <v>238</v>
      </c>
      <c r="H309" s="148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7">
        <v>1</v>
      </c>
    </row>
    <row r="310" spans="1:65">
      <c r="A310" s="29"/>
      <c r="B310" s="19" t="s">
        <v>239</v>
      </c>
      <c r="C310" s="9" t="s">
        <v>239</v>
      </c>
      <c r="D310" s="146" t="s">
        <v>242</v>
      </c>
      <c r="E310" s="147" t="s">
        <v>244</v>
      </c>
      <c r="F310" s="147" t="s">
        <v>248</v>
      </c>
      <c r="G310" s="147" t="s">
        <v>253</v>
      </c>
      <c r="H310" s="148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7" t="s">
        <v>3</v>
      </c>
    </row>
    <row r="311" spans="1:65">
      <c r="A311" s="29"/>
      <c r="B311" s="19"/>
      <c r="C311" s="9"/>
      <c r="D311" s="10" t="s">
        <v>336</v>
      </c>
      <c r="E311" s="11" t="s">
        <v>336</v>
      </c>
      <c r="F311" s="11" t="s">
        <v>336</v>
      </c>
      <c r="G311" s="11" t="s">
        <v>336</v>
      </c>
      <c r="H311" s="148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>
        <v>0</v>
      </c>
    </row>
    <row r="312" spans="1:65">
      <c r="A312" s="29"/>
      <c r="B312" s="19"/>
      <c r="C312" s="9"/>
      <c r="D312" s="25"/>
      <c r="E312" s="25"/>
      <c r="F312" s="25"/>
      <c r="G312" s="25"/>
      <c r="H312" s="148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>
        <v>0</v>
      </c>
    </row>
    <row r="313" spans="1:65">
      <c r="A313" s="29"/>
      <c r="B313" s="18">
        <v>1</v>
      </c>
      <c r="C313" s="14">
        <v>1</v>
      </c>
      <c r="D313" s="211">
        <v>80</v>
      </c>
      <c r="E313" s="211">
        <v>230</v>
      </c>
      <c r="F313" s="211">
        <v>109.99999999999999</v>
      </c>
      <c r="G313" s="211">
        <v>179.99999999999997</v>
      </c>
      <c r="H313" s="213"/>
      <c r="I313" s="214"/>
      <c r="J313" s="214"/>
      <c r="K313" s="214"/>
      <c r="L313" s="214"/>
      <c r="M313" s="214"/>
      <c r="N313" s="214"/>
      <c r="O313" s="214"/>
      <c r="P313" s="214"/>
      <c r="Q313" s="214"/>
      <c r="R313" s="214"/>
      <c r="S313" s="214"/>
      <c r="T313" s="214"/>
      <c r="U313" s="214"/>
      <c r="V313" s="214"/>
      <c r="W313" s="214"/>
      <c r="X313" s="214"/>
      <c r="Y313" s="214"/>
      <c r="Z313" s="214"/>
      <c r="AA313" s="214"/>
      <c r="AB313" s="214"/>
      <c r="AC313" s="214"/>
      <c r="AD313" s="214"/>
      <c r="AE313" s="214"/>
      <c r="AF313" s="214"/>
      <c r="AG313" s="214"/>
      <c r="AH313" s="214"/>
      <c r="AI313" s="214"/>
      <c r="AJ313" s="214"/>
      <c r="AK313" s="214"/>
      <c r="AL313" s="214"/>
      <c r="AM313" s="214"/>
      <c r="AN313" s="214"/>
      <c r="AO313" s="214"/>
      <c r="AP313" s="214"/>
      <c r="AQ313" s="214"/>
      <c r="AR313" s="214"/>
      <c r="AS313" s="214"/>
      <c r="AT313" s="214"/>
      <c r="AU313" s="214"/>
      <c r="AV313" s="214"/>
      <c r="AW313" s="214"/>
      <c r="AX313" s="214"/>
      <c r="AY313" s="214"/>
      <c r="AZ313" s="214"/>
      <c r="BA313" s="214"/>
      <c r="BB313" s="214"/>
      <c r="BC313" s="214"/>
      <c r="BD313" s="214"/>
      <c r="BE313" s="214"/>
      <c r="BF313" s="214"/>
      <c r="BG313" s="214"/>
      <c r="BH313" s="214"/>
      <c r="BI313" s="214"/>
      <c r="BJ313" s="214"/>
      <c r="BK313" s="214"/>
      <c r="BL313" s="214"/>
      <c r="BM313" s="215">
        <v>1</v>
      </c>
    </row>
    <row r="314" spans="1:65">
      <c r="A314" s="29"/>
      <c r="B314" s="19">
        <v>1</v>
      </c>
      <c r="C314" s="9">
        <v>2</v>
      </c>
      <c r="D314" s="217">
        <v>70.000000000000014</v>
      </c>
      <c r="E314" s="217">
        <v>250</v>
      </c>
      <c r="F314" s="217">
        <v>89.999999999999986</v>
      </c>
      <c r="G314" s="217">
        <v>150</v>
      </c>
      <c r="H314" s="213"/>
      <c r="I314" s="214"/>
      <c r="J314" s="214"/>
      <c r="K314" s="214"/>
      <c r="L314" s="214"/>
      <c r="M314" s="214"/>
      <c r="N314" s="214"/>
      <c r="O314" s="214"/>
      <c r="P314" s="214"/>
      <c r="Q314" s="214"/>
      <c r="R314" s="214"/>
      <c r="S314" s="214"/>
      <c r="T314" s="214"/>
      <c r="U314" s="214"/>
      <c r="V314" s="214"/>
      <c r="W314" s="214"/>
      <c r="X314" s="214"/>
      <c r="Y314" s="214"/>
      <c r="Z314" s="214"/>
      <c r="AA314" s="214"/>
      <c r="AB314" s="214"/>
      <c r="AC314" s="214"/>
      <c r="AD314" s="214"/>
      <c r="AE314" s="214"/>
      <c r="AF314" s="214"/>
      <c r="AG314" s="214"/>
      <c r="AH314" s="214"/>
      <c r="AI314" s="214"/>
      <c r="AJ314" s="214"/>
      <c r="AK314" s="214"/>
      <c r="AL314" s="214"/>
      <c r="AM314" s="214"/>
      <c r="AN314" s="214"/>
      <c r="AO314" s="214"/>
      <c r="AP314" s="214"/>
      <c r="AQ314" s="214"/>
      <c r="AR314" s="214"/>
      <c r="AS314" s="214"/>
      <c r="AT314" s="214"/>
      <c r="AU314" s="214"/>
      <c r="AV314" s="214"/>
      <c r="AW314" s="214"/>
      <c r="AX314" s="214"/>
      <c r="AY314" s="214"/>
      <c r="AZ314" s="214"/>
      <c r="BA314" s="214"/>
      <c r="BB314" s="214"/>
      <c r="BC314" s="214"/>
      <c r="BD314" s="214"/>
      <c r="BE314" s="214"/>
      <c r="BF314" s="214"/>
      <c r="BG314" s="214"/>
      <c r="BH314" s="214"/>
      <c r="BI314" s="214"/>
      <c r="BJ314" s="214"/>
      <c r="BK314" s="214"/>
      <c r="BL314" s="214"/>
      <c r="BM314" s="215">
        <v>13</v>
      </c>
    </row>
    <row r="315" spans="1:65">
      <c r="A315" s="29"/>
      <c r="B315" s="19">
        <v>1</v>
      </c>
      <c r="C315" s="9">
        <v>3</v>
      </c>
      <c r="D315" s="217">
        <v>60</v>
      </c>
      <c r="E315" s="217">
        <v>250</v>
      </c>
      <c r="F315" s="217">
        <v>89.999999999999986</v>
      </c>
      <c r="G315" s="217">
        <v>179.99999999999997</v>
      </c>
      <c r="H315" s="213"/>
      <c r="I315" s="214"/>
      <c r="J315" s="214"/>
      <c r="K315" s="214"/>
      <c r="L315" s="214"/>
      <c r="M315" s="214"/>
      <c r="N315" s="214"/>
      <c r="O315" s="214"/>
      <c r="P315" s="214"/>
      <c r="Q315" s="214"/>
      <c r="R315" s="214"/>
      <c r="S315" s="214"/>
      <c r="T315" s="214"/>
      <c r="U315" s="214"/>
      <c r="V315" s="214"/>
      <c r="W315" s="214"/>
      <c r="X315" s="214"/>
      <c r="Y315" s="214"/>
      <c r="Z315" s="214"/>
      <c r="AA315" s="214"/>
      <c r="AB315" s="214"/>
      <c r="AC315" s="214"/>
      <c r="AD315" s="214"/>
      <c r="AE315" s="214"/>
      <c r="AF315" s="214"/>
      <c r="AG315" s="214"/>
      <c r="AH315" s="214"/>
      <c r="AI315" s="214"/>
      <c r="AJ315" s="214"/>
      <c r="AK315" s="214"/>
      <c r="AL315" s="214"/>
      <c r="AM315" s="214"/>
      <c r="AN315" s="214"/>
      <c r="AO315" s="214"/>
      <c r="AP315" s="214"/>
      <c r="AQ315" s="214"/>
      <c r="AR315" s="214"/>
      <c r="AS315" s="214"/>
      <c r="AT315" s="214"/>
      <c r="AU315" s="214"/>
      <c r="AV315" s="214"/>
      <c r="AW315" s="214"/>
      <c r="AX315" s="214"/>
      <c r="AY315" s="214"/>
      <c r="AZ315" s="214"/>
      <c r="BA315" s="214"/>
      <c r="BB315" s="214"/>
      <c r="BC315" s="214"/>
      <c r="BD315" s="214"/>
      <c r="BE315" s="214"/>
      <c r="BF315" s="214"/>
      <c r="BG315" s="214"/>
      <c r="BH315" s="214"/>
      <c r="BI315" s="214"/>
      <c r="BJ315" s="214"/>
      <c r="BK315" s="214"/>
      <c r="BL315" s="214"/>
      <c r="BM315" s="215">
        <v>16</v>
      </c>
    </row>
    <row r="316" spans="1:65">
      <c r="A316" s="29"/>
      <c r="B316" s="19">
        <v>1</v>
      </c>
      <c r="C316" s="9">
        <v>4</v>
      </c>
      <c r="D316" s="217">
        <v>70.000000000000014</v>
      </c>
      <c r="E316" s="217">
        <v>240</v>
      </c>
      <c r="F316" s="217">
        <v>100</v>
      </c>
      <c r="G316" s="217">
        <v>170</v>
      </c>
      <c r="H316" s="213"/>
      <c r="I316" s="214"/>
      <c r="J316" s="214"/>
      <c r="K316" s="214"/>
      <c r="L316" s="214"/>
      <c r="M316" s="214"/>
      <c r="N316" s="214"/>
      <c r="O316" s="214"/>
      <c r="P316" s="214"/>
      <c r="Q316" s="214"/>
      <c r="R316" s="214"/>
      <c r="S316" s="214"/>
      <c r="T316" s="214"/>
      <c r="U316" s="214"/>
      <c r="V316" s="214"/>
      <c r="W316" s="214"/>
      <c r="X316" s="214"/>
      <c r="Y316" s="214"/>
      <c r="Z316" s="214"/>
      <c r="AA316" s="214"/>
      <c r="AB316" s="214"/>
      <c r="AC316" s="214"/>
      <c r="AD316" s="214"/>
      <c r="AE316" s="214"/>
      <c r="AF316" s="214"/>
      <c r="AG316" s="214"/>
      <c r="AH316" s="214"/>
      <c r="AI316" s="214"/>
      <c r="AJ316" s="214"/>
      <c r="AK316" s="214"/>
      <c r="AL316" s="214"/>
      <c r="AM316" s="214"/>
      <c r="AN316" s="214"/>
      <c r="AO316" s="214"/>
      <c r="AP316" s="214"/>
      <c r="AQ316" s="214"/>
      <c r="AR316" s="214"/>
      <c r="AS316" s="214"/>
      <c r="AT316" s="214"/>
      <c r="AU316" s="214"/>
      <c r="AV316" s="214"/>
      <c r="AW316" s="214"/>
      <c r="AX316" s="214"/>
      <c r="AY316" s="214"/>
      <c r="AZ316" s="214"/>
      <c r="BA316" s="214"/>
      <c r="BB316" s="214"/>
      <c r="BC316" s="214"/>
      <c r="BD316" s="214"/>
      <c r="BE316" s="214"/>
      <c r="BF316" s="214"/>
      <c r="BG316" s="214"/>
      <c r="BH316" s="214"/>
      <c r="BI316" s="214"/>
      <c r="BJ316" s="214"/>
      <c r="BK316" s="214"/>
      <c r="BL316" s="214"/>
      <c r="BM316" s="215">
        <v>145.833333333333</v>
      </c>
    </row>
    <row r="317" spans="1:65">
      <c r="A317" s="29"/>
      <c r="B317" s="19">
        <v>1</v>
      </c>
      <c r="C317" s="9">
        <v>5</v>
      </c>
      <c r="D317" s="217">
        <v>80</v>
      </c>
      <c r="E317" s="217">
        <v>250</v>
      </c>
      <c r="F317" s="217">
        <v>100</v>
      </c>
      <c r="G317" s="217">
        <v>170</v>
      </c>
      <c r="H317" s="213"/>
      <c r="I317" s="214"/>
      <c r="J317" s="214"/>
      <c r="K317" s="214"/>
      <c r="L317" s="214"/>
      <c r="M317" s="214"/>
      <c r="N317" s="214"/>
      <c r="O317" s="214"/>
      <c r="P317" s="214"/>
      <c r="Q317" s="214"/>
      <c r="R317" s="214"/>
      <c r="S317" s="214"/>
      <c r="T317" s="214"/>
      <c r="U317" s="214"/>
      <c r="V317" s="214"/>
      <c r="W317" s="214"/>
      <c r="X317" s="214"/>
      <c r="Y317" s="214"/>
      <c r="Z317" s="214"/>
      <c r="AA317" s="214"/>
      <c r="AB317" s="214"/>
      <c r="AC317" s="214"/>
      <c r="AD317" s="214"/>
      <c r="AE317" s="214"/>
      <c r="AF317" s="214"/>
      <c r="AG317" s="214"/>
      <c r="AH317" s="214"/>
      <c r="AI317" s="214"/>
      <c r="AJ317" s="214"/>
      <c r="AK317" s="214"/>
      <c r="AL317" s="214"/>
      <c r="AM317" s="214"/>
      <c r="AN317" s="214"/>
      <c r="AO317" s="214"/>
      <c r="AP317" s="214"/>
      <c r="AQ317" s="214"/>
      <c r="AR317" s="214"/>
      <c r="AS317" s="214"/>
      <c r="AT317" s="214"/>
      <c r="AU317" s="214"/>
      <c r="AV317" s="214"/>
      <c r="AW317" s="214"/>
      <c r="AX317" s="214"/>
      <c r="AY317" s="214"/>
      <c r="AZ317" s="214"/>
      <c r="BA317" s="214"/>
      <c r="BB317" s="214"/>
      <c r="BC317" s="214"/>
      <c r="BD317" s="214"/>
      <c r="BE317" s="214"/>
      <c r="BF317" s="214"/>
      <c r="BG317" s="214"/>
      <c r="BH317" s="214"/>
      <c r="BI317" s="214"/>
      <c r="BJ317" s="214"/>
      <c r="BK317" s="214"/>
      <c r="BL317" s="214"/>
      <c r="BM317" s="215">
        <v>22</v>
      </c>
    </row>
    <row r="318" spans="1:65">
      <c r="A318" s="29"/>
      <c r="B318" s="19">
        <v>1</v>
      </c>
      <c r="C318" s="9">
        <v>6</v>
      </c>
      <c r="D318" s="217">
        <v>60</v>
      </c>
      <c r="E318" s="217">
        <v>260</v>
      </c>
      <c r="F318" s="217">
        <v>89.999999999999986</v>
      </c>
      <c r="G318" s="217">
        <v>170</v>
      </c>
      <c r="H318" s="213"/>
      <c r="I318" s="214"/>
      <c r="J318" s="214"/>
      <c r="K318" s="214"/>
      <c r="L318" s="214"/>
      <c r="M318" s="214"/>
      <c r="N318" s="214"/>
      <c r="O318" s="214"/>
      <c r="P318" s="214"/>
      <c r="Q318" s="214"/>
      <c r="R318" s="214"/>
      <c r="S318" s="214"/>
      <c r="T318" s="214"/>
      <c r="U318" s="214"/>
      <c r="V318" s="214"/>
      <c r="W318" s="214"/>
      <c r="X318" s="214"/>
      <c r="Y318" s="214"/>
      <c r="Z318" s="214"/>
      <c r="AA318" s="214"/>
      <c r="AB318" s="214"/>
      <c r="AC318" s="214"/>
      <c r="AD318" s="214"/>
      <c r="AE318" s="214"/>
      <c r="AF318" s="214"/>
      <c r="AG318" s="214"/>
      <c r="AH318" s="214"/>
      <c r="AI318" s="214"/>
      <c r="AJ318" s="214"/>
      <c r="AK318" s="214"/>
      <c r="AL318" s="214"/>
      <c r="AM318" s="214"/>
      <c r="AN318" s="214"/>
      <c r="AO318" s="214"/>
      <c r="AP318" s="214"/>
      <c r="AQ318" s="214"/>
      <c r="AR318" s="214"/>
      <c r="AS318" s="214"/>
      <c r="AT318" s="214"/>
      <c r="AU318" s="214"/>
      <c r="AV318" s="214"/>
      <c r="AW318" s="214"/>
      <c r="AX318" s="214"/>
      <c r="AY318" s="214"/>
      <c r="AZ318" s="214"/>
      <c r="BA318" s="214"/>
      <c r="BB318" s="214"/>
      <c r="BC318" s="214"/>
      <c r="BD318" s="214"/>
      <c r="BE318" s="214"/>
      <c r="BF318" s="214"/>
      <c r="BG318" s="214"/>
      <c r="BH318" s="214"/>
      <c r="BI318" s="214"/>
      <c r="BJ318" s="214"/>
      <c r="BK318" s="214"/>
      <c r="BL318" s="214"/>
      <c r="BM318" s="219"/>
    </row>
    <row r="319" spans="1:65">
      <c r="A319" s="29"/>
      <c r="B319" s="20" t="s">
        <v>266</v>
      </c>
      <c r="C319" s="12"/>
      <c r="D319" s="220">
        <v>70</v>
      </c>
      <c r="E319" s="220">
        <v>246.66666666666666</v>
      </c>
      <c r="F319" s="220">
        <v>96.666666666666643</v>
      </c>
      <c r="G319" s="220">
        <v>170</v>
      </c>
      <c r="H319" s="213"/>
      <c r="I319" s="214"/>
      <c r="J319" s="214"/>
      <c r="K319" s="214"/>
      <c r="L319" s="214"/>
      <c r="M319" s="214"/>
      <c r="N319" s="214"/>
      <c r="O319" s="214"/>
      <c r="P319" s="214"/>
      <c r="Q319" s="214"/>
      <c r="R319" s="214"/>
      <c r="S319" s="214"/>
      <c r="T319" s="214"/>
      <c r="U319" s="214"/>
      <c r="V319" s="214"/>
      <c r="W319" s="214"/>
      <c r="X319" s="214"/>
      <c r="Y319" s="214"/>
      <c r="Z319" s="214"/>
      <c r="AA319" s="214"/>
      <c r="AB319" s="214"/>
      <c r="AC319" s="214"/>
      <c r="AD319" s="214"/>
      <c r="AE319" s="214"/>
      <c r="AF319" s="214"/>
      <c r="AG319" s="214"/>
      <c r="AH319" s="214"/>
      <c r="AI319" s="214"/>
      <c r="AJ319" s="214"/>
      <c r="AK319" s="214"/>
      <c r="AL319" s="214"/>
      <c r="AM319" s="214"/>
      <c r="AN319" s="214"/>
      <c r="AO319" s="214"/>
      <c r="AP319" s="214"/>
      <c r="AQ319" s="214"/>
      <c r="AR319" s="214"/>
      <c r="AS319" s="214"/>
      <c r="AT319" s="214"/>
      <c r="AU319" s="214"/>
      <c r="AV319" s="214"/>
      <c r="AW319" s="214"/>
      <c r="AX319" s="214"/>
      <c r="AY319" s="214"/>
      <c r="AZ319" s="214"/>
      <c r="BA319" s="214"/>
      <c r="BB319" s="214"/>
      <c r="BC319" s="214"/>
      <c r="BD319" s="214"/>
      <c r="BE319" s="214"/>
      <c r="BF319" s="214"/>
      <c r="BG319" s="214"/>
      <c r="BH319" s="214"/>
      <c r="BI319" s="214"/>
      <c r="BJ319" s="214"/>
      <c r="BK319" s="214"/>
      <c r="BL319" s="214"/>
      <c r="BM319" s="219"/>
    </row>
    <row r="320" spans="1:65">
      <c r="A320" s="29"/>
      <c r="B320" s="3" t="s">
        <v>267</v>
      </c>
      <c r="C320" s="28"/>
      <c r="D320" s="217">
        <v>70.000000000000014</v>
      </c>
      <c r="E320" s="217">
        <v>250</v>
      </c>
      <c r="F320" s="217">
        <v>95</v>
      </c>
      <c r="G320" s="217">
        <v>170</v>
      </c>
      <c r="H320" s="213"/>
      <c r="I320" s="214"/>
      <c r="J320" s="214"/>
      <c r="K320" s="214"/>
      <c r="L320" s="214"/>
      <c r="M320" s="214"/>
      <c r="N320" s="214"/>
      <c r="O320" s="214"/>
      <c r="P320" s="214"/>
      <c r="Q320" s="214"/>
      <c r="R320" s="214"/>
      <c r="S320" s="214"/>
      <c r="T320" s="214"/>
      <c r="U320" s="214"/>
      <c r="V320" s="214"/>
      <c r="W320" s="214"/>
      <c r="X320" s="214"/>
      <c r="Y320" s="214"/>
      <c r="Z320" s="214"/>
      <c r="AA320" s="214"/>
      <c r="AB320" s="214"/>
      <c r="AC320" s="214"/>
      <c r="AD320" s="214"/>
      <c r="AE320" s="214"/>
      <c r="AF320" s="214"/>
      <c r="AG320" s="214"/>
      <c r="AH320" s="214"/>
      <c r="AI320" s="214"/>
      <c r="AJ320" s="214"/>
      <c r="AK320" s="214"/>
      <c r="AL320" s="214"/>
      <c r="AM320" s="214"/>
      <c r="AN320" s="214"/>
      <c r="AO320" s="214"/>
      <c r="AP320" s="214"/>
      <c r="AQ320" s="214"/>
      <c r="AR320" s="214"/>
      <c r="AS320" s="214"/>
      <c r="AT320" s="214"/>
      <c r="AU320" s="214"/>
      <c r="AV320" s="214"/>
      <c r="AW320" s="214"/>
      <c r="AX320" s="214"/>
      <c r="AY320" s="214"/>
      <c r="AZ320" s="214"/>
      <c r="BA320" s="214"/>
      <c r="BB320" s="214"/>
      <c r="BC320" s="214"/>
      <c r="BD320" s="214"/>
      <c r="BE320" s="214"/>
      <c r="BF320" s="214"/>
      <c r="BG320" s="214"/>
      <c r="BH320" s="214"/>
      <c r="BI320" s="214"/>
      <c r="BJ320" s="214"/>
      <c r="BK320" s="214"/>
      <c r="BL320" s="214"/>
      <c r="BM320" s="219"/>
    </row>
    <row r="321" spans="1:65">
      <c r="A321" s="29"/>
      <c r="B321" s="3" t="s">
        <v>268</v>
      </c>
      <c r="C321" s="28"/>
      <c r="D321" s="217">
        <v>8.9442719099992001</v>
      </c>
      <c r="E321" s="217">
        <v>10.327955589886447</v>
      </c>
      <c r="F321" s="217">
        <v>8.1649658092772626</v>
      </c>
      <c r="G321" s="217">
        <v>10.954451150103312</v>
      </c>
      <c r="H321" s="213"/>
      <c r="I321" s="214"/>
      <c r="J321" s="214"/>
      <c r="K321" s="214"/>
      <c r="L321" s="214"/>
      <c r="M321" s="214"/>
      <c r="N321" s="214"/>
      <c r="O321" s="214"/>
      <c r="P321" s="214"/>
      <c r="Q321" s="214"/>
      <c r="R321" s="214"/>
      <c r="S321" s="214"/>
      <c r="T321" s="214"/>
      <c r="U321" s="214"/>
      <c r="V321" s="214"/>
      <c r="W321" s="214"/>
      <c r="X321" s="214"/>
      <c r="Y321" s="214"/>
      <c r="Z321" s="214"/>
      <c r="AA321" s="214"/>
      <c r="AB321" s="214"/>
      <c r="AC321" s="214"/>
      <c r="AD321" s="214"/>
      <c r="AE321" s="214"/>
      <c r="AF321" s="214"/>
      <c r="AG321" s="214"/>
      <c r="AH321" s="214"/>
      <c r="AI321" s="214"/>
      <c r="AJ321" s="214"/>
      <c r="AK321" s="214"/>
      <c r="AL321" s="214"/>
      <c r="AM321" s="214"/>
      <c r="AN321" s="214"/>
      <c r="AO321" s="214"/>
      <c r="AP321" s="214"/>
      <c r="AQ321" s="214"/>
      <c r="AR321" s="214"/>
      <c r="AS321" s="214"/>
      <c r="AT321" s="214"/>
      <c r="AU321" s="214"/>
      <c r="AV321" s="214"/>
      <c r="AW321" s="214"/>
      <c r="AX321" s="214"/>
      <c r="AY321" s="214"/>
      <c r="AZ321" s="214"/>
      <c r="BA321" s="214"/>
      <c r="BB321" s="214"/>
      <c r="BC321" s="214"/>
      <c r="BD321" s="214"/>
      <c r="BE321" s="214"/>
      <c r="BF321" s="214"/>
      <c r="BG321" s="214"/>
      <c r="BH321" s="214"/>
      <c r="BI321" s="214"/>
      <c r="BJ321" s="214"/>
      <c r="BK321" s="214"/>
      <c r="BL321" s="214"/>
      <c r="BM321" s="219"/>
    </row>
    <row r="322" spans="1:65">
      <c r="A322" s="29"/>
      <c r="B322" s="3" t="s">
        <v>86</v>
      </c>
      <c r="C322" s="28"/>
      <c r="D322" s="13">
        <v>0.12777531299998857</v>
      </c>
      <c r="E322" s="13">
        <v>4.187009022926938E-2</v>
      </c>
      <c r="F322" s="13">
        <v>8.446516354424756E-2</v>
      </c>
      <c r="G322" s="13">
        <v>6.4437947941784188E-2</v>
      </c>
      <c r="H322" s="148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3"/>
    </row>
    <row r="323" spans="1:65">
      <c r="A323" s="29"/>
      <c r="B323" s="3" t="s">
        <v>269</v>
      </c>
      <c r="C323" s="28"/>
      <c r="D323" s="13">
        <v>-0.51999999999999891</v>
      </c>
      <c r="E323" s="13">
        <v>0.69142857142857528</v>
      </c>
      <c r="F323" s="13">
        <v>-0.33714285714285575</v>
      </c>
      <c r="G323" s="13">
        <v>0.16571428571428837</v>
      </c>
      <c r="H323" s="148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3"/>
    </row>
    <row r="324" spans="1:65">
      <c r="A324" s="29"/>
      <c r="B324" s="45" t="s">
        <v>270</v>
      </c>
      <c r="C324" s="46"/>
      <c r="D324" s="44">
        <v>0.85</v>
      </c>
      <c r="E324" s="44">
        <v>1.53</v>
      </c>
      <c r="F324" s="44">
        <v>0.49</v>
      </c>
      <c r="G324" s="44">
        <v>0.49</v>
      </c>
      <c r="H324" s="148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3"/>
    </row>
    <row r="325" spans="1:65">
      <c r="B325" s="30"/>
      <c r="C325" s="20"/>
      <c r="D325" s="20"/>
      <c r="E325" s="20"/>
      <c r="F325" s="20"/>
      <c r="G325" s="20"/>
      <c r="BM325" s="53"/>
    </row>
    <row r="326" spans="1:65" ht="15">
      <c r="B326" s="8" t="s">
        <v>643</v>
      </c>
      <c r="BM326" s="27" t="s">
        <v>66</v>
      </c>
    </row>
    <row r="327" spans="1:65" ht="15">
      <c r="A327" s="24" t="s">
        <v>34</v>
      </c>
      <c r="B327" s="18" t="s">
        <v>118</v>
      </c>
      <c r="C327" s="15" t="s">
        <v>119</v>
      </c>
      <c r="D327" s="16" t="s">
        <v>238</v>
      </c>
      <c r="E327" s="17" t="s">
        <v>238</v>
      </c>
      <c r="F327" s="17" t="s">
        <v>238</v>
      </c>
      <c r="G327" s="17" t="s">
        <v>238</v>
      </c>
      <c r="H327" s="17" t="s">
        <v>238</v>
      </c>
      <c r="I327" s="17" t="s">
        <v>238</v>
      </c>
      <c r="J327" s="17" t="s">
        <v>238</v>
      </c>
      <c r="K327" s="17" t="s">
        <v>238</v>
      </c>
      <c r="L327" s="17" t="s">
        <v>238</v>
      </c>
      <c r="M327" s="17" t="s">
        <v>238</v>
      </c>
      <c r="N327" s="17" t="s">
        <v>238</v>
      </c>
      <c r="O327" s="17" t="s">
        <v>238</v>
      </c>
      <c r="P327" s="17" t="s">
        <v>238</v>
      </c>
      <c r="Q327" s="17" t="s">
        <v>238</v>
      </c>
      <c r="R327" s="17" t="s">
        <v>238</v>
      </c>
      <c r="S327" s="17" t="s">
        <v>238</v>
      </c>
      <c r="T327" s="148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7">
        <v>1</v>
      </c>
    </row>
    <row r="328" spans="1:65">
      <c r="A328" s="29"/>
      <c r="B328" s="19" t="s">
        <v>239</v>
      </c>
      <c r="C328" s="9" t="s">
        <v>239</v>
      </c>
      <c r="D328" s="146" t="s">
        <v>241</v>
      </c>
      <c r="E328" s="147" t="s">
        <v>242</v>
      </c>
      <c r="F328" s="147" t="s">
        <v>243</v>
      </c>
      <c r="G328" s="147" t="s">
        <v>244</v>
      </c>
      <c r="H328" s="147" t="s">
        <v>245</v>
      </c>
      <c r="I328" s="147" t="s">
        <v>246</v>
      </c>
      <c r="J328" s="147" t="s">
        <v>247</v>
      </c>
      <c r="K328" s="147" t="s">
        <v>248</v>
      </c>
      <c r="L328" s="147" t="s">
        <v>249</v>
      </c>
      <c r="M328" s="147" t="s">
        <v>251</v>
      </c>
      <c r="N328" s="147" t="s">
        <v>252</v>
      </c>
      <c r="O328" s="147" t="s">
        <v>253</v>
      </c>
      <c r="P328" s="147" t="s">
        <v>257</v>
      </c>
      <c r="Q328" s="147" t="s">
        <v>284</v>
      </c>
      <c r="R328" s="147" t="s">
        <v>283</v>
      </c>
      <c r="S328" s="147" t="s">
        <v>259</v>
      </c>
      <c r="T328" s="148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7" t="s">
        <v>1</v>
      </c>
    </row>
    <row r="329" spans="1:65">
      <c r="A329" s="29"/>
      <c r="B329" s="19"/>
      <c r="C329" s="9"/>
      <c r="D329" s="10" t="s">
        <v>101</v>
      </c>
      <c r="E329" s="11" t="s">
        <v>336</v>
      </c>
      <c r="F329" s="11" t="s">
        <v>101</v>
      </c>
      <c r="G329" s="11" t="s">
        <v>336</v>
      </c>
      <c r="H329" s="11" t="s">
        <v>101</v>
      </c>
      <c r="I329" s="11" t="s">
        <v>101</v>
      </c>
      <c r="J329" s="11" t="s">
        <v>101</v>
      </c>
      <c r="K329" s="11" t="s">
        <v>336</v>
      </c>
      <c r="L329" s="11" t="s">
        <v>101</v>
      </c>
      <c r="M329" s="11" t="s">
        <v>101</v>
      </c>
      <c r="N329" s="11" t="s">
        <v>336</v>
      </c>
      <c r="O329" s="11" t="s">
        <v>336</v>
      </c>
      <c r="P329" s="11" t="s">
        <v>101</v>
      </c>
      <c r="Q329" s="11" t="s">
        <v>101</v>
      </c>
      <c r="R329" s="11" t="s">
        <v>101</v>
      </c>
      <c r="S329" s="11" t="s">
        <v>101</v>
      </c>
      <c r="T329" s="148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7">
        <v>2</v>
      </c>
    </row>
    <row r="330" spans="1:65">
      <c r="A330" s="29"/>
      <c r="B330" s="19"/>
      <c r="C330" s="9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148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7">
        <v>3</v>
      </c>
    </row>
    <row r="331" spans="1:65">
      <c r="A331" s="29"/>
      <c r="B331" s="18">
        <v>1</v>
      </c>
      <c r="C331" s="14">
        <v>1</v>
      </c>
      <c r="D331" s="21">
        <v>10.5</v>
      </c>
      <c r="E331" s="21">
        <v>9.8800000000000008</v>
      </c>
      <c r="F331" s="21">
        <v>10.103</v>
      </c>
      <c r="G331" s="21">
        <v>10.75</v>
      </c>
      <c r="H331" s="21">
        <v>11.260999999999999</v>
      </c>
      <c r="I331" s="143">
        <v>7.4813359528000003</v>
      </c>
      <c r="J331" s="21">
        <v>10.48</v>
      </c>
      <c r="K331" s="21">
        <v>10.55</v>
      </c>
      <c r="L331" s="21">
        <v>10.3</v>
      </c>
      <c r="M331" s="21" t="s">
        <v>271</v>
      </c>
      <c r="N331" s="21">
        <v>10.87</v>
      </c>
      <c r="O331" s="21">
        <v>9.67</v>
      </c>
      <c r="P331" s="21">
        <v>10.260313200000001</v>
      </c>
      <c r="Q331" s="21">
        <v>9.8149999999999995</v>
      </c>
      <c r="R331" s="21">
        <v>10.4381</v>
      </c>
      <c r="S331" s="21" t="s">
        <v>340</v>
      </c>
      <c r="T331" s="148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7">
        <v>1</v>
      </c>
    </row>
    <row r="332" spans="1:65">
      <c r="A332" s="29"/>
      <c r="B332" s="19">
        <v>1</v>
      </c>
      <c r="C332" s="9">
        <v>2</v>
      </c>
      <c r="D332" s="11">
        <v>10.7</v>
      </c>
      <c r="E332" s="11">
        <v>9.99</v>
      </c>
      <c r="F332" s="11">
        <v>10.125999999999999</v>
      </c>
      <c r="G332" s="11">
        <v>10.95</v>
      </c>
      <c r="H332" s="11">
        <v>11.183</v>
      </c>
      <c r="I332" s="144">
        <v>7.4420432219999997</v>
      </c>
      <c r="J332" s="11">
        <v>10.4</v>
      </c>
      <c r="K332" s="11">
        <v>10.6</v>
      </c>
      <c r="L332" s="11">
        <v>10.199999999999999</v>
      </c>
      <c r="M332" s="11" t="s">
        <v>271</v>
      </c>
      <c r="N332" s="11">
        <v>10.9</v>
      </c>
      <c r="O332" s="11">
        <v>9.85</v>
      </c>
      <c r="P332" s="11">
        <v>10.281926363</v>
      </c>
      <c r="Q332" s="11">
        <v>9.9329999999999998</v>
      </c>
      <c r="R332" s="11">
        <v>10.383100000000001</v>
      </c>
      <c r="S332" s="11" t="s">
        <v>340</v>
      </c>
      <c r="T332" s="148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 t="e">
        <v>#N/A</v>
      </c>
    </row>
    <row r="333" spans="1:65">
      <c r="A333" s="29"/>
      <c r="B333" s="19">
        <v>1</v>
      </c>
      <c r="C333" s="9">
        <v>3</v>
      </c>
      <c r="D333" s="11">
        <v>10.6</v>
      </c>
      <c r="E333" s="11">
        <v>9.9499999999999993</v>
      </c>
      <c r="F333" s="11">
        <v>10.125999999999999</v>
      </c>
      <c r="G333" s="11">
        <v>10.85</v>
      </c>
      <c r="H333" s="11">
        <v>11.151</v>
      </c>
      <c r="I333" s="144">
        <v>7.4656188605000002</v>
      </c>
      <c r="J333" s="11">
        <v>10.36</v>
      </c>
      <c r="K333" s="11">
        <v>10.55</v>
      </c>
      <c r="L333" s="11">
        <v>10.1</v>
      </c>
      <c r="M333" s="11" t="s">
        <v>271</v>
      </c>
      <c r="N333" s="11">
        <v>10.83</v>
      </c>
      <c r="O333" s="11">
        <v>9.73</v>
      </c>
      <c r="P333" s="11">
        <v>10.261151440000001</v>
      </c>
      <c r="Q333" s="11">
        <v>9.8230000000000004</v>
      </c>
      <c r="R333" s="11">
        <v>10.361000000000001</v>
      </c>
      <c r="S333" s="11" t="s">
        <v>340</v>
      </c>
      <c r="T333" s="148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7">
        <v>16</v>
      </c>
    </row>
    <row r="334" spans="1:65">
      <c r="A334" s="29"/>
      <c r="B334" s="19">
        <v>1</v>
      </c>
      <c r="C334" s="9">
        <v>4</v>
      </c>
      <c r="D334" s="11">
        <v>10.6</v>
      </c>
      <c r="E334" s="11">
        <v>9.91</v>
      </c>
      <c r="F334" s="11">
        <v>10.067</v>
      </c>
      <c r="G334" s="11">
        <v>10.7</v>
      </c>
      <c r="H334" s="11">
        <v>11.143000000000001</v>
      </c>
      <c r="I334" s="144">
        <v>7.4577603142999997</v>
      </c>
      <c r="J334" s="11">
        <v>10.38</v>
      </c>
      <c r="K334" s="11">
        <v>10.55</v>
      </c>
      <c r="L334" s="11">
        <v>10</v>
      </c>
      <c r="M334" s="11" t="s">
        <v>271</v>
      </c>
      <c r="N334" s="11">
        <v>10.85</v>
      </c>
      <c r="O334" s="11">
        <v>9.84</v>
      </c>
      <c r="P334" s="11">
        <v>10.349357422000001</v>
      </c>
      <c r="Q334" s="11">
        <v>9.7759999999999998</v>
      </c>
      <c r="R334" s="11">
        <v>10.417</v>
      </c>
      <c r="S334" s="11" t="s">
        <v>340</v>
      </c>
      <c r="T334" s="148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7">
        <v>10.370969044926518</v>
      </c>
    </row>
    <row r="335" spans="1:65">
      <c r="A335" s="29"/>
      <c r="B335" s="19">
        <v>1</v>
      </c>
      <c r="C335" s="9">
        <v>5</v>
      </c>
      <c r="D335" s="11">
        <v>10.6</v>
      </c>
      <c r="E335" s="11">
        <v>9.8800000000000008</v>
      </c>
      <c r="F335" s="11">
        <v>10.054</v>
      </c>
      <c r="G335" s="11">
        <v>10.65</v>
      </c>
      <c r="H335" s="11">
        <v>11.45</v>
      </c>
      <c r="I335" s="144">
        <v>7.4499017682000002</v>
      </c>
      <c r="J335" s="11">
        <v>10.38</v>
      </c>
      <c r="K335" s="11">
        <v>10.55</v>
      </c>
      <c r="L335" s="11">
        <v>10.199999999999999</v>
      </c>
      <c r="M335" s="11" t="s">
        <v>271</v>
      </c>
      <c r="N335" s="11">
        <v>10.88</v>
      </c>
      <c r="O335" s="11">
        <v>9.73</v>
      </c>
      <c r="P335" s="11">
        <v>10.238114305</v>
      </c>
      <c r="Q335" s="11">
        <v>9.7289999999999992</v>
      </c>
      <c r="R335" s="11"/>
      <c r="S335" s="11" t="s">
        <v>340</v>
      </c>
      <c r="T335" s="148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7">
        <v>138</v>
      </c>
    </row>
    <row r="336" spans="1:65">
      <c r="A336" s="29"/>
      <c r="B336" s="19">
        <v>1</v>
      </c>
      <c r="C336" s="9">
        <v>6</v>
      </c>
      <c r="D336" s="11">
        <v>10.7</v>
      </c>
      <c r="E336" s="11">
        <v>9.82</v>
      </c>
      <c r="F336" s="11">
        <v>10.112</v>
      </c>
      <c r="G336" s="11">
        <v>10.45</v>
      </c>
      <c r="H336" s="11">
        <v>11.285</v>
      </c>
      <c r="I336" s="144">
        <v>7.4577603142999997</v>
      </c>
      <c r="J336" s="11">
        <v>10.46</v>
      </c>
      <c r="K336" s="11">
        <v>10.55</v>
      </c>
      <c r="L336" s="11">
        <v>9.8699999999999992</v>
      </c>
      <c r="M336" s="11" t="s">
        <v>271</v>
      </c>
      <c r="N336" s="11">
        <v>10.87</v>
      </c>
      <c r="O336" s="11">
        <v>9.84</v>
      </c>
      <c r="P336" s="11">
        <v>10.341066193</v>
      </c>
      <c r="Q336" s="11">
        <v>9.8469999999999995</v>
      </c>
      <c r="R336" s="11"/>
      <c r="S336" s="11" t="s">
        <v>340</v>
      </c>
      <c r="T336" s="148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53"/>
    </row>
    <row r="337" spans="1:65">
      <c r="A337" s="29"/>
      <c r="B337" s="20" t="s">
        <v>266</v>
      </c>
      <c r="C337" s="12"/>
      <c r="D337" s="22">
        <v>10.616666666666667</v>
      </c>
      <c r="E337" s="22">
        <v>9.9050000000000011</v>
      </c>
      <c r="F337" s="22">
        <v>10.098000000000001</v>
      </c>
      <c r="G337" s="22">
        <v>10.725</v>
      </c>
      <c r="H337" s="22">
        <v>11.2455</v>
      </c>
      <c r="I337" s="22">
        <v>7.4590700720166678</v>
      </c>
      <c r="J337" s="22">
        <v>10.410000000000002</v>
      </c>
      <c r="K337" s="22">
        <v>10.558333333333332</v>
      </c>
      <c r="L337" s="22">
        <v>10.111666666666666</v>
      </c>
      <c r="M337" s="22" t="s">
        <v>661</v>
      </c>
      <c r="N337" s="22">
        <v>10.866666666666667</v>
      </c>
      <c r="O337" s="22">
        <v>9.7766666666666691</v>
      </c>
      <c r="P337" s="22">
        <v>10.2886548205</v>
      </c>
      <c r="Q337" s="22">
        <v>9.8204999999999991</v>
      </c>
      <c r="R337" s="22">
        <v>10.399800000000001</v>
      </c>
      <c r="S337" s="22" t="s">
        <v>661</v>
      </c>
      <c r="T337" s="148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3"/>
    </row>
    <row r="338" spans="1:65">
      <c r="A338" s="29"/>
      <c r="B338" s="3" t="s">
        <v>267</v>
      </c>
      <c r="C338" s="28"/>
      <c r="D338" s="11">
        <v>10.6</v>
      </c>
      <c r="E338" s="11">
        <v>9.8949999999999996</v>
      </c>
      <c r="F338" s="11">
        <v>10.1075</v>
      </c>
      <c r="G338" s="11">
        <v>10.725</v>
      </c>
      <c r="H338" s="11">
        <v>11.222</v>
      </c>
      <c r="I338" s="11">
        <v>7.4577603142999997</v>
      </c>
      <c r="J338" s="11">
        <v>10.39</v>
      </c>
      <c r="K338" s="11">
        <v>10.55</v>
      </c>
      <c r="L338" s="11">
        <v>10.149999999999999</v>
      </c>
      <c r="M338" s="11" t="s">
        <v>661</v>
      </c>
      <c r="N338" s="11">
        <v>10.87</v>
      </c>
      <c r="O338" s="11">
        <v>9.7850000000000001</v>
      </c>
      <c r="P338" s="11">
        <v>10.271538901500001</v>
      </c>
      <c r="Q338" s="11">
        <v>9.8189999999999991</v>
      </c>
      <c r="R338" s="11">
        <v>10.40005</v>
      </c>
      <c r="S338" s="11" t="s">
        <v>661</v>
      </c>
      <c r="T338" s="148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3"/>
    </row>
    <row r="339" spans="1:65">
      <c r="A339" s="29"/>
      <c r="B339" s="3" t="s">
        <v>268</v>
      </c>
      <c r="C339" s="28"/>
      <c r="D339" s="23">
        <v>7.527726527090782E-2</v>
      </c>
      <c r="E339" s="23">
        <v>5.9581876439064672E-2</v>
      </c>
      <c r="F339" s="23">
        <v>3.0613722413322768E-2</v>
      </c>
      <c r="G339" s="23">
        <v>0.17248188310660337</v>
      </c>
      <c r="H339" s="23">
        <v>0.11572683353483722</v>
      </c>
      <c r="I339" s="23">
        <v>1.3535571096740466E-2</v>
      </c>
      <c r="J339" s="23">
        <v>4.857983120596468E-2</v>
      </c>
      <c r="K339" s="23">
        <v>2.0412414523192715E-2</v>
      </c>
      <c r="L339" s="23">
        <v>0.15625833311112322</v>
      </c>
      <c r="M339" s="23" t="s">
        <v>661</v>
      </c>
      <c r="N339" s="23">
        <v>2.4221202832780103E-2</v>
      </c>
      <c r="O339" s="23">
        <v>7.6332605527825642E-2</v>
      </c>
      <c r="P339" s="23">
        <v>4.6024030755748416E-2</v>
      </c>
      <c r="Q339" s="23">
        <v>6.8916616283738297E-2</v>
      </c>
      <c r="R339" s="23">
        <v>3.438536510396998E-2</v>
      </c>
      <c r="S339" s="23" t="s">
        <v>661</v>
      </c>
      <c r="T339" s="227"/>
      <c r="U339" s="228"/>
      <c r="V339" s="228"/>
      <c r="W339" s="228"/>
      <c r="X339" s="228"/>
      <c r="Y339" s="228"/>
      <c r="Z339" s="228"/>
      <c r="AA339" s="228"/>
      <c r="AB339" s="228"/>
      <c r="AC339" s="228"/>
      <c r="AD339" s="228"/>
      <c r="AE339" s="228"/>
      <c r="AF339" s="228"/>
      <c r="AG339" s="228"/>
      <c r="AH339" s="228"/>
      <c r="AI339" s="228"/>
      <c r="AJ339" s="228"/>
      <c r="AK339" s="228"/>
      <c r="AL339" s="228"/>
      <c r="AM339" s="228"/>
      <c r="AN339" s="228"/>
      <c r="AO339" s="228"/>
      <c r="AP339" s="228"/>
      <c r="AQ339" s="228"/>
      <c r="AR339" s="228"/>
      <c r="AS339" s="228"/>
      <c r="AT339" s="228"/>
      <c r="AU339" s="228"/>
      <c r="AV339" s="228"/>
      <c r="AW339" s="228"/>
      <c r="AX339" s="228"/>
      <c r="AY339" s="228"/>
      <c r="AZ339" s="228"/>
      <c r="BA339" s="228"/>
      <c r="BB339" s="228"/>
      <c r="BC339" s="228"/>
      <c r="BD339" s="228"/>
      <c r="BE339" s="228"/>
      <c r="BF339" s="228"/>
      <c r="BG339" s="228"/>
      <c r="BH339" s="228"/>
      <c r="BI339" s="228"/>
      <c r="BJ339" s="228"/>
      <c r="BK339" s="228"/>
      <c r="BL339" s="228"/>
      <c r="BM339" s="54"/>
    </row>
    <row r="340" spans="1:65">
      <c r="A340" s="29"/>
      <c r="B340" s="3" t="s">
        <v>86</v>
      </c>
      <c r="C340" s="28"/>
      <c r="D340" s="13">
        <v>7.0904802452974392E-3</v>
      </c>
      <c r="E340" s="13">
        <v>6.0153333103548376E-3</v>
      </c>
      <c r="F340" s="13">
        <v>3.0316619541812997E-3</v>
      </c>
      <c r="G340" s="13">
        <v>1.6082226863086562E-2</v>
      </c>
      <c r="H340" s="13">
        <v>1.0290946025951467E-2</v>
      </c>
      <c r="I340" s="13">
        <v>1.8146459231587469E-3</v>
      </c>
      <c r="J340" s="13">
        <v>4.6666504520619283E-3</v>
      </c>
      <c r="K340" s="13">
        <v>1.9332989287948904E-3</v>
      </c>
      <c r="L340" s="13">
        <v>1.5453271776277228E-2</v>
      </c>
      <c r="M340" s="13" t="s">
        <v>661</v>
      </c>
      <c r="N340" s="13">
        <v>2.2289450459613588E-3</v>
      </c>
      <c r="O340" s="13">
        <v>7.8076309779569336E-3</v>
      </c>
      <c r="P340" s="13">
        <v>4.4732797006705079E-3</v>
      </c>
      <c r="Q340" s="13">
        <v>7.0176280519055343E-3</v>
      </c>
      <c r="R340" s="13">
        <v>3.3063486897796091E-3</v>
      </c>
      <c r="S340" s="13" t="s">
        <v>661</v>
      </c>
      <c r="T340" s="148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3"/>
    </row>
    <row r="341" spans="1:65">
      <c r="A341" s="29"/>
      <c r="B341" s="3" t="s">
        <v>269</v>
      </c>
      <c r="C341" s="28"/>
      <c r="D341" s="13">
        <v>2.3690903007790309E-2</v>
      </c>
      <c r="E341" s="13">
        <v>-4.49301355454792E-2</v>
      </c>
      <c r="F341" s="13">
        <v>-2.6320495581852454E-2</v>
      </c>
      <c r="G341" s="13">
        <v>3.4136728548685991E-2</v>
      </c>
      <c r="H341" s="13">
        <v>8.432490264748238E-2</v>
      </c>
      <c r="I341" s="13">
        <v>-0.28077404920366167</v>
      </c>
      <c r="J341" s="13">
        <v>3.7634819759275739E-3</v>
      </c>
      <c r="K341" s="13">
        <v>1.806622771653843E-2</v>
      </c>
      <c r="L341" s="13">
        <v>-2.5002714513616464E-2</v>
      </c>
      <c r="M341" s="13" t="s">
        <v>661</v>
      </c>
      <c r="N341" s="13">
        <v>4.7796654256011317E-2</v>
      </c>
      <c r="O341" s="13">
        <v>-5.7304421186232579E-2</v>
      </c>
      <c r="P341" s="13">
        <v>-7.9369848728636505E-3</v>
      </c>
      <c r="Q341" s="13">
        <v>-5.3077879467378075E-2</v>
      </c>
      <c r="R341" s="13">
        <v>2.7799673249999657E-3</v>
      </c>
      <c r="S341" s="13" t="s">
        <v>661</v>
      </c>
      <c r="T341" s="148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3"/>
    </row>
    <row r="342" spans="1:65">
      <c r="A342" s="29"/>
      <c r="B342" s="45" t="s">
        <v>270</v>
      </c>
      <c r="C342" s="46"/>
      <c r="D342" s="44">
        <v>0.56000000000000005</v>
      </c>
      <c r="E342" s="44">
        <v>0.91</v>
      </c>
      <c r="F342" s="44">
        <v>0.51</v>
      </c>
      <c r="G342" s="44">
        <v>0.79</v>
      </c>
      <c r="H342" s="44">
        <v>1.86</v>
      </c>
      <c r="I342" s="44">
        <v>5.96</v>
      </c>
      <c r="J342" s="44">
        <v>0.14000000000000001</v>
      </c>
      <c r="K342" s="44">
        <v>0.44</v>
      </c>
      <c r="L342" s="44">
        <v>0.48</v>
      </c>
      <c r="M342" s="44" t="s">
        <v>271</v>
      </c>
      <c r="N342" s="44">
        <v>1.08</v>
      </c>
      <c r="O342" s="44">
        <v>1.17</v>
      </c>
      <c r="P342" s="44">
        <v>0.11</v>
      </c>
      <c r="Q342" s="44">
        <v>1.08</v>
      </c>
      <c r="R342" s="44">
        <v>0.11</v>
      </c>
      <c r="S342" s="44" t="s">
        <v>271</v>
      </c>
      <c r="T342" s="148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3"/>
    </row>
    <row r="343" spans="1:65">
      <c r="B343" s="3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BM343" s="53"/>
    </row>
    <row r="344" spans="1:65" ht="19.5">
      <c r="B344" s="8" t="s">
        <v>644</v>
      </c>
      <c r="BM344" s="27" t="s">
        <v>66</v>
      </c>
    </row>
    <row r="345" spans="1:65" ht="19.5">
      <c r="A345" s="24" t="s">
        <v>333</v>
      </c>
      <c r="B345" s="18" t="s">
        <v>118</v>
      </c>
      <c r="C345" s="15" t="s">
        <v>119</v>
      </c>
      <c r="D345" s="16" t="s">
        <v>238</v>
      </c>
      <c r="E345" s="17" t="s">
        <v>238</v>
      </c>
      <c r="F345" s="17" t="s">
        <v>238</v>
      </c>
      <c r="G345" s="17" t="s">
        <v>238</v>
      </c>
      <c r="H345" s="17" t="s">
        <v>238</v>
      </c>
      <c r="I345" s="17" t="s">
        <v>238</v>
      </c>
      <c r="J345" s="17" t="s">
        <v>238</v>
      </c>
      <c r="K345" s="17" t="s">
        <v>238</v>
      </c>
      <c r="L345" s="17" t="s">
        <v>238</v>
      </c>
      <c r="M345" s="17" t="s">
        <v>238</v>
      </c>
      <c r="N345" s="17" t="s">
        <v>238</v>
      </c>
      <c r="O345" s="148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7">
        <v>1</v>
      </c>
    </row>
    <row r="346" spans="1:65">
      <c r="A346" s="29"/>
      <c r="B346" s="19" t="s">
        <v>239</v>
      </c>
      <c r="C346" s="9" t="s">
        <v>239</v>
      </c>
      <c r="D346" s="146" t="s">
        <v>242</v>
      </c>
      <c r="E346" s="147" t="s">
        <v>243</v>
      </c>
      <c r="F346" s="147" t="s">
        <v>244</v>
      </c>
      <c r="G346" s="147" t="s">
        <v>245</v>
      </c>
      <c r="H346" s="147" t="s">
        <v>246</v>
      </c>
      <c r="I346" s="147" t="s">
        <v>247</v>
      </c>
      <c r="J346" s="147" t="s">
        <v>248</v>
      </c>
      <c r="K346" s="147" t="s">
        <v>249</v>
      </c>
      <c r="L346" s="147" t="s">
        <v>253</v>
      </c>
      <c r="M346" s="147" t="s">
        <v>257</v>
      </c>
      <c r="N346" s="147" t="s">
        <v>284</v>
      </c>
      <c r="O346" s="148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7" t="s">
        <v>1</v>
      </c>
    </row>
    <row r="347" spans="1:65">
      <c r="A347" s="29"/>
      <c r="B347" s="19"/>
      <c r="C347" s="9"/>
      <c r="D347" s="10" t="s">
        <v>336</v>
      </c>
      <c r="E347" s="11" t="s">
        <v>101</v>
      </c>
      <c r="F347" s="11" t="s">
        <v>336</v>
      </c>
      <c r="G347" s="11" t="s">
        <v>101</v>
      </c>
      <c r="H347" s="11" t="s">
        <v>101</v>
      </c>
      <c r="I347" s="11" t="s">
        <v>101</v>
      </c>
      <c r="J347" s="11" t="s">
        <v>336</v>
      </c>
      <c r="K347" s="11" t="s">
        <v>101</v>
      </c>
      <c r="L347" s="11" t="s">
        <v>336</v>
      </c>
      <c r="M347" s="11" t="s">
        <v>101</v>
      </c>
      <c r="N347" s="11" t="s">
        <v>101</v>
      </c>
      <c r="O347" s="148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7">
        <v>3</v>
      </c>
    </row>
    <row r="348" spans="1:65">
      <c r="A348" s="29"/>
      <c r="B348" s="19"/>
      <c r="C348" s="9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148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7">
        <v>3</v>
      </c>
    </row>
    <row r="349" spans="1:65">
      <c r="A349" s="29"/>
      <c r="B349" s="18">
        <v>1</v>
      </c>
      <c r="C349" s="14">
        <v>1</v>
      </c>
      <c r="D349" s="226">
        <v>0.06</v>
      </c>
      <c r="E349" s="226">
        <v>5.5E-2</v>
      </c>
      <c r="F349" s="226">
        <v>0.08</v>
      </c>
      <c r="G349" s="226">
        <v>5.5E-2</v>
      </c>
      <c r="H349" s="226">
        <v>0.04</v>
      </c>
      <c r="I349" s="236">
        <v>0.1</v>
      </c>
      <c r="J349" s="226">
        <v>0.06</v>
      </c>
      <c r="K349" s="226">
        <v>0.09</v>
      </c>
      <c r="L349" s="226">
        <v>7.0000000000000007E-2</v>
      </c>
      <c r="M349" s="226">
        <v>4.9599346762202727E-2</v>
      </c>
      <c r="N349" s="226">
        <v>0.05</v>
      </c>
      <c r="O349" s="227"/>
      <c r="P349" s="228"/>
      <c r="Q349" s="228"/>
      <c r="R349" s="228"/>
      <c r="S349" s="228"/>
      <c r="T349" s="228"/>
      <c r="U349" s="228"/>
      <c r="V349" s="228"/>
      <c r="W349" s="228"/>
      <c r="X349" s="228"/>
      <c r="Y349" s="228"/>
      <c r="Z349" s="228"/>
      <c r="AA349" s="228"/>
      <c r="AB349" s="228"/>
      <c r="AC349" s="228"/>
      <c r="AD349" s="228"/>
      <c r="AE349" s="228"/>
      <c r="AF349" s="228"/>
      <c r="AG349" s="228"/>
      <c r="AH349" s="228"/>
      <c r="AI349" s="228"/>
      <c r="AJ349" s="228"/>
      <c r="AK349" s="228"/>
      <c r="AL349" s="228"/>
      <c r="AM349" s="228"/>
      <c r="AN349" s="228"/>
      <c r="AO349" s="228"/>
      <c r="AP349" s="228"/>
      <c r="AQ349" s="228"/>
      <c r="AR349" s="228"/>
      <c r="AS349" s="228"/>
      <c r="AT349" s="228"/>
      <c r="AU349" s="228"/>
      <c r="AV349" s="228"/>
      <c r="AW349" s="228"/>
      <c r="AX349" s="228"/>
      <c r="AY349" s="228"/>
      <c r="AZ349" s="228"/>
      <c r="BA349" s="228"/>
      <c r="BB349" s="228"/>
      <c r="BC349" s="228"/>
      <c r="BD349" s="228"/>
      <c r="BE349" s="228"/>
      <c r="BF349" s="228"/>
      <c r="BG349" s="228"/>
      <c r="BH349" s="228"/>
      <c r="BI349" s="228"/>
      <c r="BJ349" s="228"/>
      <c r="BK349" s="228"/>
      <c r="BL349" s="228"/>
      <c r="BM349" s="229">
        <v>1</v>
      </c>
    </row>
    <row r="350" spans="1:65">
      <c r="A350" s="29"/>
      <c r="B350" s="19">
        <v>1</v>
      </c>
      <c r="C350" s="9">
        <v>2</v>
      </c>
      <c r="D350" s="23">
        <v>0.06</v>
      </c>
      <c r="E350" s="23">
        <v>5.6999999999999995E-2</v>
      </c>
      <c r="F350" s="23">
        <v>0.08</v>
      </c>
      <c r="G350" s="23">
        <v>6.4000000000000001E-2</v>
      </c>
      <c r="H350" s="23">
        <v>0.04</v>
      </c>
      <c r="I350" s="238">
        <v>0.1</v>
      </c>
      <c r="J350" s="23">
        <v>7.0000000000000007E-2</v>
      </c>
      <c r="K350" s="23">
        <v>0.09</v>
      </c>
      <c r="L350" s="23">
        <v>7.0000000000000007E-2</v>
      </c>
      <c r="M350" s="23">
        <v>4.9044609518128786E-2</v>
      </c>
      <c r="N350" s="23">
        <v>0.05</v>
      </c>
      <c r="O350" s="227"/>
      <c r="P350" s="228"/>
      <c r="Q350" s="228"/>
      <c r="R350" s="228"/>
      <c r="S350" s="228"/>
      <c r="T350" s="228"/>
      <c r="U350" s="228"/>
      <c r="V350" s="228"/>
      <c r="W350" s="228"/>
      <c r="X350" s="228"/>
      <c r="Y350" s="228"/>
      <c r="Z350" s="228"/>
      <c r="AA350" s="228"/>
      <c r="AB350" s="228"/>
      <c r="AC350" s="228"/>
      <c r="AD350" s="228"/>
      <c r="AE350" s="228"/>
      <c r="AF350" s="228"/>
      <c r="AG350" s="228"/>
      <c r="AH350" s="228"/>
      <c r="AI350" s="228"/>
      <c r="AJ350" s="228"/>
      <c r="AK350" s="228"/>
      <c r="AL350" s="228"/>
      <c r="AM350" s="228"/>
      <c r="AN350" s="228"/>
      <c r="AO350" s="228"/>
      <c r="AP350" s="228"/>
      <c r="AQ350" s="228"/>
      <c r="AR350" s="228"/>
      <c r="AS350" s="228"/>
      <c r="AT350" s="228"/>
      <c r="AU350" s="228"/>
      <c r="AV350" s="228"/>
      <c r="AW350" s="228"/>
      <c r="AX350" s="228"/>
      <c r="AY350" s="228"/>
      <c r="AZ350" s="228"/>
      <c r="BA350" s="228"/>
      <c r="BB350" s="228"/>
      <c r="BC350" s="228"/>
      <c r="BD350" s="228"/>
      <c r="BE350" s="228"/>
      <c r="BF350" s="228"/>
      <c r="BG350" s="228"/>
      <c r="BH350" s="228"/>
      <c r="BI350" s="228"/>
      <c r="BJ350" s="228"/>
      <c r="BK350" s="228"/>
      <c r="BL350" s="228"/>
      <c r="BM350" s="229" t="e">
        <v>#N/A</v>
      </c>
    </row>
    <row r="351" spans="1:65">
      <c r="A351" s="29"/>
      <c r="B351" s="19">
        <v>1</v>
      </c>
      <c r="C351" s="9">
        <v>3</v>
      </c>
      <c r="D351" s="23">
        <v>0.06</v>
      </c>
      <c r="E351" s="23">
        <v>5.3999999999999999E-2</v>
      </c>
      <c r="F351" s="23">
        <v>0.08</v>
      </c>
      <c r="G351" s="23">
        <v>5.899999999999999E-2</v>
      </c>
      <c r="H351" s="23">
        <v>0.04</v>
      </c>
      <c r="I351" s="238">
        <v>0.11</v>
      </c>
      <c r="J351" s="23">
        <v>0.06</v>
      </c>
      <c r="K351" s="23">
        <v>0.08</v>
      </c>
      <c r="L351" s="23">
        <v>7.0000000000000007E-2</v>
      </c>
      <c r="M351" s="23">
        <v>4.9673100810967159E-2</v>
      </c>
      <c r="N351" s="23">
        <v>0.05</v>
      </c>
      <c r="O351" s="227"/>
      <c r="P351" s="228"/>
      <c r="Q351" s="228"/>
      <c r="R351" s="228"/>
      <c r="S351" s="228"/>
      <c r="T351" s="228"/>
      <c r="U351" s="228"/>
      <c r="V351" s="228"/>
      <c r="W351" s="228"/>
      <c r="X351" s="228"/>
      <c r="Y351" s="228"/>
      <c r="Z351" s="228"/>
      <c r="AA351" s="228"/>
      <c r="AB351" s="228"/>
      <c r="AC351" s="228"/>
      <c r="AD351" s="228"/>
      <c r="AE351" s="228"/>
      <c r="AF351" s="228"/>
      <c r="AG351" s="228"/>
      <c r="AH351" s="228"/>
      <c r="AI351" s="228"/>
      <c r="AJ351" s="228"/>
      <c r="AK351" s="228"/>
      <c r="AL351" s="228"/>
      <c r="AM351" s="228"/>
      <c r="AN351" s="228"/>
      <c r="AO351" s="228"/>
      <c r="AP351" s="228"/>
      <c r="AQ351" s="228"/>
      <c r="AR351" s="228"/>
      <c r="AS351" s="228"/>
      <c r="AT351" s="228"/>
      <c r="AU351" s="228"/>
      <c r="AV351" s="228"/>
      <c r="AW351" s="228"/>
      <c r="AX351" s="228"/>
      <c r="AY351" s="228"/>
      <c r="AZ351" s="228"/>
      <c r="BA351" s="228"/>
      <c r="BB351" s="228"/>
      <c r="BC351" s="228"/>
      <c r="BD351" s="228"/>
      <c r="BE351" s="228"/>
      <c r="BF351" s="228"/>
      <c r="BG351" s="228"/>
      <c r="BH351" s="228"/>
      <c r="BI351" s="228"/>
      <c r="BJ351" s="228"/>
      <c r="BK351" s="228"/>
      <c r="BL351" s="228"/>
      <c r="BM351" s="229">
        <v>16</v>
      </c>
    </row>
    <row r="352" spans="1:65">
      <c r="A352" s="29"/>
      <c r="B352" s="19">
        <v>1</v>
      </c>
      <c r="C352" s="9">
        <v>4</v>
      </c>
      <c r="D352" s="23">
        <v>0.06</v>
      </c>
      <c r="E352" s="23">
        <v>5.6000000000000008E-2</v>
      </c>
      <c r="F352" s="23">
        <v>0.08</v>
      </c>
      <c r="G352" s="23">
        <v>5.1999999999999998E-2</v>
      </c>
      <c r="H352" s="23">
        <v>0.04</v>
      </c>
      <c r="I352" s="238">
        <v>0.1</v>
      </c>
      <c r="J352" s="23">
        <v>0.06</v>
      </c>
      <c r="K352" s="23">
        <v>0.08</v>
      </c>
      <c r="L352" s="23">
        <v>7.0000000000000007E-2</v>
      </c>
      <c r="M352" s="23">
        <v>5.0093236281339285E-2</v>
      </c>
      <c r="N352" s="23">
        <v>0.05</v>
      </c>
      <c r="O352" s="227"/>
      <c r="P352" s="228"/>
      <c r="Q352" s="228"/>
      <c r="R352" s="228"/>
      <c r="S352" s="228"/>
      <c r="T352" s="228"/>
      <c r="U352" s="228"/>
      <c r="V352" s="228"/>
      <c r="W352" s="228"/>
      <c r="X352" s="228"/>
      <c r="Y352" s="228"/>
      <c r="Z352" s="228"/>
      <c r="AA352" s="228"/>
      <c r="AB352" s="228"/>
      <c r="AC352" s="228"/>
      <c r="AD352" s="228"/>
      <c r="AE352" s="228"/>
      <c r="AF352" s="228"/>
      <c r="AG352" s="228"/>
      <c r="AH352" s="228"/>
      <c r="AI352" s="228"/>
      <c r="AJ352" s="228"/>
      <c r="AK352" s="228"/>
      <c r="AL352" s="228"/>
      <c r="AM352" s="228"/>
      <c r="AN352" s="228"/>
      <c r="AO352" s="228"/>
      <c r="AP352" s="228"/>
      <c r="AQ352" s="228"/>
      <c r="AR352" s="228"/>
      <c r="AS352" s="228"/>
      <c r="AT352" s="228"/>
      <c r="AU352" s="228"/>
      <c r="AV352" s="228"/>
      <c r="AW352" s="228"/>
      <c r="AX352" s="228"/>
      <c r="AY352" s="228"/>
      <c r="AZ352" s="228"/>
      <c r="BA352" s="228"/>
      <c r="BB352" s="228"/>
      <c r="BC352" s="228"/>
      <c r="BD352" s="228"/>
      <c r="BE352" s="228"/>
      <c r="BF352" s="228"/>
      <c r="BG352" s="228"/>
      <c r="BH352" s="228"/>
      <c r="BI352" s="228"/>
      <c r="BJ352" s="228"/>
      <c r="BK352" s="228"/>
      <c r="BL352" s="228"/>
      <c r="BM352" s="229">
        <v>6.0517914500600414E-2</v>
      </c>
    </row>
    <row r="353" spans="1:65">
      <c r="A353" s="29"/>
      <c r="B353" s="19">
        <v>1</v>
      </c>
      <c r="C353" s="9">
        <v>5</v>
      </c>
      <c r="D353" s="23">
        <v>0.06</v>
      </c>
      <c r="E353" s="23">
        <v>5.6999999999999995E-2</v>
      </c>
      <c r="F353" s="23">
        <v>7.0000000000000007E-2</v>
      </c>
      <c r="G353" s="23">
        <v>5.8000000000000003E-2</v>
      </c>
      <c r="H353" s="23">
        <v>0.04</v>
      </c>
      <c r="I353" s="238">
        <v>0.1</v>
      </c>
      <c r="J353" s="23">
        <v>0.06</v>
      </c>
      <c r="K353" s="23">
        <v>0.08</v>
      </c>
      <c r="L353" s="23">
        <v>7.0000000000000007E-2</v>
      </c>
      <c r="M353" s="23">
        <v>4.9194661234673621E-2</v>
      </c>
      <c r="N353" s="23">
        <v>0.05</v>
      </c>
      <c r="O353" s="227"/>
      <c r="P353" s="228"/>
      <c r="Q353" s="228"/>
      <c r="R353" s="228"/>
      <c r="S353" s="228"/>
      <c r="T353" s="228"/>
      <c r="U353" s="228"/>
      <c r="V353" s="228"/>
      <c r="W353" s="228"/>
      <c r="X353" s="228"/>
      <c r="Y353" s="228"/>
      <c r="Z353" s="228"/>
      <c r="AA353" s="228"/>
      <c r="AB353" s="228"/>
      <c r="AC353" s="228"/>
      <c r="AD353" s="228"/>
      <c r="AE353" s="228"/>
      <c r="AF353" s="228"/>
      <c r="AG353" s="228"/>
      <c r="AH353" s="228"/>
      <c r="AI353" s="228"/>
      <c r="AJ353" s="228"/>
      <c r="AK353" s="228"/>
      <c r="AL353" s="228"/>
      <c r="AM353" s="228"/>
      <c r="AN353" s="228"/>
      <c r="AO353" s="228"/>
      <c r="AP353" s="228"/>
      <c r="AQ353" s="228"/>
      <c r="AR353" s="228"/>
      <c r="AS353" s="228"/>
      <c r="AT353" s="228"/>
      <c r="AU353" s="228"/>
      <c r="AV353" s="228"/>
      <c r="AW353" s="228"/>
      <c r="AX353" s="228"/>
      <c r="AY353" s="228"/>
      <c r="AZ353" s="228"/>
      <c r="BA353" s="228"/>
      <c r="BB353" s="228"/>
      <c r="BC353" s="228"/>
      <c r="BD353" s="228"/>
      <c r="BE353" s="228"/>
      <c r="BF353" s="228"/>
      <c r="BG353" s="228"/>
      <c r="BH353" s="228"/>
      <c r="BI353" s="228"/>
      <c r="BJ353" s="228"/>
      <c r="BK353" s="228"/>
      <c r="BL353" s="228"/>
      <c r="BM353" s="229">
        <v>139</v>
      </c>
    </row>
    <row r="354" spans="1:65">
      <c r="A354" s="29"/>
      <c r="B354" s="19">
        <v>1</v>
      </c>
      <c r="C354" s="9">
        <v>6</v>
      </c>
      <c r="D354" s="23">
        <v>0.06</v>
      </c>
      <c r="E354" s="23">
        <v>5.6000000000000008E-2</v>
      </c>
      <c r="F354" s="23">
        <v>7.0000000000000007E-2</v>
      </c>
      <c r="G354" s="23">
        <v>0.05</v>
      </c>
      <c r="H354" s="23">
        <v>0.04</v>
      </c>
      <c r="I354" s="238">
        <v>0.09</v>
      </c>
      <c r="J354" s="23">
        <v>0.06</v>
      </c>
      <c r="K354" s="23">
        <v>0.08</v>
      </c>
      <c r="L354" s="23">
        <v>7.0000000000000007E-2</v>
      </c>
      <c r="M354" s="23">
        <v>5.0469915428713215E-2</v>
      </c>
      <c r="N354" s="23">
        <v>0.06</v>
      </c>
      <c r="O354" s="227"/>
      <c r="P354" s="228"/>
      <c r="Q354" s="228"/>
      <c r="R354" s="228"/>
      <c r="S354" s="228"/>
      <c r="T354" s="228"/>
      <c r="U354" s="228"/>
      <c r="V354" s="228"/>
      <c r="W354" s="228"/>
      <c r="X354" s="228"/>
      <c r="Y354" s="228"/>
      <c r="Z354" s="228"/>
      <c r="AA354" s="228"/>
      <c r="AB354" s="228"/>
      <c r="AC354" s="228"/>
      <c r="AD354" s="228"/>
      <c r="AE354" s="228"/>
      <c r="AF354" s="228"/>
      <c r="AG354" s="228"/>
      <c r="AH354" s="228"/>
      <c r="AI354" s="228"/>
      <c r="AJ354" s="228"/>
      <c r="AK354" s="228"/>
      <c r="AL354" s="228"/>
      <c r="AM354" s="228"/>
      <c r="AN354" s="228"/>
      <c r="AO354" s="228"/>
      <c r="AP354" s="228"/>
      <c r="AQ354" s="228"/>
      <c r="AR354" s="228"/>
      <c r="AS354" s="228"/>
      <c r="AT354" s="228"/>
      <c r="AU354" s="228"/>
      <c r="AV354" s="228"/>
      <c r="AW354" s="228"/>
      <c r="AX354" s="228"/>
      <c r="AY354" s="228"/>
      <c r="AZ354" s="228"/>
      <c r="BA354" s="228"/>
      <c r="BB354" s="228"/>
      <c r="BC354" s="228"/>
      <c r="BD354" s="228"/>
      <c r="BE354" s="228"/>
      <c r="BF354" s="228"/>
      <c r="BG354" s="228"/>
      <c r="BH354" s="228"/>
      <c r="BI354" s="228"/>
      <c r="BJ354" s="228"/>
      <c r="BK354" s="228"/>
      <c r="BL354" s="228"/>
      <c r="BM354" s="54"/>
    </row>
    <row r="355" spans="1:65">
      <c r="A355" s="29"/>
      <c r="B355" s="20" t="s">
        <v>266</v>
      </c>
      <c r="C355" s="12"/>
      <c r="D355" s="230">
        <v>0.06</v>
      </c>
      <c r="E355" s="230">
        <v>5.5833333333333325E-2</v>
      </c>
      <c r="F355" s="230">
        <v>7.6666666666666675E-2</v>
      </c>
      <c r="G355" s="230">
        <v>5.6333333333333326E-2</v>
      </c>
      <c r="H355" s="230">
        <v>0.04</v>
      </c>
      <c r="I355" s="230">
        <v>9.9999999999999992E-2</v>
      </c>
      <c r="J355" s="230">
        <v>6.1666666666666668E-2</v>
      </c>
      <c r="K355" s="230">
        <v>8.3333333333333329E-2</v>
      </c>
      <c r="L355" s="230">
        <v>7.0000000000000007E-2</v>
      </c>
      <c r="M355" s="230">
        <v>4.9679145006004129E-2</v>
      </c>
      <c r="N355" s="230">
        <v>5.1666666666666666E-2</v>
      </c>
      <c r="O355" s="227"/>
      <c r="P355" s="228"/>
      <c r="Q355" s="228"/>
      <c r="R355" s="228"/>
      <c r="S355" s="228"/>
      <c r="T355" s="228"/>
      <c r="U355" s="228"/>
      <c r="V355" s="228"/>
      <c r="W355" s="228"/>
      <c r="X355" s="228"/>
      <c r="Y355" s="228"/>
      <c r="Z355" s="228"/>
      <c r="AA355" s="228"/>
      <c r="AB355" s="228"/>
      <c r="AC355" s="228"/>
      <c r="AD355" s="228"/>
      <c r="AE355" s="228"/>
      <c r="AF355" s="228"/>
      <c r="AG355" s="228"/>
      <c r="AH355" s="228"/>
      <c r="AI355" s="228"/>
      <c r="AJ355" s="228"/>
      <c r="AK355" s="228"/>
      <c r="AL355" s="228"/>
      <c r="AM355" s="228"/>
      <c r="AN355" s="228"/>
      <c r="AO355" s="228"/>
      <c r="AP355" s="228"/>
      <c r="AQ355" s="228"/>
      <c r="AR355" s="228"/>
      <c r="AS355" s="228"/>
      <c r="AT355" s="228"/>
      <c r="AU355" s="228"/>
      <c r="AV355" s="228"/>
      <c r="AW355" s="228"/>
      <c r="AX355" s="228"/>
      <c r="AY355" s="228"/>
      <c r="AZ355" s="228"/>
      <c r="BA355" s="228"/>
      <c r="BB355" s="228"/>
      <c r="BC355" s="228"/>
      <c r="BD355" s="228"/>
      <c r="BE355" s="228"/>
      <c r="BF355" s="228"/>
      <c r="BG355" s="228"/>
      <c r="BH355" s="228"/>
      <c r="BI355" s="228"/>
      <c r="BJ355" s="228"/>
      <c r="BK355" s="228"/>
      <c r="BL355" s="228"/>
      <c r="BM355" s="54"/>
    </row>
    <row r="356" spans="1:65">
      <c r="A356" s="29"/>
      <c r="B356" s="3" t="s">
        <v>267</v>
      </c>
      <c r="C356" s="28"/>
      <c r="D356" s="23">
        <v>0.06</v>
      </c>
      <c r="E356" s="23">
        <v>5.6000000000000008E-2</v>
      </c>
      <c r="F356" s="23">
        <v>0.08</v>
      </c>
      <c r="G356" s="23">
        <v>5.6500000000000002E-2</v>
      </c>
      <c r="H356" s="23">
        <v>0.04</v>
      </c>
      <c r="I356" s="23">
        <v>0.1</v>
      </c>
      <c r="J356" s="23">
        <v>0.06</v>
      </c>
      <c r="K356" s="23">
        <v>0.08</v>
      </c>
      <c r="L356" s="23">
        <v>7.0000000000000007E-2</v>
      </c>
      <c r="M356" s="23">
        <v>4.9636223786584943E-2</v>
      </c>
      <c r="N356" s="23">
        <v>0.05</v>
      </c>
      <c r="O356" s="227"/>
      <c r="P356" s="228"/>
      <c r="Q356" s="228"/>
      <c r="R356" s="228"/>
      <c r="S356" s="228"/>
      <c r="T356" s="228"/>
      <c r="U356" s="228"/>
      <c r="V356" s="228"/>
      <c r="W356" s="228"/>
      <c r="X356" s="228"/>
      <c r="Y356" s="228"/>
      <c r="Z356" s="228"/>
      <c r="AA356" s="228"/>
      <c r="AB356" s="228"/>
      <c r="AC356" s="228"/>
      <c r="AD356" s="228"/>
      <c r="AE356" s="228"/>
      <c r="AF356" s="228"/>
      <c r="AG356" s="228"/>
      <c r="AH356" s="228"/>
      <c r="AI356" s="228"/>
      <c r="AJ356" s="228"/>
      <c r="AK356" s="228"/>
      <c r="AL356" s="228"/>
      <c r="AM356" s="228"/>
      <c r="AN356" s="228"/>
      <c r="AO356" s="228"/>
      <c r="AP356" s="228"/>
      <c r="AQ356" s="228"/>
      <c r="AR356" s="228"/>
      <c r="AS356" s="228"/>
      <c r="AT356" s="228"/>
      <c r="AU356" s="228"/>
      <c r="AV356" s="228"/>
      <c r="AW356" s="228"/>
      <c r="AX356" s="228"/>
      <c r="AY356" s="228"/>
      <c r="AZ356" s="228"/>
      <c r="BA356" s="228"/>
      <c r="BB356" s="228"/>
      <c r="BC356" s="228"/>
      <c r="BD356" s="228"/>
      <c r="BE356" s="228"/>
      <c r="BF356" s="228"/>
      <c r="BG356" s="228"/>
      <c r="BH356" s="228"/>
      <c r="BI356" s="228"/>
      <c r="BJ356" s="228"/>
      <c r="BK356" s="228"/>
      <c r="BL356" s="228"/>
      <c r="BM356" s="54"/>
    </row>
    <row r="357" spans="1:65">
      <c r="A357" s="29"/>
      <c r="B357" s="3" t="s">
        <v>268</v>
      </c>
      <c r="C357" s="28"/>
      <c r="D357" s="23">
        <v>0</v>
      </c>
      <c r="E357" s="23">
        <v>1.1690451944500108E-3</v>
      </c>
      <c r="F357" s="23">
        <v>5.1639777949432199E-3</v>
      </c>
      <c r="G357" s="23">
        <v>5.0859282994028393E-3</v>
      </c>
      <c r="H357" s="23">
        <v>0</v>
      </c>
      <c r="I357" s="23">
        <v>6.3245553203367597E-3</v>
      </c>
      <c r="J357" s="23">
        <v>4.0824829046386332E-3</v>
      </c>
      <c r="K357" s="23">
        <v>5.1639777949432199E-3</v>
      </c>
      <c r="L357" s="23">
        <v>0</v>
      </c>
      <c r="M357" s="23">
        <v>5.3675945223227619E-4</v>
      </c>
      <c r="N357" s="23">
        <v>4.082482904638628E-3</v>
      </c>
      <c r="O357" s="227"/>
      <c r="P357" s="228"/>
      <c r="Q357" s="228"/>
      <c r="R357" s="228"/>
      <c r="S357" s="228"/>
      <c r="T357" s="228"/>
      <c r="U357" s="228"/>
      <c r="V357" s="228"/>
      <c r="W357" s="228"/>
      <c r="X357" s="228"/>
      <c r="Y357" s="228"/>
      <c r="Z357" s="228"/>
      <c r="AA357" s="228"/>
      <c r="AB357" s="228"/>
      <c r="AC357" s="228"/>
      <c r="AD357" s="228"/>
      <c r="AE357" s="228"/>
      <c r="AF357" s="228"/>
      <c r="AG357" s="228"/>
      <c r="AH357" s="228"/>
      <c r="AI357" s="228"/>
      <c r="AJ357" s="228"/>
      <c r="AK357" s="228"/>
      <c r="AL357" s="228"/>
      <c r="AM357" s="228"/>
      <c r="AN357" s="228"/>
      <c r="AO357" s="228"/>
      <c r="AP357" s="228"/>
      <c r="AQ357" s="228"/>
      <c r="AR357" s="228"/>
      <c r="AS357" s="228"/>
      <c r="AT357" s="228"/>
      <c r="AU357" s="228"/>
      <c r="AV357" s="228"/>
      <c r="AW357" s="228"/>
      <c r="AX357" s="228"/>
      <c r="AY357" s="228"/>
      <c r="AZ357" s="228"/>
      <c r="BA357" s="228"/>
      <c r="BB357" s="228"/>
      <c r="BC357" s="228"/>
      <c r="BD357" s="228"/>
      <c r="BE357" s="228"/>
      <c r="BF357" s="228"/>
      <c r="BG357" s="228"/>
      <c r="BH357" s="228"/>
      <c r="BI357" s="228"/>
      <c r="BJ357" s="228"/>
      <c r="BK357" s="228"/>
      <c r="BL357" s="228"/>
      <c r="BM357" s="54"/>
    </row>
    <row r="358" spans="1:65">
      <c r="A358" s="29"/>
      <c r="B358" s="3" t="s">
        <v>86</v>
      </c>
      <c r="C358" s="28"/>
      <c r="D358" s="13">
        <v>0</v>
      </c>
      <c r="E358" s="13">
        <v>2.0938122885671838E-2</v>
      </c>
      <c r="F358" s="13">
        <v>6.7356232107955036E-2</v>
      </c>
      <c r="G358" s="13">
        <v>9.0282750876973489E-2</v>
      </c>
      <c r="H358" s="13">
        <v>0</v>
      </c>
      <c r="I358" s="13">
        <v>6.3245553203367597E-2</v>
      </c>
      <c r="J358" s="13">
        <v>6.6202425480626478E-2</v>
      </c>
      <c r="K358" s="13">
        <v>6.1967733539318642E-2</v>
      </c>
      <c r="L358" s="13">
        <v>0</v>
      </c>
      <c r="M358" s="13">
        <v>1.0804522746263133E-2</v>
      </c>
      <c r="N358" s="13">
        <v>7.9015798154296032E-2</v>
      </c>
      <c r="O358" s="148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3"/>
    </row>
    <row r="359" spans="1:65">
      <c r="A359" s="29"/>
      <c r="B359" s="3" t="s">
        <v>269</v>
      </c>
      <c r="C359" s="28"/>
      <c r="D359" s="13">
        <v>-8.5580361596114818E-3</v>
      </c>
      <c r="E359" s="13">
        <v>-7.7408172537416386E-2</v>
      </c>
      <c r="F359" s="13">
        <v>0.26684250935160758</v>
      </c>
      <c r="G359" s="13">
        <v>-6.9146156172079754E-2</v>
      </c>
      <c r="H359" s="13">
        <v>-0.33903869077307436</v>
      </c>
      <c r="I359" s="13">
        <v>0.65240327306731416</v>
      </c>
      <c r="J359" s="13">
        <v>1.8982018391510369E-2</v>
      </c>
      <c r="K359" s="13">
        <v>0.37700272755609499</v>
      </c>
      <c r="L359" s="13">
        <v>0.15668229114711996</v>
      </c>
      <c r="M359" s="13">
        <v>-0.17910018188893062</v>
      </c>
      <c r="N359" s="13">
        <v>-0.14625830891522096</v>
      </c>
      <c r="O359" s="148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3"/>
    </row>
    <row r="360" spans="1:65">
      <c r="A360" s="29"/>
      <c r="B360" s="45" t="s">
        <v>270</v>
      </c>
      <c r="C360" s="46"/>
      <c r="D360" s="44">
        <v>0</v>
      </c>
      <c r="E360" s="44">
        <v>0.28000000000000003</v>
      </c>
      <c r="F360" s="44">
        <v>1.1200000000000001</v>
      </c>
      <c r="G360" s="44">
        <v>0.25</v>
      </c>
      <c r="H360" s="44">
        <v>1.35</v>
      </c>
      <c r="I360" s="44">
        <v>2.7</v>
      </c>
      <c r="J360" s="44">
        <v>0.11</v>
      </c>
      <c r="K360" s="44">
        <v>1.57</v>
      </c>
      <c r="L360" s="44">
        <v>0.67</v>
      </c>
      <c r="M360" s="44">
        <v>0.7</v>
      </c>
      <c r="N360" s="44">
        <v>0.56000000000000005</v>
      </c>
      <c r="O360" s="148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3"/>
    </row>
    <row r="361" spans="1:65">
      <c r="B361" s="3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BM361" s="53"/>
    </row>
    <row r="362" spans="1:65" ht="15">
      <c r="B362" s="8" t="s">
        <v>645</v>
      </c>
      <c r="BM362" s="27" t="s">
        <v>273</v>
      </c>
    </row>
    <row r="363" spans="1:65" ht="15">
      <c r="A363" s="24" t="s">
        <v>37</v>
      </c>
      <c r="B363" s="18" t="s">
        <v>118</v>
      </c>
      <c r="C363" s="15" t="s">
        <v>119</v>
      </c>
      <c r="D363" s="16" t="s">
        <v>238</v>
      </c>
      <c r="E363" s="17" t="s">
        <v>238</v>
      </c>
      <c r="F363" s="17" t="s">
        <v>238</v>
      </c>
      <c r="G363" s="17" t="s">
        <v>238</v>
      </c>
      <c r="H363" s="17" t="s">
        <v>238</v>
      </c>
      <c r="I363" s="17" t="s">
        <v>238</v>
      </c>
      <c r="J363" s="17" t="s">
        <v>238</v>
      </c>
      <c r="K363" s="17" t="s">
        <v>238</v>
      </c>
      <c r="L363" s="148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7">
        <v>1</v>
      </c>
    </row>
    <row r="364" spans="1:65">
      <c r="A364" s="29"/>
      <c r="B364" s="19" t="s">
        <v>239</v>
      </c>
      <c r="C364" s="9" t="s">
        <v>239</v>
      </c>
      <c r="D364" s="146" t="s">
        <v>242</v>
      </c>
      <c r="E364" s="147" t="s">
        <v>244</v>
      </c>
      <c r="F364" s="147" t="s">
        <v>246</v>
      </c>
      <c r="G364" s="147" t="s">
        <v>248</v>
      </c>
      <c r="H364" s="147" t="s">
        <v>249</v>
      </c>
      <c r="I364" s="147" t="s">
        <v>253</v>
      </c>
      <c r="J364" s="147" t="s">
        <v>257</v>
      </c>
      <c r="K364" s="147" t="s">
        <v>284</v>
      </c>
      <c r="L364" s="148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7" t="s">
        <v>3</v>
      </c>
    </row>
    <row r="365" spans="1:65">
      <c r="A365" s="29"/>
      <c r="B365" s="19"/>
      <c r="C365" s="9"/>
      <c r="D365" s="10" t="s">
        <v>336</v>
      </c>
      <c r="E365" s="11" t="s">
        <v>336</v>
      </c>
      <c r="F365" s="11" t="s">
        <v>101</v>
      </c>
      <c r="G365" s="11" t="s">
        <v>336</v>
      </c>
      <c r="H365" s="11" t="s">
        <v>101</v>
      </c>
      <c r="I365" s="11" t="s">
        <v>336</v>
      </c>
      <c r="J365" s="11" t="s">
        <v>101</v>
      </c>
      <c r="K365" s="11" t="s">
        <v>101</v>
      </c>
      <c r="L365" s="148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7">
        <v>0</v>
      </c>
    </row>
    <row r="366" spans="1:65">
      <c r="A366" s="29"/>
      <c r="B366" s="19"/>
      <c r="C366" s="9"/>
      <c r="D366" s="25"/>
      <c r="E366" s="25"/>
      <c r="F366" s="25"/>
      <c r="G366" s="25"/>
      <c r="H366" s="25"/>
      <c r="I366" s="25"/>
      <c r="J366" s="25"/>
      <c r="K366" s="25"/>
      <c r="L366" s="148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7">
        <v>0</v>
      </c>
    </row>
    <row r="367" spans="1:65">
      <c r="A367" s="29"/>
      <c r="B367" s="18">
        <v>1</v>
      </c>
      <c r="C367" s="14">
        <v>1</v>
      </c>
      <c r="D367" s="211">
        <v>120</v>
      </c>
      <c r="E367" s="212" t="s">
        <v>107</v>
      </c>
      <c r="F367" s="211">
        <v>280</v>
      </c>
      <c r="G367" s="211">
        <v>109.99999999999999</v>
      </c>
      <c r="H367" s="211">
        <v>100</v>
      </c>
      <c r="I367" s="211">
        <v>179.99999999999997</v>
      </c>
      <c r="J367" s="212">
        <v>463.17609900000002</v>
      </c>
      <c r="K367" s="212" t="s">
        <v>339</v>
      </c>
      <c r="L367" s="213"/>
      <c r="M367" s="214"/>
      <c r="N367" s="214"/>
      <c r="O367" s="214"/>
      <c r="P367" s="214"/>
      <c r="Q367" s="214"/>
      <c r="R367" s="214"/>
      <c r="S367" s="214"/>
      <c r="T367" s="214"/>
      <c r="U367" s="214"/>
      <c r="V367" s="214"/>
      <c r="W367" s="214"/>
      <c r="X367" s="214"/>
      <c r="Y367" s="214"/>
      <c r="Z367" s="214"/>
      <c r="AA367" s="214"/>
      <c r="AB367" s="214"/>
      <c r="AC367" s="214"/>
      <c r="AD367" s="214"/>
      <c r="AE367" s="214"/>
      <c r="AF367" s="214"/>
      <c r="AG367" s="214"/>
      <c r="AH367" s="214"/>
      <c r="AI367" s="214"/>
      <c r="AJ367" s="214"/>
      <c r="AK367" s="214"/>
      <c r="AL367" s="214"/>
      <c r="AM367" s="214"/>
      <c r="AN367" s="214"/>
      <c r="AO367" s="214"/>
      <c r="AP367" s="214"/>
      <c r="AQ367" s="214"/>
      <c r="AR367" s="214"/>
      <c r="AS367" s="214"/>
      <c r="AT367" s="214"/>
      <c r="AU367" s="214"/>
      <c r="AV367" s="214"/>
      <c r="AW367" s="214"/>
      <c r="AX367" s="214"/>
      <c r="AY367" s="214"/>
      <c r="AZ367" s="214"/>
      <c r="BA367" s="214"/>
      <c r="BB367" s="214"/>
      <c r="BC367" s="214"/>
      <c r="BD367" s="214"/>
      <c r="BE367" s="214"/>
      <c r="BF367" s="214"/>
      <c r="BG367" s="214"/>
      <c r="BH367" s="214"/>
      <c r="BI367" s="214"/>
      <c r="BJ367" s="214"/>
      <c r="BK367" s="214"/>
      <c r="BL367" s="214"/>
      <c r="BM367" s="215">
        <v>1</v>
      </c>
    </row>
    <row r="368" spans="1:65">
      <c r="A368" s="29"/>
      <c r="B368" s="19">
        <v>1</v>
      </c>
      <c r="C368" s="9">
        <v>2</v>
      </c>
      <c r="D368" s="217">
        <v>120</v>
      </c>
      <c r="E368" s="218" t="s">
        <v>107</v>
      </c>
      <c r="F368" s="217">
        <v>280</v>
      </c>
      <c r="G368" s="217">
        <v>100</v>
      </c>
      <c r="H368" s="217">
        <v>200</v>
      </c>
      <c r="I368" s="217">
        <v>219.99999999999997</v>
      </c>
      <c r="J368" s="218">
        <v>466.58041100000003</v>
      </c>
      <c r="K368" s="218" t="s">
        <v>339</v>
      </c>
      <c r="L368" s="213"/>
      <c r="M368" s="214"/>
      <c r="N368" s="214"/>
      <c r="O368" s="214"/>
      <c r="P368" s="214"/>
      <c r="Q368" s="214"/>
      <c r="R368" s="214"/>
      <c r="S368" s="214"/>
      <c r="T368" s="214"/>
      <c r="U368" s="214"/>
      <c r="V368" s="214"/>
      <c r="W368" s="214"/>
      <c r="X368" s="214"/>
      <c r="Y368" s="214"/>
      <c r="Z368" s="214"/>
      <c r="AA368" s="214"/>
      <c r="AB368" s="214"/>
      <c r="AC368" s="214"/>
      <c r="AD368" s="214"/>
      <c r="AE368" s="214"/>
      <c r="AF368" s="214"/>
      <c r="AG368" s="214"/>
      <c r="AH368" s="214"/>
      <c r="AI368" s="214"/>
      <c r="AJ368" s="214"/>
      <c r="AK368" s="214"/>
      <c r="AL368" s="214"/>
      <c r="AM368" s="214"/>
      <c r="AN368" s="214"/>
      <c r="AO368" s="214"/>
      <c r="AP368" s="214"/>
      <c r="AQ368" s="214"/>
      <c r="AR368" s="214"/>
      <c r="AS368" s="214"/>
      <c r="AT368" s="214"/>
      <c r="AU368" s="214"/>
      <c r="AV368" s="214"/>
      <c r="AW368" s="214"/>
      <c r="AX368" s="214"/>
      <c r="AY368" s="214"/>
      <c r="AZ368" s="214"/>
      <c r="BA368" s="214"/>
      <c r="BB368" s="214"/>
      <c r="BC368" s="214"/>
      <c r="BD368" s="214"/>
      <c r="BE368" s="214"/>
      <c r="BF368" s="214"/>
      <c r="BG368" s="214"/>
      <c r="BH368" s="214"/>
      <c r="BI368" s="214"/>
      <c r="BJ368" s="214"/>
      <c r="BK368" s="214"/>
      <c r="BL368" s="214"/>
      <c r="BM368" s="215">
        <v>17</v>
      </c>
    </row>
    <row r="369" spans="1:65">
      <c r="A369" s="29"/>
      <c r="B369" s="19">
        <v>1</v>
      </c>
      <c r="C369" s="9">
        <v>3</v>
      </c>
      <c r="D369" s="217">
        <v>130</v>
      </c>
      <c r="E369" s="218" t="s">
        <v>107</v>
      </c>
      <c r="F369" s="217">
        <v>280</v>
      </c>
      <c r="G369" s="217">
        <v>89.999999999999986</v>
      </c>
      <c r="H369" s="217">
        <v>200</v>
      </c>
      <c r="I369" s="217">
        <v>170</v>
      </c>
      <c r="J369" s="218">
        <v>461.97492699999998</v>
      </c>
      <c r="K369" s="218" t="s">
        <v>339</v>
      </c>
      <c r="L369" s="213"/>
      <c r="M369" s="214"/>
      <c r="N369" s="214"/>
      <c r="O369" s="214"/>
      <c r="P369" s="214"/>
      <c r="Q369" s="214"/>
      <c r="R369" s="214"/>
      <c r="S369" s="214"/>
      <c r="T369" s="214"/>
      <c r="U369" s="214"/>
      <c r="V369" s="214"/>
      <c r="W369" s="214"/>
      <c r="X369" s="214"/>
      <c r="Y369" s="214"/>
      <c r="Z369" s="214"/>
      <c r="AA369" s="214"/>
      <c r="AB369" s="214"/>
      <c r="AC369" s="214"/>
      <c r="AD369" s="214"/>
      <c r="AE369" s="214"/>
      <c r="AF369" s="214"/>
      <c r="AG369" s="214"/>
      <c r="AH369" s="214"/>
      <c r="AI369" s="214"/>
      <c r="AJ369" s="214"/>
      <c r="AK369" s="214"/>
      <c r="AL369" s="214"/>
      <c r="AM369" s="214"/>
      <c r="AN369" s="214"/>
      <c r="AO369" s="214"/>
      <c r="AP369" s="214"/>
      <c r="AQ369" s="214"/>
      <c r="AR369" s="214"/>
      <c r="AS369" s="214"/>
      <c r="AT369" s="214"/>
      <c r="AU369" s="214"/>
      <c r="AV369" s="214"/>
      <c r="AW369" s="214"/>
      <c r="AX369" s="214"/>
      <c r="AY369" s="214"/>
      <c r="AZ369" s="214"/>
      <c r="BA369" s="214"/>
      <c r="BB369" s="214"/>
      <c r="BC369" s="214"/>
      <c r="BD369" s="214"/>
      <c r="BE369" s="214"/>
      <c r="BF369" s="214"/>
      <c r="BG369" s="214"/>
      <c r="BH369" s="214"/>
      <c r="BI369" s="214"/>
      <c r="BJ369" s="214"/>
      <c r="BK369" s="214"/>
      <c r="BL369" s="214"/>
      <c r="BM369" s="215">
        <v>16</v>
      </c>
    </row>
    <row r="370" spans="1:65">
      <c r="A370" s="29"/>
      <c r="B370" s="19">
        <v>1</v>
      </c>
      <c r="C370" s="9">
        <v>4</v>
      </c>
      <c r="D370" s="217">
        <v>120</v>
      </c>
      <c r="E370" s="218" t="s">
        <v>107</v>
      </c>
      <c r="F370" s="217">
        <v>280</v>
      </c>
      <c r="G370" s="217">
        <v>100</v>
      </c>
      <c r="H370" s="217">
        <v>200</v>
      </c>
      <c r="I370" s="217">
        <v>200</v>
      </c>
      <c r="J370" s="218">
        <v>453.31609200000003</v>
      </c>
      <c r="K370" s="218" t="s">
        <v>339</v>
      </c>
      <c r="L370" s="213"/>
      <c r="M370" s="214"/>
      <c r="N370" s="214"/>
      <c r="O370" s="214"/>
      <c r="P370" s="214"/>
      <c r="Q370" s="214"/>
      <c r="R370" s="214"/>
      <c r="S370" s="214"/>
      <c r="T370" s="214"/>
      <c r="U370" s="214"/>
      <c r="V370" s="214"/>
      <c r="W370" s="214"/>
      <c r="X370" s="214"/>
      <c r="Y370" s="214"/>
      <c r="Z370" s="214"/>
      <c r="AA370" s="214"/>
      <c r="AB370" s="214"/>
      <c r="AC370" s="214"/>
      <c r="AD370" s="214"/>
      <c r="AE370" s="214"/>
      <c r="AF370" s="214"/>
      <c r="AG370" s="214"/>
      <c r="AH370" s="214"/>
      <c r="AI370" s="214"/>
      <c r="AJ370" s="214"/>
      <c r="AK370" s="214"/>
      <c r="AL370" s="214"/>
      <c r="AM370" s="214"/>
      <c r="AN370" s="214"/>
      <c r="AO370" s="214"/>
      <c r="AP370" s="214"/>
      <c r="AQ370" s="214"/>
      <c r="AR370" s="214"/>
      <c r="AS370" s="214"/>
      <c r="AT370" s="214"/>
      <c r="AU370" s="214"/>
      <c r="AV370" s="214"/>
      <c r="AW370" s="214"/>
      <c r="AX370" s="214"/>
      <c r="AY370" s="214"/>
      <c r="AZ370" s="214"/>
      <c r="BA370" s="214"/>
      <c r="BB370" s="214"/>
      <c r="BC370" s="214"/>
      <c r="BD370" s="214"/>
      <c r="BE370" s="214"/>
      <c r="BF370" s="214"/>
      <c r="BG370" s="214"/>
      <c r="BH370" s="214"/>
      <c r="BI370" s="214"/>
      <c r="BJ370" s="214"/>
      <c r="BK370" s="214"/>
      <c r="BL370" s="214"/>
      <c r="BM370" s="215">
        <v>177.08328175929401</v>
      </c>
    </row>
    <row r="371" spans="1:65">
      <c r="A371" s="29"/>
      <c r="B371" s="19">
        <v>1</v>
      </c>
      <c r="C371" s="9">
        <v>5</v>
      </c>
      <c r="D371" s="217">
        <v>109.99999999999999</v>
      </c>
      <c r="E371" s="218" t="s">
        <v>107</v>
      </c>
      <c r="F371" s="217">
        <v>280</v>
      </c>
      <c r="G371" s="217">
        <v>100</v>
      </c>
      <c r="H371" s="217">
        <v>200</v>
      </c>
      <c r="I371" s="217">
        <v>189.99999999999997</v>
      </c>
      <c r="J371" s="218">
        <v>461.399967</v>
      </c>
      <c r="K371" s="217">
        <v>190</v>
      </c>
      <c r="L371" s="213"/>
      <c r="M371" s="214"/>
      <c r="N371" s="214"/>
      <c r="O371" s="214"/>
      <c r="P371" s="214"/>
      <c r="Q371" s="214"/>
      <c r="R371" s="214"/>
      <c r="S371" s="214"/>
      <c r="T371" s="214"/>
      <c r="U371" s="214"/>
      <c r="V371" s="214"/>
      <c r="W371" s="214"/>
      <c r="X371" s="214"/>
      <c r="Y371" s="214"/>
      <c r="Z371" s="214"/>
      <c r="AA371" s="214"/>
      <c r="AB371" s="214"/>
      <c r="AC371" s="214"/>
      <c r="AD371" s="214"/>
      <c r="AE371" s="214"/>
      <c r="AF371" s="214"/>
      <c r="AG371" s="214"/>
      <c r="AH371" s="214"/>
      <c r="AI371" s="214"/>
      <c r="AJ371" s="214"/>
      <c r="AK371" s="214"/>
      <c r="AL371" s="214"/>
      <c r="AM371" s="214"/>
      <c r="AN371" s="214"/>
      <c r="AO371" s="214"/>
      <c r="AP371" s="214"/>
      <c r="AQ371" s="214"/>
      <c r="AR371" s="214"/>
      <c r="AS371" s="214"/>
      <c r="AT371" s="214"/>
      <c r="AU371" s="214"/>
      <c r="AV371" s="214"/>
      <c r="AW371" s="214"/>
      <c r="AX371" s="214"/>
      <c r="AY371" s="214"/>
      <c r="AZ371" s="214"/>
      <c r="BA371" s="214"/>
      <c r="BB371" s="214"/>
      <c r="BC371" s="214"/>
      <c r="BD371" s="214"/>
      <c r="BE371" s="214"/>
      <c r="BF371" s="214"/>
      <c r="BG371" s="214"/>
      <c r="BH371" s="214"/>
      <c r="BI371" s="214"/>
      <c r="BJ371" s="214"/>
      <c r="BK371" s="214"/>
      <c r="BL371" s="214"/>
      <c r="BM371" s="215">
        <v>23</v>
      </c>
    </row>
    <row r="372" spans="1:65">
      <c r="A372" s="29"/>
      <c r="B372" s="19">
        <v>1</v>
      </c>
      <c r="C372" s="9">
        <v>6</v>
      </c>
      <c r="D372" s="217">
        <v>109.99999999999999</v>
      </c>
      <c r="E372" s="218" t="s">
        <v>107</v>
      </c>
      <c r="F372" s="217">
        <v>280</v>
      </c>
      <c r="G372" s="217">
        <v>100</v>
      </c>
      <c r="H372" s="217">
        <v>200</v>
      </c>
      <c r="I372" s="217">
        <v>219.99999999999997</v>
      </c>
      <c r="J372" s="218">
        <v>475.27892200000002</v>
      </c>
      <c r="K372" s="218" t="s">
        <v>339</v>
      </c>
      <c r="L372" s="213"/>
      <c r="M372" s="214"/>
      <c r="N372" s="214"/>
      <c r="O372" s="214"/>
      <c r="P372" s="214"/>
      <c r="Q372" s="214"/>
      <c r="R372" s="214"/>
      <c r="S372" s="214"/>
      <c r="T372" s="214"/>
      <c r="U372" s="214"/>
      <c r="V372" s="214"/>
      <c r="W372" s="214"/>
      <c r="X372" s="214"/>
      <c r="Y372" s="214"/>
      <c r="Z372" s="214"/>
      <c r="AA372" s="214"/>
      <c r="AB372" s="214"/>
      <c r="AC372" s="214"/>
      <c r="AD372" s="214"/>
      <c r="AE372" s="214"/>
      <c r="AF372" s="214"/>
      <c r="AG372" s="214"/>
      <c r="AH372" s="214"/>
      <c r="AI372" s="214"/>
      <c r="AJ372" s="214"/>
      <c r="AK372" s="214"/>
      <c r="AL372" s="214"/>
      <c r="AM372" s="214"/>
      <c r="AN372" s="214"/>
      <c r="AO372" s="214"/>
      <c r="AP372" s="214"/>
      <c r="AQ372" s="214"/>
      <c r="AR372" s="214"/>
      <c r="AS372" s="214"/>
      <c r="AT372" s="214"/>
      <c r="AU372" s="214"/>
      <c r="AV372" s="214"/>
      <c r="AW372" s="214"/>
      <c r="AX372" s="214"/>
      <c r="AY372" s="214"/>
      <c r="AZ372" s="214"/>
      <c r="BA372" s="214"/>
      <c r="BB372" s="214"/>
      <c r="BC372" s="214"/>
      <c r="BD372" s="214"/>
      <c r="BE372" s="214"/>
      <c r="BF372" s="214"/>
      <c r="BG372" s="214"/>
      <c r="BH372" s="214"/>
      <c r="BI372" s="214"/>
      <c r="BJ372" s="214"/>
      <c r="BK372" s="214"/>
      <c r="BL372" s="214"/>
      <c r="BM372" s="219"/>
    </row>
    <row r="373" spans="1:65">
      <c r="A373" s="29"/>
      <c r="B373" s="20" t="s">
        <v>266</v>
      </c>
      <c r="C373" s="12"/>
      <c r="D373" s="220">
        <v>118.33333333333333</v>
      </c>
      <c r="E373" s="220" t="s">
        <v>661</v>
      </c>
      <c r="F373" s="220">
        <v>280</v>
      </c>
      <c r="G373" s="220">
        <v>100</v>
      </c>
      <c r="H373" s="220">
        <v>183.33333333333334</v>
      </c>
      <c r="I373" s="220">
        <v>196.66666666666666</v>
      </c>
      <c r="J373" s="220">
        <v>463.62106966666664</v>
      </c>
      <c r="K373" s="220">
        <v>190</v>
      </c>
      <c r="L373" s="213"/>
      <c r="M373" s="214"/>
      <c r="N373" s="214"/>
      <c r="O373" s="214"/>
      <c r="P373" s="214"/>
      <c r="Q373" s="214"/>
      <c r="R373" s="214"/>
      <c r="S373" s="214"/>
      <c r="T373" s="214"/>
      <c r="U373" s="214"/>
      <c r="V373" s="214"/>
      <c r="W373" s="214"/>
      <c r="X373" s="214"/>
      <c r="Y373" s="214"/>
      <c r="Z373" s="214"/>
      <c r="AA373" s="214"/>
      <c r="AB373" s="214"/>
      <c r="AC373" s="214"/>
      <c r="AD373" s="214"/>
      <c r="AE373" s="214"/>
      <c r="AF373" s="214"/>
      <c r="AG373" s="214"/>
      <c r="AH373" s="214"/>
      <c r="AI373" s="214"/>
      <c r="AJ373" s="214"/>
      <c r="AK373" s="214"/>
      <c r="AL373" s="214"/>
      <c r="AM373" s="214"/>
      <c r="AN373" s="214"/>
      <c r="AO373" s="214"/>
      <c r="AP373" s="214"/>
      <c r="AQ373" s="214"/>
      <c r="AR373" s="214"/>
      <c r="AS373" s="214"/>
      <c r="AT373" s="214"/>
      <c r="AU373" s="214"/>
      <c r="AV373" s="214"/>
      <c r="AW373" s="214"/>
      <c r="AX373" s="214"/>
      <c r="AY373" s="214"/>
      <c r="AZ373" s="214"/>
      <c r="BA373" s="214"/>
      <c r="BB373" s="214"/>
      <c r="BC373" s="214"/>
      <c r="BD373" s="214"/>
      <c r="BE373" s="214"/>
      <c r="BF373" s="214"/>
      <c r="BG373" s="214"/>
      <c r="BH373" s="214"/>
      <c r="BI373" s="214"/>
      <c r="BJ373" s="214"/>
      <c r="BK373" s="214"/>
      <c r="BL373" s="214"/>
      <c r="BM373" s="219"/>
    </row>
    <row r="374" spans="1:65">
      <c r="A374" s="29"/>
      <c r="B374" s="3" t="s">
        <v>267</v>
      </c>
      <c r="C374" s="28"/>
      <c r="D374" s="217">
        <v>120</v>
      </c>
      <c r="E374" s="217" t="s">
        <v>661</v>
      </c>
      <c r="F374" s="217">
        <v>280</v>
      </c>
      <c r="G374" s="217">
        <v>100</v>
      </c>
      <c r="H374" s="217">
        <v>200</v>
      </c>
      <c r="I374" s="217">
        <v>195</v>
      </c>
      <c r="J374" s="217">
        <v>462.575513</v>
      </c>
      <c r="K374" s="217">
        <v>190</v>
      </c>
      <c r="L374" s="213"/>
      <c r="M374" s="214"/>
      <c r="N374" s="214"/>
      <c r="O374" s="214"/>
      <c r="P374" s="214"/>
      <c r="Q374" s="214"/>
      <c r="R374" s="214"/>
      <c r="S374" s="214"/>
      <c r="T374" s="214"/>
      <c r="U374" s="214"/>
      <c r="V374" s="214"/>
      <c r="W374" s="214"/>
      <c r="X374" s="214"/>
      <c r="Y374" s="214"/>
      <c r="Z374" s="214"/>
      <c r="AA374" s="214"/>
      <c r="AB374" s="214"/>
      <c r="AC374" s="214"/>
      <c r="AD374" s="214"/>
      <c r="AE374" s="214"/>
      <c r="AF374" s="214"/>
      <c r="AG374" s="214"/>
      <c r="AH374" s="214"/>
      <c r="AI374" s="214"/>
      <c r="AJ374" s="214"/>
      <c r="AK374" s="214"/>
      <c r="AL374" s="214"/>
      <c r="AM374" s="214"/>
      <c r="AN374" s="214"/>
      <c r="AO374" s="214"/>
      <c r="AP374" s="214"/>
      <c r="AQ374" s="214"/>
      <c r="AR374" s="214"/>
      <c r="AS374" s="214"/>
      <c r="AT374" s="214"/>
      <c r="AU374" s="214"/>
      <c r="AV374" s="214"/>
      <c r="AW374" s="214"/>
      <c r="AX374" s="214"/>
      <c r="AY374" s="214"/>
      <c r="AZ374" s="214"/>
      <c r="BA374" s="214"/>
      <c r="BB374" s="214"/>
      <c r="BC374" s="214"/>
      <c r="BD374" s="214"/>
      <c r="BE374" s="214"/>
      <c r="BF374" s="214"/>
      <c r="BG374" s="214"/>
      <c r="BH374" s="214"/>
      <c r="BI374" s="214"/>
      <c r="BJ374" s="214"/>
      <c r="BK374" s="214"/>
      <c r="BL374" s="214"/>
      <c r="BM374" s="219"/>
    </row>
    <row r="375" spans="1:65">
      <c r="A375" s="29"/>
      <c r="B375" s="3" t="s">
        <v>268</v>
      </c>
      <c r="C375" s="28"/>
      <c r="D375" s="217">
        <v>7.5277265270908167</v>
      </c>
      <c r="E375" s="217" t="s">
        <v>661</v>
      </c>
      <c r="F375" s="217">
        <v>0</v>
      </c>
      <c r="G375" s="217">
        <v>6.324555320336759</v>
      </c>
      <c r="H375" s="217">
        <v>40.824829046386327</v>
      </c>
      <c r="I375" s="217">
        <v>20.655911179772882</v>
      </c>
      <c r="J375" s="217">
        <v>7.1930086680410374</v>
      </c>
      <c r="K375" s="217" t="s">
        <v>661</v>
      </c>
      <c r="L375" s="213"/>
      <c r="M375" s="214"/>
      <c r="N375" s="214"/>
      <c r="O375" s="214"/>
      <c r="P375" s="214"/>
      <c r="Q375" s="214"/>
      <c r="R375" s="214"/>
      <c r="S375" s="214"/>
      <c r="T375" s="214"/>
      <c r="U375" s="214"/>
      <c r="V375" s="214"/>
      <c r="W375" s="214"/>
      <c r="X375" s="214"/>
      <c r="Y375" s="214"/>
      <c r="Z375" s="214"/>
      <c r="AA375" s="214"/>
      <c r="AB375" s="214"/>
      <c r="AC375" s="214"/>
      <c r="AD375" s="214"/>
      <c r="AE375" s="214"/>
      <c r="AF375" s="214"/>
      <c r="AG375" s="214"/>
      <c r="AH375" s="214"/>
      <c r="AI375" s="214"/>
      <c r="AJ375" s="214"/>
      <c r="AK375" s="214"/>
      <c r="AL375" s="214"/>
      <c r="AM375" s="214"/>
      <c r="AN375" s="214"/>
      <c r="AO375" s="214"/>
      <c r="AP375" s="214"/>
      <c r="AQ375" s="214"/>
      <c r="AR375" s="214"/>
      <c r="AS375" s="214"/>
      <c r="AT375" s="214"/>
      <c r="AU375" s="214"/>
      <c r="AV375" s="214"/>
      <c r="AW375" s="214"/>
      <c r="AX375" s="214"/>
      <c r="AY375" s="214"/>
      <c r="AZ375" s="214"/>
      <c r="BA375" s="214"/>
      <c r="BB375" s="214"/>
      <c r="BC375" s="214"/>
      <c r="BD375" s="214"/>
      <c r="BE375" s="214"/>
      <c r="BF375" s="214"/>
      <c r="BG375" s="214"/>
      <c r="BH375" s="214"/>
      <c r="BI375" s="214"/>
      <c r="BJ375" s="214"/>
      <c r="BK375" s="214"/>
      <c r="BL375" s="214"/>
      <c r="BM375" s="219"/>
    </row>
    <row r="376" spans="1:65">
      <c r="A376" s="29"/>
      <c r="B376" s="3" t="s">
        <v>86</v>
      </c>
      <c r="C376" s="28"/>
      <c r="D376" s="13">
        <v>6.3614590369781551E-2</v>
      </c>
      <c r="E376" s="13" t="s">
        <v>661</v>
      </c>
      <c r="F376" s="13">
        <v>0</v>
      </c>
      <c r="G376" s="13">
        <v>6.3245553203367597E-2</v>
      </c>
      <c r="H376" s="13">
        <v>0.22268088570756178</v>
      </c>
      <c r="I376" s="13">
        <v>0.1050300568463028</v>
      </c>
      <c r="J376" s="13">
        <v>1.5514844209329512E-2</v>
      </c>
      <c r="K376" s="13" t="s">
        <v>661</v>
      </c>
      <c r="L376" s="148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3"/>
    </row>
    <row r="377" spans="1:65">
      <c r="A377" s="29"/>
      <c r="B377" s="3" t="s">
        <v>269</v>
      </c>
      <c r="C377" s="28"/>
      <c r="D377" s="13">
        <v>-0.33176451126435746</v>
      </c>
      <c r="E377" s="13" t="s">
        <v>661</v>
      </c>
      <c r="F377" s="13">
        <v>0.58117693109278812</v>
      </c>
      <c r="G377" s="13">
        <v>-0.43529395318114716</v>
      </c>
      <c r="H377" s="13">
        <v>3.5294419167896995E-2</v>
      </c>
      <c r="I377" s="13">
        <v>0.11058855874374385</v>
      </c>
      <c r="J377" s="13">
        <v>1.6180962147339129</v>
      </c>
      <c r="K377" s="13">
        <v>7.2941488955820422E-2</v>
      </c>
      <c r="L377" s="148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3"/>
    </row>
    <row r="378" spans="1:65">
      <c r="A378" s="29"/>
      <c r="B378" s="45" t="s">
        <v>270</v>
      </c>
      <c r="C378" s="46"/>
      <c r="D378" s="44">
        <v>0.33</v>
      </c>
      <c r="E378" s="44">
        <v>1.29</v>
      </c>
      <c r="F378" s="44">
        <v>1.3</v>
      </c>
      <c r="G378" s="44">
        <v>0.52</v>
      </c>
      <c r="H378" s="44">
        <v>0.33</v>
      </c>
      <c r="I378" s="44">
        <v>0.47</v>
      </c>
      <c r="J378" s="44">
        <v>3.19</v>
      </c>
      <c r="K378" s="44">
        <v>0.83</v>
      </c>
      <c r="L378" s="148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3"/>
    </row>
    <row r="379" spans="1:65">
      <c r="B379" s="30"/>
      <c r="C379" s="20"/>
      <c r="D379" s="20"/>
      <c r="E379" s="20"/>
      <c r="F379" s="20"/>
      <c r="G379" s="20"/>
      <c r="H379" s="20"/>
      <c r="I379" s="20"/>
      <c r="J379" s="20"/>
      <c r="K379" s="20"/>
      <c r="BM379" s="53"/>
    </row>
    <row r="380" spans="1:65" ht="15">
      <c r="B380" s="8" t="s">
        <v>646</v>
      </c>
      <c r="BM380" s="27" t="s">
        <v>273</v>
      </c>
    </row>
    <row r="381" spans="1:65" ht="15">
      <c r="A381" s="24" t="s">
        <v>43</v>
      </c>
      <c r="B381" s="18" t="s">
        <v>118</v>
      </c>
      <c r="C381" s="15" t="s">
        <v>119</v>
      </c>
      <c r="D381" s="16" t="s">
        <v>238</v>
      </c>
      <c r="E381" s="17" t="s">
        <v>238</v>
      </c>
      <c r="F381" s="17" t="s">
        <v>238</v>
      </c>
      <c r="G381" s="17" t="s">
        <v>238</v>
      </c>
      <c r="H381" s="148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7">
        <v>1</v>
      </c>
    </row>
    <row r="382" spans="1:65">
      <c r="A382" s="29"/>
      <c r="B382" s="19" t="s">
        <v>239</v>
      </c>
      <c r="C382" s="9" t="s">
        <v>239</v>
      </c>
      <c r="D382" s="146" t="s">
        <v>242</v>
      </c>
      <c r="E382" s="147" t="s">
        <v>244</v>
      </c>
      <c r="F382" s="147" t="s">
        <v>248</v>
      </c>
      <c r="G382" s="147" t="s">
        <v>253</v>
      </c>
      <c r="H382" s="148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7" t="s">
        <v>3</v>
      </c>
    </row>
    <row r="383" spans="1:65">
      <c r="A383" s="29"/>
      <c r="B383" s="19"/>
      <c r="C383" s="9"/>
      <c r="D383" s="10" t="s">
        <v>336</v>
      </c>
      <c r="E383" s="11" t="s">
        <v>336</v>
      </c>
      <c r="F383" s="11" t="s">
        <v>336</v>
      </c>
      <c r="G383" s="11" t="s">
        <v>336</v>
      </c>
      <c r="H383" s="148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7">
        <v>0</v>
      </c>
    </row>
    <row r="384" spans="1:65">
      <c r="A384" s="29"/>
      <c r="B384" s="19"/>
      <c r="C384" s="9"/>
      <c r="D384" s="25"/>
      <c r="E384" s="25"/>
      <c r="F384" s="25"/>
      <c r="G384" s="25"/>
      <c r="H384" s="148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7">
        <v>0</v>
      </c>
    </row>
    <row r="385" spans="1:65">
      <c r="A385" s="29"/>
      <c r="B385" s="18">
        <v>1</v>
      </c>
      <c r="C385" s="14">
        <v>1</v>
      </c>
      <c r="D385" s="211">
        <v>60</v>
      </c>
      <c r="E385" s="211">
        <v>60</v>
      </c>
      <c r="F385" s="211">
        <v>50</v>
      </c>
      <c r="G385" s="211" t="s">
        <v>107</v>
      </c>
      <c r="H385" s="213"/>
      <c r="I385" s="214"/>
      <c r="J385" s="214"/>
      <c r="K385" s="214"/>
      <c r="L385" s="214"/>
      <c r="M385" s="214"/>
      <c r="N385" s="214"/>
      <c r="O385" s="214"/>
      <c r="P385" s="214"/>
      <c r="Q385" s="214"/>
      <c r="R385" s="214"/>
      <c r="S385" s="214"/>
      <c r="T385" s="214"/>
      <c r="U385" s="214"/>
      <c r="V385" s="214"/>
      <c r="W385" s="214"/>
      <c r="X385" s="214"/>
      <c r="Y385" s="214"/>
      <c r="Z385" s="214"/>
      <c r="AA385" s="214"/>
      <c r="AB385" s="214"/>
      <c r="AC385" s="214"/>
      <c r="AD385" s="214"/>
      <c r="AE385" s="214"/>
      <c r="AF385" s="214"/>
      <c r="AG385" s="214"/>
      <c r="AH385" s="214"/>
      <c r="AI385" s="214"/>
      <c r="AJ385" s="214"/>
      <c r="AK385" s="214"/>
      <c r="AL385" s="214"/>
      <c r="AM385" s="214"/>
      <c r="AN385" s="214"/>
      <c r="AO385" s="214"/>
      <c r="AP385" s="214"/>
      <c r="AQ385" s="214"/>
      <c r="AR385" s="214"/>
      <c r="AS385" s="214"/>
      <c r="AT385" s="214"/>
      <c r="AU385" s="214"/>
      <c r="AV385" s="214"/>
      <c r="AW385" s="214"/>
      <c r="AX385" s="214"/>
      <c r="AY385" s="214"/>
      <c r="AZ385" s="214"/>
      <c r="BA385" s="214"/>
      <c r="BB385" s="214"/>
      <c r="BC385" s="214"/>
      <c r="BD385" s="214"/>
      <c r="BE385" s="214"/>
      <c r="BF385" s="214"/>
      <c r="BG385" s="214"/>
      <c r="BH385" s="214"/>
      <c r="BI385" s="214"/>
      <c r="BJ385" s="214"/>
      <c r="BK385" s="214"/>
      <c r="BL385" s="214"/>
      <c r="BM385" s="215">
        <v>1</v>
      </c>
    </row>
    <row r="386" spans="1:65">
      <c r="A386" s="29"/>
      <c r="B386" s="19">
        <v>1</v>
      </c>
      <c r="C386" s="9">
        <v>2</v>
      </c>
      <c r="D386" s="217">
        <v>60</v>
      </c>
      <c r="E386" s="217">
        <v>70.000000000000014</v>
      </c>
      <c r="F386" s="217" t="s">
        <v>107</v>
      </c>
      <c r="G386" s="217" t="s">
        <v>107</v>
      </c>
      <c r="H386" s="213"/>
      <c r="I386" s="214"/>
      <c r="J386" s="214"/>
      <c r="K386" s="214"/>
      <c r="L386" s="214"/>
      <c r="M386" s="214"/>
      <c r="N386" s="214"/>
      <c r="O386" s="214"/>
      <c r="P386" s="214"/>
      <c r="Q386" s="214"/>
      <c r="R386" s="214"/>
      <c r="S386" s="214"/>
      <c r="T386" s="214"/>
      <c r="U386" s="214"/>
      <c r="V386" s="214"/>
      <c r="W386" s="214"/>
      <c r="X386" s="214"/>
      <c r="Y386" s="214"/>
      <c r="Z386" s="214"/>
      <c r="AA386" s="214"/>
      <c r="AB386" s="214"/>
      <c r="AC386" s="214"/>
      <c r="AD386" s="214"/>
      <c r="AE386" s="214"/>
      <c r="AF386" s="214"/>
      <c r="AG386" s="214"/>
      <c r="AH386" s="214"/>
      <c r="AI386" s="214"/>
      <c r="AJ386" s="214"/>
      <c r="AK386" s="214"/>
      <c r="AL386" s="214"/>
      <c r="AM386" s="214"/>
      <c r="AN386" s="214"/>
      <c r="AO386" s="214"/>
      <c r="AP386" s="214"/>
      <c r="AQ386" s="214"/>
      <c r="AR386" s="214"/>
      <c r="AS386" s="214"/>
      <c r="AT386" s="214"/>
      <c r="AU386" s="214"/>
      <c r="AV386" s="214"/>
      <c r="AW386" s="214"/>
      <c r="AX386" s="214"/>
      <c r="AY386" s="214"/>
      <c r="AZ386" s="214"/>
      <c r="BA386" s="214"/>
      <c r="BB386" s="214"/>
      <c r="BC386" s="214"/>
      <c r="BD386" s="214"/>
      <c r="BE386" s="214"/>
      <c r="BF386" s="214"/>
      <c r="BG386" s="214"/>
      <c r="BH386" s="214"/>
      <c r="BI386" s="214"/>
      <c r="BJ386" s="214"/>
      <c r="BK386" s="214"/>
      <c r="BL386" s="214"/>
      <c r="BM386" s="215">
        <v>18</v>
      </c>
    </row>
    <row r="387" spans="1:65">
      <c r="A387" s="29"/>
      <c r="B387" s="19">
        <v>1</v>
      </c>
      <c r="C387" s="9">
        <v>3</v>
      </c>
      <c r="D387" s="217">
        <v>60</v>
      </c>
      <c r="E387" s="217">
        <v>70.000000000000014</v>
      </c>
      <c r="F387" s="217">
        <v>50</v>
      </c>
      <c r="G387" s="217" t="s">
        <v>107</v>
      </c>
      <c r="H387" s="213"/>
      <c r="I387" s="214"/>
      <c r="J387" s="214"/>
      <c r="K387" s="214"/>
      <c r="L387" s="214"/>
      <c r="M387" s="214"/>
      <c r="N387" s="214"/>
      <c r="O387" s="214"/>
      <c r="P387" s="214"/>
      <c r="Q387" s="214"/>
      <c r="R387" s="214"/>
      <c r="S387" s="214"/>
      <c r="T387" s="214"/>
      <c r="U387" s="214"/>
      <c r="V387" s="214"/>
      <c r="W387" s="214"/>
      <c r="X387" s="214"/>
      <c r="Y387" s="214"/>
      <c r="Z387" s="214"/>
      <c r="AA387" s="214"/>
      <c r="AB387" s="214"/>
      <c r="AC387" s="214"/>
      <c r="AD387" s="214"/>
      <c r="AE387" s="214"/>
      <c r="AF387" s="214"/>
      <c r="AG387" s="214"/>
      <c r="AH387" s="214"/>
      <c r="AI387" s="214"/>
      <c r="AJ387" s="214"/>
      <c r="AK387" s="214"/>
      <c r="AL387" s="214"/>
      <c r="AM387" s="214"/>
      <c r="AN387" s="214"/>
      <c r="AO387" s="214"/>
      <c r="AP387" s="214"/>
      <c r="AQ387" s="214"/>
      <c r="AR387" s="214"/>
      <c r="AS387" s="214"/>
      <c r="AT387" s="214"/>
      <c r="AU387" s="214"/>
      <c r="AV387" s="214"/>
      <c r="AW387" s="214"/>
      <c r="AX387" s="214"/>
      <c r="AY387" s="214"/>
      <c r="AZ387" s="214"/>
      <c r="BA387" s="214"/>
      <c r="BB387" s="214"/>
      <c r="BC387" s="214"/>
      <c r="BD387" s="214"/>
      <c r="BE387" s="214"/>
      <c r="BF387" s="214"/>
      <c r="BG387" s="214"/>
      <c r="BH387" s="214"/>
      <c r="BI387" s="214"/>
      <c r="BJ387" s="214"/>
      <c r="BK387" s="214"/>
      <c r="BL387" s="214"/>
      <c r="BM387" s="215">
        <v>16</v>
      </c>
    </row>
    <row r="388" spans="1:65">
      <c r="A388" s="29"/>
      <c r="B388" s="19">
        <v>1</v>
      </c>
      <c r="C388" s="9">
        <v>4</v>
      </c>
      <c r="D388" s="217">
        <v>60</v>
      </c>
      <c r="E388" s="217">
        <v>80</v>
      </c>
      <c r="F388" s="217" t="s">
        <v>107</v>
      </c>
      <c r="G388" s="217" t="s">
        <v>107</v>
      </c>
      <c r="H388" s="213"/>
      <c r="I388" s="214"/>
      <c r="J388" s="214"/>
      <c r="K388" s="214"/>
      <c r="L388" s="214"/>
      <c r="M388" s="214"/>
      <c r="N388" s="214"/>
      <c r="O388" s="214"/>
      <c r="P388" s="214"/>
      <c r="Q388" s="214"/>
      <c r="R388" s="214"/>
      <c r="S388" s="214"/>
      <c r="T388" s="214"/>
      <c r="U388" s="214"/>
      <c r="V388" s="214"/>
      <c r="W388" s="214"/>
      <c r="X388" s="214"/>
      <c r="Y388" s="214"/>
      <c r="Z388" s="214"/>
      <c r="AA388" s="214"/>
      <c r="AB388" s="214"/>
      <c r="AC388" s="214"/>
      <c r="AD388" s="214"/>
      <c r="AE388" s="214"/>
      <c r="AF388" s="214"/>
      <c r="AG388" s="214"/>
      <c r="AH388" s="214"/>
      <c r="AI388" s="214"/>
      <c r="AJ388" s="214"/>
      <c r="AK388" s="214"/>
      <c r="AL388" s="214"/>
      <c r="AM388" s="214"/>
      <c r="AN388" s="214"/>
      <c r="AO388" s="214"/>
      <c r="AP388" s="214"/>
      <c r="AQ388" s="214"/>
      <c r="AR388" s="214"/>
      <c r="AS388" s="214"/>
      <c r="AT388" s="214"/>
      <c r="AU388" s="214"/>
      <c r="AV388" s="214"/>
      <c r="AW388" s="214"/>
      <c r="AX388" s="214"/>
      <c r="AY388" s="214"/>
      <c r="AZ388" s="214"/>
      <c r="BA388" s="214"/>
      <c r="BB388" s="214"/>
      <c r="BC388" s="214"/>
      <c r="BD388" s="214"/>
      <c r="BE388" s="214"/>
      <c r="BF388" s="214"/>
      <c r="BG388" s="214"/>
      <c r="BH388" s="214"/>
      <c r="BI388" s="214"/>
      <c r="BJ388" s="214"/>
      <c r="BK388" s="214"/>
      <c r="BL388" s="214"/>
      <c r="BM388" s="215">
        <v>50</v>
      </c>
    </row>
    <row r="389" spans="1:65">
      <c r="A389" s="29"/>
      <c r="B389" s="19">
        <v>1</v>
      </c>
      <c r="C389" s="9">
        <v>5</v>
      </c>
      <c r="D389" s="217">
        <v>60</v>
      </c>
      <c r="E389" s="217">
        <v>60</v>
      </c>
      <c r="F389" s="217">
        <v>50</v>
      </c>
      <c r="G389" s="217" t="s">
        <v>107</v>
      </c>
      <c r="H389" s="213"/>
      <c r="I389" s="214"/>
      <c r="J389" s="214"/>
      <c r="K389" s="214"/>
      <c r="L389" s="214"/>
      <c r="M389" s="214"/>
      <c r="N389" s="214"/>
      <c r="O389" s="214"/>
      <c r="P389" s="214"/>
      <c r="Q389" s="214"/>
      <c r="R389" s="214"/>
      <c r="S389" s="214"/>
      <c r="T389" s="214"/>
      <c r="U389" s="214"/>
      <c r="V389" s="214"/>
      <c r="W389" s="214"/>
      <c r="X389" s="214"/>
      <c r="Y389" s="214"/>
      <c r="Z389" s="214"/>
      <c r="AA389" s="214"/>
      <c r="AB389" s="214"/>
      <c r="AC389" s="214"/>
      <c r="AD389" s="214"/>
      <c r="AE389" s="214"/>
      <c r="AF389" s="214"/>
      <c r="AG389" s="214"/>
      <c r="AH389" s="214"/>
      <c r="AI389" s="214"/>
      <c r="AJ389" s="214"/>
      <c r="AK389" s="214"/>
      <c r="AL389" s="214"/>
      <c r="AM389" s="214"/>
      <c r="AN389" s="214"/>
      <c r="AO389" s="214"/>
      <c r="AP389" s="214"/>
      <c r="AQ389" s="214"/>
      <c r="AR389" s="214"/>
      <c r="AS389" s="214"/>
      <c r="AT389" s="214"/>
      <c r="AU389" s="214"/>
      <c r="AV389" s="214"/>
      <c r="AW389" s="214"/>
      <c r="AX389" s="214"/>
      <c r="AY389" s="214"/>
      <c r="AZ389" s="214"/>
      <c r="BA389" s="214"/>
      <c r="BB389" s="214"/>
      <c r="BC389" s="214"/>
      <c r="BD389" s="214"/>
      <c r="BE389" s="214"/>
      <c r="BF389" s="214"/>
      <c r="BG389" s="214"/>
      <c r="BH389" s="214"/>
      <c r="BI389" s="214"/>
      <c r="BJ389" s="214"/>
      <c r="BK389" s="214"/>
      <c r="BL389" s="214"/>
      <c r="BM389" s="215">
        <v>24</v>
      </c>
    </row>
    <row r="390" spans="1:65">
      <c r="A390" s="29"/>
      <c r="B390" s="19">
        <v>1</v>
      </c>
      <c r="C390" s="9">
        <v>6</v>
      </c>
      <c r="D390" s="217">
        <v>60</v>
      </c>
      <c r="E390" s="217">
        <v>100</v>
      </c>
      <c r="F390" s="217">
        <v>50</v>
      </c>
      <c r="G390" s="225">
        <v>50</v>
      </c>
      <c r="H390" s="213"/>
      <c r="I390" s="214"/>
      <c r="J390" s="214"/>
      <c r="K390" s="214"/>
      <c r="L390" s="214"/>
      <c r="M390" s="214"/>
      <c r="N390" s="214"/>
      <c r="O390" s="214"/>
      <c r="P390" s="214"/>
      <c r="Q390" s="214"/>
      <c r="R390" s="214"/>
      <c r="S390" s="214"/>
      <c r="T390" s="214"/>
      <c r="U390" s="214"/>
      <c r="V390" s="214"/>
      <c r="W390" s="214"/>
      <c r="X390" s="214"/>
      <c r="Y390" s="214"/>
      <c r="Z390" s="214"/>
      <c r="AA390" s="214"/>
      <c r="AB390" s="214"/>
      <c r="AC390" s="214"/>
      <c r="AD390" s="214"/>
      <c r="AE390" s="214"/>
      <c r="AF390" s="214"/>
      <c r="AG390" s="214"/>
      <c r="AH390" s="214"/>
      <c r="AI390" s="214"/>
      <c r="AJ390" s="214"/>
      <c r="AK390" s="214"/>
      <c r="AL390" s="214"/>
      <c r="AM390" s="214"/>
      <c r="AN390" s="214"/>
      <c r="AO390" s="214"/>
      <c r="AP390" s="214"/>
      <c r="AQ390" s="214"/>
      <c r="AR390" s="214"/>
      <c r="AS390" s="214"/>
      <c r="AT390" s="214"/>
      <c r="AU390" s="214"/>
      <c r="AV390" s="214"/>
      <c r="AW390" s="214"/>
      <c r="AX390" s="214"/>
      <c r="AY390" s="214"/>
      <c r="AZ390" s="214"/>
      <c r="BA390" s="214"/>
      <c r="BB390" s="214"/>
      <c r="BC390" s="214"/>
      <c r="BD390" s="214"/>
      <c r="BE390" s="214"/>
      <c r="BF390" s="214"/>
      <c r="BG390" s="214"/>
      <c r="BH390" s="214"/>
      <c r="BI390" s="214"/>
      <c r="BJ390" s="214"/>
      <c r="BK390" s="214"/>
      <c r="BL390" s="214"/>
      <c r="BM390" s="219"/>
    </row>
    <row r="391" spans="1:65">
      <c r="A391" s="29"/>
      <c r="B391" s="20" t="s">
        <v>266</v>
      </c>
      <c r="C391" s="12"/>
      <c r="D391" s="220">
        <v>60</v>
      </c>
      <c r="E391" s="220">
        <v>73.333333333333329</v>
      </c>
      <c r="F391" s="220">
        <v>50</v>
      </c>
      <c r="G391" s="220">
        <v>50</v>
      </c>
      <c r="H391" s="213"/>
      <c r="I391" s="214"/>
      <c r="J391" s="214"/>
      <c r="K391" s="214"/>
      <c r="L391" s="214"/>
      <c r="M391" s="214"/>
      <c r="N391" s="214"/>
      <c r="O391" s="214"/>
      <c r="P391" s="214"/>
      <c r="Q391" s="214"/>
      <c r="R391" s="214"/>
      <c r="S391" s="214"/>
      <c r="T391" s="214"/>
      <c r="U391" s="214"/>
      <c r="V391" s="214"/>
      <c r="W391" s="214"/>
      <c r="X391" s="214"/>
      <c r="Y391" s="214"/>
      <c r="Z391" s="214"/>
      <c r="AA391" s="214"/>
      <c r="AB391" s="214"/>
      <c r="AC391" s="214"/>
      <c r="AD391" s="214"/>
      <c r="AE391" s="214"/>
      <c r="AF391" s="214"/>
      <c r="AG391" s="214"/>
      <c r="AH391" s="214"/>
      <c r="AI391" s="214"/>
      <c r="AJ391" s="214"/>
      <c r="AK391" s="214"/>
      <c r="AL391" s="214"/>
      <c r="AM391" s="214"/>
      <c r="AN391" s="214"/>
      <c r="AO391" s="214"/>
      <c r="AP391" s="214"/>
      <c r="AQ391" s="214"/>
      <c r="AR391" s="214"/>
      <c r="AS391" s="214"/>
      <c r="AT391" s="214"/>
      <c r="AU391" s="214"/>
      <c r="AV391" s="214"/>
      <c r="AW391" s="214"/>
      <c r="AX391" s="214"/>
      <c r="AY391" s="214"/>
      <c r="AZ391" s="214"/>
      <c r="BA391" s="214"/>
      <c r="BB391" s="214"/>
      <c r="BC391" s="214"/>
      <c r="BD391" s="214"/>
      <c r="BE391" s="214"/>
      <c r="BF391" s="214"/>
      <c r="BG391" s="214"/>
      <c r="BH391" s="214"/>
      <c r="BI391" s="214"/>
      <c r="BJ391" s="214"/>
      <c r="BK391" s="214"/>
      <c r="BL391" s="214"/>
      <c r="BM391" s="219"/>
    </row>
    <row r="392" spans="1:65">
      <c r="A392" s="29"/>
      <c r="B392" s="3" t="s">
        <v>267</v>
      </c>
      <c r="C392" s="28"/>
      <c r="D392" s="217">
        <v>60</v>
      </c>
      <c r="E392" s="217">
        <v>70.000000000000014</v>
      </c>
      <c r="F392" s="217">
        <v>50</v>
      </c>
      <c r="G392" s="217">
        <v>50</v>
      </c>
      <c r="H392" s="213"/>
      <c r="I392" s="214"/>
      <c r="J392" s="214"/>
      <c r="K392" s="214"/>
      <c r="L392" s="214"/>
      <c r="M392" s="214"/>
      <c r="N392" s="214"/>
      <c r="O392" s="214"/>
      <c r="P392" s="214"/>
      <c r="Q392" s="214"/>
      <c r="R392" s="214"/>
      <c r="S392" s="214"/>
      <c r="T392" s="214"/>
      <c r="U392" s="214"/>
      <c r="V392" s="214"/>
      <c r="W392" s="214"/>
      <c r="X392" s="214"/>
      <c r="Y392" s="214"/>
      <c r="Z392" s="214"/>
      <c r="AA392" s="214"/>
      <c r="AB392" s="214"/>
      <c r="AC392" s="214"/>
      <c r="AD392" s="214"/>
      <c r="AE392" s="214"/>
      <c r="AF392" s="214"/>
      <c r="AG392" s="214"/>
      <c r="AH392" s="214"/>
      <c r="AI392" s="214"/>
      <c r="AJ392" s="214"/>
      <c r="AK392" s="214"/>
      <c r="AL392" s="214"/>
      <c r="AM392" s="214"/>
      <c r="AN392" s="214"/>
      <c r="AO392" s="214"/>
      <c r="AP392" s="214"/>
      <c r="AQ392" s="214"/>
      <c r="AR392" s="214"/>
      <c r="AS392" s="214"/>
      <c r="AT392" s="214"/>
      <c r="AU392" s="214"/>
      <c r="AV392" s="214"/>
      <c r="AW392" s="214"/>
      <c r="AX392" s="214"/>
      <c r="AY392" s="214"/>
      <c r="AZ392" s="214"/>
      <c r="BA392" s="214"/>
      <c r="BB392" s="214"/>
      <c r="BC392" s="214"/>
      <c r="BD392" s="214"/>
      <c r="BE392" s="214"/>
      <c r="BF392" s="214"/>
      <c r="BG392" s="214"/>
      <c r="BH392" s="214"/>
      <c r="BI392" s="214"/>
      <c r="BJ392" s="214"/>
      <c r="BK392" s="214"/>
      <c r="BL392" s="214"/>
      <c r="BM392" s="219"/>
    </row>
    <row r="393" spans="1:65">
      <c r="A393" s="29"/>
      <c r="B393" s="3" t="s">
        <v>268</v>
      </c>
      <c r="C393" s="28"/>
      <c r="D393" s="217">
        <v>0</v>
      </c>
      <c r="E393" s="217">
        <v>15.055453054181612</v>
      </c>
      <c r="F393" s="217">
        <v>0</v>
      </c>
      <c r="G393" s="217" t="s">
        <v>661</v>
      </c>
      <c r="H393" s="213"/>
      <c r="I393" s="214"/>
      <c r="J393" s="214"/>
      <c r="K393" s="214"/>
      <c r="L393" s="214"/>
      <c r="M393" s="214"/>
      <c r="N393" s="214"/>
      <c r="O393" s="214"/>
      <c r="P393" s="214"/>
      <c r="Q393" s="214"/>
      <c r="R393" s="214"/>
      <c r="S393" s="214"/>
      <c r="T393" s="214"/>
      <c r="U393" s="214"/>
      <c r="V393" s="214"/>
      <c r="W393" s="214"/>
      <c r="X393" s="214"/>
      <c r="Y393" s="214"/>
      <c r="Z393" s="214"/>
      <c r="AA393" s="214"/>
      <c r="AB393" s="214"/>
      <c r="AC393" s="214"/>
      <c r="AD393" s="214"/>
      <c r="AE393" s="214"/>
      <c r="AF393" s="214"/>
      <c r="AG393" s="214"/>
      <c r="AH393" s="214"/>
      <c r="AI393" s="214"/>
      <c r="AJ393" s="214"/>
      <c r="AK393" s="214"/>
      <c r="AL393" s="214"/>
      <c r="AM393" s="214"/>
      <c r="AN393" s="214"/>
      <c r="AO393" s="214"/>
      <c r="AP393" s="214"/>
      <c r="AQ393" s="214"/>
      <c r="AR393" s="214"/>
      <c r="AS393" s="214"/>
      <c r="AT393" s="214"/>
      <c r="AU393" s="214"/>
      <c r="AV393" s="214"/>
      <c r="AW393" s="214"/>
      <c r="AX393" s="214"/>
      <c r="AY393" s="214"/>
      <c r="AZ393" s="214"/>
      <c r="BA393" s="214"/>
      <c r="BB393" s="214"/>
      <c r="BC393" s="214"/>
      <c r="BD393" s="214"/>
      <c r="BE393" s="214"/>
      <c r="BF393" s="214"/>
      <c r="BG393" s="214"/>
      <c r="BH393" s="214"/>
      <c r="BI393" s="214"/>
      <c r="BJ393" s="214"/>
      <c r="BK393" s="214"/>
      <c r="BL393" s="214"/>
      <c r="BM393" s="219"/>
    </row>
    <row r="394" spans="1:65">
      <c r="A394" s="29"/>
      <c r="B394" s="3" t="s">
        <v>86</v>
      </c>
      <c r="C394" s="28"/>
      <c r="D394" s="13">
        <v>0</v>
      </c>
      <c r="E394" s="13">
        <v>0.205301632557022</v>
      </c>
      <c r="F394" s="13">
        <v>0</v>
      </c>
      <c r="G394" s="13" t="s">
        <v>661</v>
      </c>
      <c r="H394" s="148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3"/>
    </row>
    <row r="395" spans="1:65">
      <c r="A395" s="29"/>
      <c r="B395" s="3" t="s">
        <v>269</v>
      </c>
      <c r="C395" s="28"/>
      <c r="D395" s="13">
        <v>0.19999999999999996</v>
      </c>
      <c r="E395" s="13">
        <v>0.46666666666666656</v>
      </c>
      <c r="F395" s="13">
        <v>0</v>
      </c>
      <c r="G395" s="13">
        <v>0</v>
      </c>
      <c r="H395" s="148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3"/>
    </row>
    <row r="396" spans="1:65">
      <c r="A396" s="29"/>
      <c r="B396" s="45" t="s">
        <v>270</v>
      </c>
      <c r="C396" s="46"/>
      <c r="D396" s="44">
        <v>0.4</v>
      </c>
      <c r="E396" s="44">
        <v>0.98</v>
      </c>
      <c r="F396" s="44">
        <v>0.4</v>
      </c>
      <c r="G396" s="44">
        <v>0.95</v>
      </c>
      <c r="H396" s="148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3"/>
    </row>
    <row r="397" spans="1:65">
      <c r="B397" s="30"/>
      <c r="C397" s="20"/>
      <c r="D397" s="20"/>
      <c r="E397" s="20"/>
      <c r="F397" s="20"/>
      <c r="G397" s="20"/>
      <c r="BM397" s="53"/>
    </row>
    <row r="398" spans="1:65" ht="15">
      <c r="B398" s="8" t="s">
        <v>647</v>
      </c>
      <c r="BM398" s="27" t="s">
        <v>66</v>
      </c>
    </row>
    <row r="399" spans="1:65" ht="15">
      <c r="A399" s="24" t="s">
        <v>60</v>
      </c>
      <c r="B399" s="18" t="s">
        <v>118</v>
      </c>
      <c r="C399" s="15" t="s">
        <v>119</v>
      </c>
      <c r="D399" s="16" t="s">
        <v>238</v>
      </c>
      <c r="E399" s="17" t="s">
        <v>238</v>
      </c>
      <c r="F399" s="17" t="s">
        <v>238</v>
      </c>
      <c r="G399" s="17" t="s">
        <v>238</v>
      </c>
      <c r="H399" s="17" t="s">
        <v>238</v>
      </c>
      <c r="I399" s="17" t="s">
        <v>238</v>
      </c>
      <c r="J399" s="17" t="s">
        <v>238</v>
      </c>
      <c r="K399" s="17" t="s">
        <v>238</v>
      </c>
      <c r="L399" s="17" t="s">
        <v>238</v>
      </c>
      <c r="M399" s="17" t="s">
        <v>238</v>
      </c>
      <c r="N399" s="17" t="s">
        <v>238</v>
      </c>
      <c r="O399" s="17" t="s">
        <v>238</v>
      </c>
      <c r="P399" s="17" t="s">
        <v>238</v>
      </c>
      <c r="Q399" s="17" t="s">
        <v>238</v>
      </c>
      <c r="R399" s="148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7">
        <v>1</v>
      </c>
    </row>
    <row r="400" spans="1:65">
      <c r="A400" s="29"/>
      <c r="B400" s="19" t="s">
        <v>239</v>
      </c>
      <c r="C400" s="9" t="s">
        <v>239</v>
      </c>
      <c r="D400" s="146" t="s">
        <v>241</v>
      </c>
      <c r="E400" s="147" t="s">
        <v>242</v>
      </c>
      <c r="F400" s="147" t="s">
        <v>243</v>
      </c>
      <c r="G400" s="147" t="s">
        <v>244</v>
      </c>
      <c r="H400" s="147" t="s">
        <v>245</v>
      </c>
      <c r="I400" s="147" t="s">
        <v>246</v>
      </c>
      <c r="J400" s="147" t="s">
        <v>247</v>
      </c>
      <c r="K400" s="147" t="s">
        <v>248</v>
      </c>
      <c r="L400" s="147" t="s">
        <v>249</v>
      </c>
      <c r="M400" s="147" t="s">
        <v>251</v>
      </c>
      <c r="N400" s="147" t="s">
        <v>252</v>
      </c>
      <c r="O400" s="147" t="s">
        <v>253</v>
      </c>
      <c r="P400" s="147" t="s">
        <v>284</v>
      </c>
      <c r="Q400" s="147" t="s">
        <v>259</v>
      </c>
      <c r="R400" s="148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7" t="s">
        <v>1</v>
      </c>
    </row>
    <row r="401" spans="1:65">
      <c r="A401" s="29"/>
      <c r="B401" s="19"/>
      <c r="C401" s="9"/>
      <c r="D401" s="10" t="s">
        <v>101</v>
      </c>
      <c r="E401" s="11" t="s">
        <v>336</v>
      </c>
      <c r="F401" s="11" t="s">
        <v>101</v>
      </c>
      <c r="G401" s="11" t="s">
        <v>336</v>
      </c>
      <c r="H401" s="11" t="s">
        <v>101</v>
      </c>
      <c r="I401" s="11" t="s">
        <v>101</v>
      </c>
      <c r="J401" s="11" t="s">
        <v>101</v>
      </c>
      <c r="K401" s="11" t="s">
        <v>336</v>
      </c>
      <c r="L401" s="11" t="s">
        <v>101</v>
      </c>
      <c r="M401" s="11" t="s">
        <v>101</v>
      </c>
      <c r="N401" s="11" t="s">
        <v>336</v>
      </c>
      <c r="O401" s="11" t="s">
        <v>336</v>
      </c>
      <c r="P401" s="11" t="s">
        <v>101</v>
      </c>
      <c r="Q401" s="11" t="s">
        <v>101</v>
      </c>
      <c r="R401" s="148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7">
        <v>2</v>
      </c>
    </row>
    <row r="402" spans="1:65">
      <c r="A402" s="29"/>
      <c r="B402" s="19"/>
      <c r="C402" s="9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148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7">
        <v>3</v>
      </c>
    </row>
    <row r="403" spans="1:65">
      <c r="A403" s="29"/>
      <c r="B403" s="18">
        <v>1</v>
      </c>
      <c r="C403" s="14">
        <v>1</v>
      </c>
      <c r="D403" s="21">
        <v>23.4</v>
      </c>
      <c r="E403" s="21" t="s">
        <v>301</v>
      </c>
      <c r="F403" s="21">
        <v>18.646599999999999</v>
      </c>
      <c r="G403" s="21" t="s">
        <v>301</v>
      </c>
      <c r="H403" s="21">
        <v>23.062000000000001</v>
      </c>
      <c r="I403" s="143">
        <v>4.7573460000000001</v>
      </c>
      <c r="J403" s="21">
        <v>24.687999999999999</v>
      </c>
      <c r="K403" s="21" t="s">
        <v>301</v>
      </c>
      <c r="L403" s="21">
        <v>22.4</v>
      </c>
      <c r="M403" s="21" t="s">
        <v>271</v>
      </c>
      <c r="N403" s="21">
        <v>24.9</v>
      </c>
      <c r="O403" s="21" t="s">
        <v>301</v>
      </c>
      <c r="P403" s="21">
        <v>21.475999999999999</v>
      </c>
      <c r="Q403" s="21" t="s">
        <v>320</v>
      </c>
      <c r="R403" s="148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7">
        <v>1</v>
      </c>
    </row>
    <row r="404" spans="1:65">
      <c r="A404" s="29"/>
      <c r="B404" s="19">
        <v>1</v>
      </c>
      <c r="C404" s="9">
        <v>2</v>
      </c>
      <c r="D404" s="11">
        <v>23.2</v>
      </c>
      <c r="E404" s="11" t="s">
        <v>301</v>
      </c>
      <c r="F404" s="11">
        <v>18.666599999999999</v>
      </c>
      <c r="G404" s="11" t="s">
        <v>301</v>
      </c>
      <c r="H404" s="11">
        <v>22.341000000000001</v>
      </c>
      <c r="I404" s="144">
        <v>4.7613504999999998</v>
      </c>
      <c r="J404" s="11">
        <v>24.783999999999999</v>
      </c>
      <c r="K404" s="11" t="s">
        <v>301</v>
      </c>
      <c r="L404" s="11">
        <v>22.8</v>
      </c>
      <c r="M404" s="11" t="s">
        <v>271</v>
      </c>
      <c r="N404" s="11">
        <v>25.1</v>
      </c>
      <c r="O404" s="11" t="s">
        <v>301</v>
      </c>
      <c r="P404" s="11">
        <v>21.416</v>
      </c>
      <c r="Q404" s="11" t="s">
        <v>320</v>
      </c>
      <c r="R404" s="148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7" t="e">
        <v>#N/A</v>
      </c>
    </row>
    <row r="405" spans="1:65">
      <c r="A405" s="29"/>
      <c r="B405" s="19">
        <v>1</v>
      </c>
      <c r="C405" s="9">
        <v>3</v>
      </c>
      <c r="D405" s="11">
        <v>23.5</v>
      </c>
      <c r="E405" s="11" t="s">
        <v>301</v>
      </c>
      <c r="F405" s="11">
        <v>18.301400000000001</v>
      </c>
      <c r="G405" s="11" t="s">
        <v>301</v>
      </c>
      <c r="H405" s="11">
        <v>22.73</v>
      </c>
      <c r="I405" s="144">
        <v>4.7533415000000003</v>
      </c>
      <c r="J405" s="11">
        <v>24.731999999999999</v>
      </c>
      <c r="K405" s="11" t="s">
        <v>301</v>
      </c>
      <c r="L405" s="11">
        <v>22.9</v>
      </c>
      <c r="M405" s="11" t="s">
        <v>271</v>
      </c>
      <c r="N405" s="11">
        <v>24.9</v>
      </c>
      <c r="O405" s="11" t="s">
        <v>301</v>
      </c>
      <c r="P405" s="11">
        <v>21.396000000000001</v>
      </c>
      <c r="Q405" s="11" t="s">
        <v>320</v>
      </c>
      <c r="R405" s="148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7">
        <v>16</v>
      </c>
    </row>
    <row r="406" spans="1:65">
      <c r="A406" s="29"/>
      <c r="B406" s="19">
        <v>1</v>
      </c>
      <c r="C406" s="9">
        <v>4</v>
      </c>
      <c r="D406" s="11">
        <v>23</v>
      </c>
      <c r="E406" s="11" t="s">
        <v>301</v>
      </c>
      <c r="F406" s="11">
        <v>18.429099999999998</v>
      </c>
      <c r="G406" s="11" t="s">
        <v>301</v>
      </c>
      <c r="H406" s="11">
        <v>22.573</v>
      </c>
      <c r="I406" s="144">
        <v>4.7493369999999997</v>
      </c>
      <c r="J406" s="11">
        <v>24.667999999999999</v>
      </c>
      <c r="K406" s="11" t="s">
        <v>301</v>
      </c>
      <c r="L406" s="11">
        <v>22.4</v>
      </c>
      <c r="M406" s="11" t="s">
        <v>271</v>
      </c>
      <c r="N406" s="11">
        <v>25.2</v>
      </c>
      <c r="O406" s="11" t="s">
        <v>301</v>
      </c>
      <c r="P406" s="11">
        <v>21.443999999999999</v>
      </c>
      <c r="Q406" s="11" t="s">
        <v>320</v>
      </c>
      <c r="R406" s="148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7">
        <v>22.633125329761899</v>
      </c>
    </row>
    <row r="407" spans="1:65">
      <c r="A407" s="29"/>
      <c r="B407" s="19">
        <v>1</v>
      </c>
      <c r="C407" s="9">
        <v>5</v>
      </c>
      <c r="D407" s="11">
        <v>23.5</v>
      </c>
      <c r="E407" s="11" t="s">
        <v>301</v>
      </c>
      <c r="F407" s="11">
        <v>18.300599999999999</v>
      </c>
      <c r="G407" s="11" t="s">
        <v>301</v>
      </c>
      <c r="H407" s="11">
        <v>23.45</v>
      </c>
      <c r="I407" s="144">
        <v>4.7453325</v>
      </c>
      <c r="J407" s="11">
        <v>24.611999999999998</v>
      </c>
      <c r="K407" s="11" t="s">
        <v>301</v>
      </c>
      <c r="L407" s="11">
        <v>22.6</v>
      </c>
      <c r="M407" s="11" t="s">
        <v>271</v>
      </c>
      <c r="N407" s="11">
        <v>25.3</v>
      </c>
      <c r="O407" s="11" t="s">
        <v>301</v>
      </c>
      <c r="P407" s="11">
        <v>21.44</v>
      </c>
      <c r="Q407" s="11" t="s">
        <v>320</v>
      </c>
      <c r="R407" s="148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7">
        <v>140</v>
      </c>
    </row>
    <row r="408" spans="1:65">
      <c r="A408" s="29"/>
      <c r="B408" s="19">
        <v>1</v>
      </c>
      <c r="C408" s="9">
        <v>6</v>
      </c>
      <c r="D408" s="11">
        <v>23.4</v>
      </c>
      <c r="E408" s="11" t="s">
        <v>301</v>
      </c>
      <c r="F408" s="11">
        <v>18.601700000000001</v>
      </c>
      <c r="G408" s="11" t="s">
        <v>301</v>
      </c>
      <c r="H408" s="11">
        <v>23.277999999999999</v>
      </c>
      <c r="I408" s="144">
        <v>4.7493369999999997</v>
      </c>
      <c r="J408" s="11">
        <v>24.64</v>
      </c>
      <c r="K408" s="11" t="s">
        <v>301</v>
      </c>
      <c r="L408" s="11">
        <v>21.8</v>
      </c>
      <c r="M408" s="11" t="s">
        <v>271</v>
      </c>
      <c r="N408" s="11">
        <v>25.2</v>
      </c>
      <c r="O408" s="11" t="s">
        <v>301</v>
      </c>
      <c r="P408" s="11">
        <v>21.416</v>
      </c>
      <c r="Q408" s="11" t="s">
        <v>320</v>
      </c>
      <c r="R408" s="148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53"/>
    </row>
    <row r="409" spans="1:65">
      <c r="A409" s="29"/>
      <c r="B409" s="20" t="s">
        <v>266</v>
      </c>
      <c r="C409" s="12"/>
      <c r="D409" s="22">
        <v>23.333333333333332</v>
      </c>
      <c r="E409" s="22" t="s">
        <v>661</v>
      </c>
      <c r="F409" s="22">
        <v>18.491</v>
      </c>
      <c r="G409" s="22" t="s">
        <v>661</v>
      </c>
      <c r="H409" s="22">
        <v>22.905666666666672</v>
      </c>
      <c r="I409" s="22">
        <v>4.7526740833333339</v>
      </c>
      <c r="J409" s="22">
        <v>24.687333333333328</v>
      </c>
      <c r="K409" s="22" t="s">
        <v>661</v>
      </c>
      <c r="L409" s="22">
        <v>22.483333333333334</v>
      </c>
      <c r="M409" s="22" t="s">
        <v>661</v>
      </c>
      <c r="N409" s="22">
        <v>25.099999999999998</v>
      </c>
      <c r="O409" s="22" t="s">
        <v>661</v>
      </c>
      <c r="P409" s="22">
        <v>21.431333333333331</v>
      </c>
      <c r="Q409" s="22" t="s">
        <v>661</v>
      </c>
      <c r="R409" s="148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3"/>
    </row>
    <row r="410" spans="1:65">
      <c r="A410" s="29"/>
      <c r="B410" s="3" t="s">
        <v>267</v>
      </c>
      <c r="C410" s="28"/>
      <c r="D410" s="11">
        <v>23.4</v>
      </c>
      <c r="E410" s="11" t="s">
        <v>661</v>
      </c>
      <c r="F410" s="11">
        <v>18.5154</v>
      </c>
      <c r="G410" s="11" t="s">
        <v>661</v>
      </c>
      <c r="H410" s="11">
        <v>22.896000000000001</v>
      </c>
      <c r="I410" s="11">
        <v>4.75133925</v>
      </c>
      <c r="J410" s="11">
        <v>24.677999999999997</v>
      </c>
      <c r="K410" s="11" t="s">
        <v>661</v>
      </c>
      <c r="L410" s="11">
        <v>22.5</v>
      </c>
      <c r="M410" s="11" t="s">
        <v>661</v>
      </c>
      <c r="N410" s="11">
        <v>25.15</v>
      </c>
      <c r="O410" s="11" t="s">
        <v>661</v>
      </c>
      <c r="P410" s="11">
        <v>21.428000000000001</v>
      </c>
      <c r="Q410" s="11" t="s">
        <v>661</v>
      </c>
      <c r="R410" s="148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3"/>
    </row>
    <row r="411" spans="1:65">
      <c r="A411" s="29"/>
      <c r="B411" s="3" t="s">
        <v>268</v>
      </c>
      <c r="C411" s="28"/>
      <c r="D411" s="23">
        <v>0.19663841605003493</v>
      </c>
      <c r="E411" s="23" t="s">
        <v>661</v>
      </c>
      <c r="F411" s="23">
        <v>0.1693122204685768</v>
      </c>
      <c r="G411" s="23" t="s">
        <v>661</v>
      </c>
      <c r="H411" s="23">
        <v>0.42889283820864399</v>
      </c>
      <c r="I411" s="23">
        <v>5.8944643982016898E-3</v>
      </c>
      <c r="J411" s="23">
        <v>6.2656736801932622E-2</v>
      </c>
      <c r="K411" s="23" t="s">
        <v>661</v>
      </c>
      <c r="L411" s="23">
        <v>0.39200340134578743</v>
      </c>
      <c r="M411" s="23" t="s">
        <v>661</v>
      </c>
      <c r="N411" s="23">
        <v>0.1673320053068158</v>
      </c>
      <c r="O411" s="23" t="s">
        <v>661</v>
      </c>
      <c r="P411" s="23">
        <v>2.8104566651464921E-2</v>
      </c>
      <c r="Q411" s="23" t="s">
        <v>661</v>
      </c>
      <c r="R411" s="227"/>
      <c r="S411" s="228"/>
      <c r="T411" s="228"/>
      <c r="U411" s="228"/>
      <c r="V411" s="228"/>
      <c r="W411" s="228"/>
      <c r="X411" s="228"/>
      <c r="Y411" s="228"/>
      <c r="Z411" s="228"/>
      <c r="AA411" s="228"/>
      <c r="AB411" s="228"/>
      <c r="AC411" s="228"/>
      <c r="AD411" s="228"/>
      <c r="AE411" s="228"/>
      <c r="AF411" s="228"/>
      <c r="AG411" s="228"/>
      <c r="AH411" s="228"/>
      <c r="AI411" s="228"/>
      <c r="AJ411" s="228"/>
      <c r="AK411" s="228"/>
      <c r="AL411" s="228"/>
      <c r="AM411" s="228"/>
      <c r="AN411" s="228"/>
      <c r="AO411" s="228"/>
      <c r="AP411" s="228"/>
      <c r="AQ411" s="228"/>
      <c r="AR411" s="228"/>
      <c r="AS411" s="228"/>
      <c r="AT411" s="228"/>
      <c r="AU411" s="228"/>
      <c r="AV411" s="228"/>
      <c r="AW411" s="228"/>
      <c r="AX411" s="228"/>
      <c r="AY411" s="228"/>
      <c r="AZ411" s="228"/>
      <c r="BA411" s="228"/>
      <c r="BB411" s="228"/>
      <c r="BC411" s="228"/>
      <c r="BD411" s="228"/>
      <c r="BE411" s="228"/>
      <c r="BF411" s="228"/>
      <c r="BG411" s="228"/>
      <c r="BH411" s="228"/>
      <c r="BI411" s="228"/>
      <c r="BJ411" s="228"/>
      <c r="BK411" s="228"/>
      <c r="BL411" s="228"/>
      <c r="BM411" s="54"/>
    </row>
    <row r="412" spans="1:65">
      <c r="A412" s="29"/>
      <c r="B412" s="3" t="s">
        <v>86</v>
      </c>
      <c r="C412" s="28"/>
      <c r="D412" s="13">
        <v>8.4273606878586399E-3</v>
      </c>
      <c r="E412" s="13" t="s">
        <v>661</v>
      </c>
      <c r="F412" s="13">
        <v>9.1564664143949388E-3</v>
      </c>
      <c r="G412" s="13" t="s">
        <v>661</v>
      </c>
      <c r="H412" s="13">
        <v>1.8724311518633404E-2</v>
      </c>
      <c r="I412" s="13">
        <v>1.2402416607678577E-3</v>
      </c>
      <c r="J412" s="13">
        <v>2.5380115363586981E-3</v>
      </c>
      <c r="K412" s="13" t="s">
        <v>661</v>
      </c>
      <c r="L412" s="13">
        <v>1.7435288421606555E-2</v>
      </c>
      <c r="M412" s="13" t="s">
        <v>661</v>
      </c>
      <c r="N412" s="13">
        <v>6.6666137572436576E-3</v>
      </c>
      <c r="O412" s="13" t="s">
        <v>661</v>
      </c>
      <c r="P412" s="13">
        <v>1.3113774217562257E-3</v>
      </c>
      <c r="Q412" s="13" t="s">
        <v>661</v>
      </c>
      <c r="R412" s="148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3"/>
    </row>
    <row r="413" spans="1:65">
      <c r="A413" s="29"/>
      <c r="B413" s="3" t="s">
        <v>269</v>
      </c>
      <c r="C413" s="28"/>
      <c r="D413" s="13">
        <v>3.0937309512914624E-2</v>
      </c>
      <c r="E413" s="13" t="s">
        <v>661</v>
      </c>
      <c r="F413" s="13">
        <v>-0.18301163756271543</v>
      </c>
      <c r="G413" s="13" t="s">
        <v>661</v>
      </c>
      <c r="H413" s="13">
        <v>1.2041701397128346E-2</v>
      </c>
      <c r="I413" s="13">
        <v>-0.7900124700372817</v>
      </c>
      <c r="J413" s="13">
        <v>9.076112881636389E-2</v>
      </c>
      <c r="K413" s="13" t="s">
        <v>661</v>
      </c>
      <c r="L413" s="13">
        <v>-6.6182639050557102E-3</v>
      </c>
      <c r="M413" s="13" t="s">
        <v>661</v>
      </c>
      <c r="N413" s="13">
        <v>0.10899399151889244</v>
      </c>
      <c r="O413" s="13" t="s">
        <v>661</v>
      </c>
      <c r="P413" s="13">
        <v>-5.3098808888238147E-2</v>
      </c>
      <c r="Q413" s="13" t="s">
        <v>661</v>
      </c>
      <c r="R413" s="148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3"/>
    </row>
    <row r="414" spans="1:65">
      <c r="A414" s="29"/>
      <c r="B414" s="45" t="s">
        <v>270</v>
      </c>
      <c r="C414" s="46"/>
      <c r="D414" s="44">
        <v>0.26</v>
      </c>
      <c r="E414" s="44" t="s">
        <v>271</v>
      </c>
      <c r="F414" s="44">
        <v>1.74</v>
      </c>
      <c r="G414" s="44" t="s">
        <v>271</v>
      </c>
      <c r="H414" s="44">
        <v>0.09</v>
      </c>
      <c r="I414" s="44">
        <v>7.43</v>
      </c>
      <c r="J414" s="44">
        <v>0.83</v>
      </c>
      <c r="K414" s="44" t="s">
        <v>271</v>
      </c>
      <c r="L414" s="44">
        <v>0.09</v>
      </c>
      <c r="M414" s="44" t="s">
        <v>271</v>
      </c>
      <c r="N414" s="44">
        <v>1</v>
      </c>
      <c r="O414" s="44" t="s">
        <v>271</v>
      </c>
      <c r="P414" s="44">
        <v>0.52</v>
      </c>
      <c r="Q414" s="44" t="s">
        <v>271</v>
      </c>
      <c r="R414" s="148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3"/>
    </row>
    <row r="415" spans="1:65">
      <c r="B415" s="3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BM415" s="53"/>
    </row>
    <row r="416" spans="1:65" ht="15">
      <c r="B416" s="8" t="s">
        <v>648</v>
      </c>
      <c r="BM416" s="27" t="s">
        <v>273</v>
      </c>
    </row>
    <row r="417" spans="1:65" ht="15">
      <c r="A417" s="24" t="s">
        <v>6</v>
      </c>
      <c r="B417" s="18" t="s">
        <v>118</v>
      </c>
      <c r="C417" s="15" t="s">
        <v>119</v>
      </c>
      <c r="D417" s="16" t="s">
        <v>238</v>
      </c>
      <c r="E417" s="17" t="s">
        <v>238</v>
      </c>
      <c r="F417" s="17" t="s">
        <v>238</v>
      </c>
      <c r="G417" s="17" t="s">
        <v>238</v>
      </c>
      <c r="H417" s="148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7">
        <v>1</v>
      </c>
    </row>
    <row r="418" spans="1:65">
      <c r="A418" s="29"/>
      <c r="B418" s="19" t="s">
        <v>239</v>
      </c>
      <c r="C418" s="9" t="s">
        <v>239</v>
      </c>
      <c r="D418" s="146" t="s">
        <v>242</v>
      </c>
      <c r="E418" s="147" t="s">
        <v>244</v>
      </c>
      <c r="F418" s="147" t="s">
        <v>248</v>
      </c>
      <c r="G418" s="147" t="s">
        <v>253</v>
      </c>
      <c r="H418" s="148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7" t="s">
        <v>3</v>
      </c>
    </row>
    <row r="419" spans="1:65">
      <c r="A419" s="29"/>
      <c r="B419" s="19"/>
      <c r="C419" s="9"/>
      <c r="D419" s="10" t="s">
        <v>336</v>
      </c>
      <c r="E419" s="11" t="s">
        <v>336</v>
      </c>
      <c r="F419" s="11" t="s">
        <v>336</v>
      </c>
      <c r="G419" s="11" t="s">
        <v>336</v>
      </c>
      <c r="H419" s="148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7">
        <v>1</v>
      </c>
    </row>
    <row r="420" spans="1:65">
      <c r="A420" s="29"/>
      <c r="B420" s="19"/>
      <c r="C420" s="9"/>
      <c r="D420" s="25"/>
      <c r="E420" s="25"/>
      <c r="F420" s="25"/>
      <c r="G420" s="25"/>
      <c r="H420" s="148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7">
        <v>1</v>
      </c>
    </row>
    <row r="421" spans="1:65">
      <c r="A421" s="29"/>
      <c r="B421" s="18">
        <v>1</v>
      </c>
      <c r="C421" s="14">
        <v>1</v>
      </c>
      <c r="D421" s="231">
        <v>50</v>
      </c>
      <c r="E421" s="231">
        <v>70.000000000000014</v>
      </c>
      <c r="F421" s="231" t="s">
        <v>107</v>
      </c>
      <c r="G421" s="231" t="s">
        <v>107</v>
      </c>
      <c r="H421" s="222"/>
      <c r="I421" s="223"/>
      <c r="J421" s="223"/>
      <c r="K421" s="223"/>
      <c r="L421" s="223"/>
      <c r="M421" s="223"/>
      <c r="N421" s="223"/>
      <c r="O421" s="223"/>
      <c r="P421" s="223"/>
      <c r="Q421" s="223"/>
      <c r="R421" s="223"/>
      <c r="S421" s="223"/>
      <c r="T421" s="223"/>
      <c r="U421" s="223"/>
      <c r="V421" s="223"/>
      <c r="W421" s="223"/>
      <c r="X421" s="223"/>
      <c r="Y421" s="223"/>
      <c r="Z421" s="223"/>
      <c r="AA421" s="223"/>
      <c r="AB421" s="223"/>
      <c r="AC421" s="223"/>
      <c r="AD421" s="223"/>
      <c r="AE421" s="223"/>
      <c r="AF421" s="223"/>
      <c r="AG421" s="223"/>
      <c r="AH421" s="223"/>
      <c r="AI421" s="223"/>
      <c r="AJ421" s="223"/>
      <c r="AK421" s="223"/>
      <c r="AL421" s="223"/>
      <c r="AM421" s="223"/>
      <c r="AN421" s="223"/>
      <c r="AO421" s="223"/>
      <c r="AP421" s="223"/>
      <c r="AQ421" s="223"/>
      <c r="AR421" s="223"/>
      <c r="AS421" s="223"/>
      <c r="AT421" s="223"/>
      <c r="AU421" s="223"/>
      <c r="AV421" s="223"/>
      <c r="AW421" s="223"/>
      <c r="AX421" s="223"/>
      <c r="AY421" s="223"/>
      <c r="AZ421" s="223"/>
      <c r="BA421" s="223"/>
      <c r="BB421" s="223"/>
      <c r="BC421" s="223"/>
      <c r="BD421" s="223"/>
      <c r="BE421" s="223"/>
      <c r="BF421" s="223"/>
      <c r="BG421" s="223"/>
      <c r="BH421" s="223"/>
      <c r="BI421" s="223"/>
      <c r="BJ421" s="223"/>
      <c r="BK421" s="223"/>
      <c r="BL421" s="223"/>
      <c r="BM421" s="233">
        <v>1</v>
      </c>
    </row>
    <row r="422" spans="1:65">
      <c r="A422" s="29"/>
      <c r="B422" s="19">
        <v>1</v>
      </c>
      <c r="C422" s="9">
        <v>2</v>
      </c>
      <c r="D422" s="221">
        <v>70.000000000000014</v>
      </c>
      <c r="E422" s="221">
        <v>60</v>
      </c>
      <c r="F422" s="221" t="s">
        <v>107</v>
      </c>
      <c r="G422" s="221" t="s">
        <v>107</v>
      </c>
      <c r="H422" s="222"/>
      <c r="I422" s="223"/>
      <c r="J422" s="223"/>
      <c r="K422" s="223"/>
      <c r="L422" s="223"/>
      <c r="M422" s="223"/>
      <c r="N422" s="223"/>
      <c r="O422" s="223"/>
      <c r="P422" s="223"/>
      <c r="Q422" s="223"/>
      <c r="R422" s="223"/>
      <c r="S422" s="223"/>
      <c r="T422" s="223"/>
      <c r="U422" s="223"/>
      <c r="V422" s="223"/>
      <c r="W422" s="223"/>
      <c r="X422" s="223"/>
      <c r="Y422" s="223"/>
      <c r="Z422" s="223"/>
      <c r="AA422" s="223"/>
      <c r="AB422" s="223"/>
      <c r="AC422" s="223"/>
      <c r="AD422" s="223"/>
      <c r="AE422" s="223"/>
      <c r="AF422" s="223"/>
      <c r="AG422" s="223"/>
      <c r="AH422" s="223"/>
      <c r="AI422" s="223"/>
      <c r="AJ422" s="223"/>
      <c r="AK422" s="223"/>
      <c r="AL422" s="223"/>
      <c r="AM422" s="223"/>
      <c r="AN422" s="223"/>
      <c r="AO422" s="223"/>
      <c r="AP422" s="223"/>
      <c r="AQ422" s="223"/>
      <c r="AR422" s="223"/>
      <c r="AS422" s="223"/>
      <c r="AT422" s="223"/>
      <c r="AU422" s="223"/>
      <c r="AV422" s="223"/>
      <c r="AW422" s="223"/>
      <c r="AX422" s="223"/>
      <c r="AY422" s="223"/>
      <c r="AZ422" s="223"/>
      <c r="BA422" s="223"/>
      <c r="BB422" s="223"/>
      <c r="BC422" s="223"/>
      <c r="BD422" s="223"/>
      <c r="BE422" s="223"/>
      <c r="BF422" s="223"/>
      <c r="BG422" s="223"/>
      <c r="BH422" s="223"/>
      <c r="BI422" s="223"/>
      <c r="BJ422" s="223"/>
      <c r="BK422" s="223"/>
      <c r="BL422" s="223"/>
      <c r="BM422" s="233">
        <v>19</v>
      </c>
    </row>
    <row r="423" spans="1:65">
      <c r="A423" s="29"/>
      <c r="B423" s="19">
        <v>1</v>
      </c>
      <c r="C423" s="9">
        <v>3</v>
      </c>
      <c r="D423" s="221">
        <v>60</v>
      </c>
      <c r="E423" s="221">
        <v>70.000000000000014</v>
      </c>
      <c r="F423" s="221" t="s">
        <v>107</v>
      </c>
      <c r="G423" s="221">
        <v>80</v>
      </c>
      <c r="H423" s="222"/>
      <c r="I423" s="223"/>
      <c r="J423" s="223"/>
      <c r="K423" s="223"/>
      <c r="L423" s="223"/>
      <c r="M423" s="223"/>
      <c r="N423" s="223"/>
      <c r="O423" s="223"/>
      <c r="P423" s="223"/>
      <c r="Q423" s="223"/>
      <c r="R423" s="223"/>
      <c r="S423" s="223"/>
      <c r="T423" s="223"/>
      <c r="U423" s="223"/>
      <c r="V423" s="223"/>
      <c r="W423" s="223"/>
      <c r="X423" s="223"/>
      <c r="Y423" s="223"/>
      <c r="Z423" s="223"/>
      <c r="AA423" s="223"/>
      <c r="AB423" s="223"/>
      <c r="AC423" s="223"/>
      <c r="AD423" s="223"/>
      <c r="AE423" s="223"/>
      <c r="AF423" s="223"/>
      <c r="AG423" s="223"/>
      <c r="AH423" s="223"/>
      <c r="AI423" s="223"/>
      <c r="AJ423" s="223"/>
      <c r="AK423" s="223"/>
      <c r="AL423" s="223"/>
      <c r="AM423" s="223"/>
      <c r="AN423" s="223"/>
      <c r="AO423" s="223"/>
      <c r="AP423" s="223"/>
      <c r="AQ423" s="223"/>
      <c r="AR423" s="223"/>
      <c r="AS423" s="223"/>
      <c r="AT423" s="223"/>
      <c r="AU423" s="223"/>
      <c r="AV423" s="223"/>
      <c r="AW423" s="223"/>
      <c r="AX423" s="223"/>
      <c r="AY423" s="223"/>
      <c r="AZ423" s="223"/>
      <c r="BA423" s="223"/>
      <c r="BB423" s="223"/>
      <c r="BC423" s="223"/>
      <c r="BD423" s="223"/>
      <c r="BE423" s="223"/>
      <c r="BF423" s="223"/>
      <c r="BG423" s="223"/>
      <c r="BH423" s="223"/>
      <c r="BI423" s="223"/>
      <c r="BJ423" s="223"/>
      <c r="BK423" s="223"/>
      <c r="BL423" s="223"/>
      <c r="BM423" s="233">
        <v>16</v>
      </c>
    </row>
    <row r="424" spans="1:65">
      <c r="A424" s="29"/>
      <c r="B424" s="19">
        <v>1</v>
      </c>
      <c r="C424" s="9">
        <v>4</v>
      </c>
      <c r="D424" s="221" t="s">
        <v>107</v>
      </c>
      <c r="E424" s="221">
        <v>80</v>
      </c>
      <c r="F424" s="221">
        <v>70.000000000000014</v>
      </c>
      <c r="G424" s="221">
        <v>89.999999999999986</v>
      </c>
      <c r="H424" s="222"/>
      <c r="I424" s="223"/>
      <c r="J424" s="223"/>
      <c r="K424" s="223"/>
      <c r="L424" s="223"/>
      <c r="M424" s="223"/>
      <c r="N424" s="223"/>
      <c r="O424" s="223"/>
      <c r="P424" s="223"/>
      <c r="Q424" s="223"/>
      <c r="R424" s="223"/>
      <c r="S424" s="223"/>
      <c r="T424" s="223"/>
      <c r="U424" s="223"/>
      <c r="V424" s="223"/>
      <c r="W424" s="223"/>
      <c r="X424" s="223"/>
      <c r="Y424" s="223"/>
      <c r="Z424" s="223"/>
      <c r="AA424" s="223"/>
      <c r="AB424" s="223"/>
      <c r="AC424" s="223"/>
      <c r="AD424" s="223"/>
      <c r="AE424" s="223"/>
      <c r="AF424" s="223"/>
      <c r="AG424" s="223"/>
      <c r="AH424" s="223"/>
      <c r="AI424" s="223"/>
      <c r="AJ424" s="223"/>
      <c r="AK424" s="223"/>
      <c r="AL424" s="223"/>
      <c r="AM424" s="223"/>
      <c r="AN424" s="223"/>
      <c r="AO424" s="223"/>
      <c r="AP424" s="223"/>
      <c r="AQ424" s="223"/>
      <c r="AR424" s="223"/>
      <c r="AS424" s="223"/>
      <c r="AT424" s="223"/>
      <c r="AU424" s="223"/>
      <c r="AV424" s="223"/>
      <c r="AW424" s="223"/>
      <c r="AX424" s="223"/>
      <c r="AY424" s="223"/>
      <c r="AZ424" s="223"/>
      <c r="BA424" s="223"/>
      <c r="BB424" s="223"/>
      <c r="BC424" s="223"/>
      <c r="BD424" s="223"/>
      <c r="BE424" s="223"/>
      <c r="BF424" s="223"/>
      <c r="BG424" s="223"/>
      <c r="BH424" s="223"/>
      <c r="BI424" s="223"/>
      <c r="BJ424" s="223"/>
      <c r="BK424" s="223"/>
      <c r="BL424" s="223"/>
      <c r="BM424" s="233">
        <v>49.75</v>
      </c>
    </row>
    <row r="425" spans="1:65">
      <c r="A425" s="29"/>
      <c r="B425" s="19">
        <v>1</v>
      </c>
      <c r="C425" s="9">
        <v>5</v>
      </c>
      <c r="D425" s="221" t="s">
        <v>107</v>
      </c>
      <c r="E425" s="221">
        <v>60</v>
      </c>
      <c r="F425" s="240">
        <v>80</v>
      </c>
      <c r="G425" s="221" t="s">
        <v>107</v>
      </c>
      <c r="H425" s="222"/>
      <c r="I425" s="223"/>
      <c r="J425" s="223"/>
      <c r="K425" s="223"/>
      <c r="L425" s="223"/>
      <c r="M425" s="223"/>
      <c r="N425" s="223"/>
      <c r="O425" s="223"/>
      <c r="P425" s="223"/>
      <c r="Q425" s="223"/>
      <c r="R425" s="223"/>
      <c r="S425" s="223"/>
      <c r="T425" s="223"/>
      <c r="U425" s="223"/>
      <c r="V425" s="223"/>
      <c r="W425" s="223"/>
      <c r="X425" s="223"/>
      <c r="Y425" s="223"/>
      <c r="Z425" s="223"/>
      <c r="AA425" s="223"/>
      <c r="AB425" s="223"/>
      <c r="AC425" s="223"/>
      <c r="AD425" s="223"/>
      <c r="AE425" s="223"/>
      <c r="AF425" s="223"/>
      <c r="AG425" s="223"/>
      <c r="AH425" s="223"/>
      <c r="AI425" s="223"/>
      <c r="AJ425" s="223"/>
      <c r="AK425" s="223"/>
      <c r="AL425" s="223"/>
      <c r="AM425" s="223"/>
      <c r="AN425" s="223"/>
      <c r="AO425" s="223"/>
      <c r="AP425" s="223"/>
      <c r="AQ425" s="223"/>
      <c r="AR425" s="223"/>
      <c r="AS425" s="223"/>
      <c r="AT425" s="223"/>
      <c r="AU425" s="223"/>
      <c r="AV425" s="223"/>
      <c r="AW425" s="223"/>
      <c r="AX425" s="223"/>
      <c r="AY425" s="223"/>
      <c r="AZ425" s="223"/>
      <c r="BA425" s="223"/>
      <c r="BB425" s="223"/>
      <c r="BC425" s="223"/>
      <c r="BD425" s="223"/>
      <c r="BE425" s="223"/>
      <c r="BF425" s="223"/>
      <c r="BG425" s="223"/>
      <c r="BH425" s="223"/>
      <c r="BI425" s="223"/>
      <c r="BJ425" s="223"/>
      <c r="BK425" s="223"/>
      <c r="BL425" s="223"/>
      <c r="BM425" s="233">
        <v>25</v>
      </c>
    </row>
    <row r="426" spans="1:65">
      <c r="A426" s="29"/>
      <c r="B426" s="19">
        <v>1</v>
      </c>
      <c r="C426" s="9">
        <v>6</v>
      </c>
      <c r="D426" s="221" t="s">
        <v>107</v>
      </c>
      <c r="E426" s="221">
        <v>80</v>
      </c>
      <c r="F426" s="221" t="s">
        <v>107</v>
      </c>
      <c r="G426" s="221">
        <v>70.000000000000014</v>
      </c>
      <c r="H426" s="222"/>
      <c r="I426" s="223"/>
      <c r="J426" s="223"/>
      <c r="K426" s="223"/>
      <c r="L426" s="223"/>
      <c r="M426" s="223"/>
      <c r="N426" s="223"/>
      <c r="O426" s="223"/>
      <c r="P426" s="223"/>
      <c r="Q426" s="223"/>
      <c r="R426" s="223"/>
      <c r="S426" s="223"/>
      <c r="T426" s="223"/>
      <c r="U426" s="223"/>
      <c r="V426" s="223"/>
      <c r="W426" s="223"/>
      <c r="X426" s="223"/>
      <c r="Y426" s="223"/>
      <c r="Z426" s="223"/>
      <c r="AA426" s="223"/>
      <c r="AB426" s="223"/>
      <c r="AC426" s="223"/>
      <c r="AD426" s="223"/>
      <c r="AE426" s="223"/>
      <c r="AF426" s="223"/>
      <c r="AG426" s="223"/>
      <c r="AH426" s="223"/>
      <c r="AI426" s="223"/>
      <c r="AJ426" s="223"/>
      <c r="AK426" s="223"/>
      <c r="AL426" s="223"/>
      <c r="AM426" s="223"/>
      <c r="AN426" s="223"/>
      <c r="AO426" s="223"/>
      <c r="AP426" s="223"/>
      <c r="AQ426" s="223"/>
      <c r="AR426" s="223"/>
      <c r="AS426" s="223"/>
      <c r="AT426" s="223"/>
      <c r="AU426" s="223"/>
      <c r="AV426" s="223"/>
      <c r="AW426" s="223"/>
      <c r="AX426" s="223"/>
      <c r="AY426" s="223"/>
      <c r="AZ426" s="223"/>
      <c r="BA426" s="223"/>
      <c r="BB426" s="223"/>
      <c r="BC426" s="223"/>
      <c r="BD426" s="223"/>
      <c r="BE426" s="223"/>
      <c r="BF426" s="223"/>
      <c r="BG426" s="223"/>
      <c r="BH426" s="223"/>
      <c r="BI426" s="223"/>
      <c r="BJ426" s="223"/>
      <c r="BK426" s="223"/>
      <c r="BL426" s="223"/>
      <c r="BM426" s="224"/>
    </row>
    <row r="427" spans="1:65">
      <c r="A427" s="29"/>
      <c r="B427" s="20" t="s">
        <v>266</v>
      </c>
      <c r="C427" s="12"/>
      <c r="D427" s="235">
        <v>60</v>
      </c>
      <c r="E427" s="235">
        <v>70</v>
      </c>
      <c r="F427" s="235">
        <v>75</v>
      </c>
      <c r="G427" s="235">
        <v>80</v>
      </c>
      <c r="H427" s="222"/>
      <c r="I427" s="223"/>
      <c r="J427" s="223"/>
      <c r="K427" s="223"/>
      <c r="L427" s="223"/>
      <c r="M427" s="223"/>
      <c r="N427" s="223"/>
      <c r="O427" s="223"/>
      <c r="P427" s="223"/>
      <c r="Q427" s="223"/>
      <c r="R427" s="223"/>
      <c r="S427" s="223"/>
      <c r="T427" s="223"/>
      <c r="U427" s="223"/>
      <c r="V427" s="223"/>
      <c r="W427" s="223"/>
      <c r="X427" s="223"/>
      <c r="Y427" s="223"/>
      <c r="Z427" s="223"/>
      <c r="AA427" s="223"/>
      <c r="AB427" s="223"/>
      <c r="AC427" s="223"/>
      <c r="AD427" s="223"/>
      <c r="AE427" s="223"/>
      <c r="AF427" s="223"/>
      <c r="AG427" s="223"/>
      <c r="AH427" s="223"/>
      <c r="AI427" s="223"/>
      <c r="AJ427" s="223"/>
      <c r="AK427" s="223"/>
      <c r="AL427" s="223"/>
      <c r="AM427" s="223"/>
      <c r="AN427" s="223"/>
      <c r="AO427" s="223"/>
      <c r="AP427" s="223"/>
      <c r="AQ427" s="223"/>
      <c r="AR427" s="223"/>
      <c r="AS427" s="223"/>
      <c r="AT427" s="223"/>
      <c r="AU427" s="223"/>
      <c r="AV427" s="223"/>
      <c r="AW427" s="223"/>
      <c r="AX427" s="223"/>
      <c r="AY427" s="223"/>
      <c r="AZ427" s="223"/>
      <c r="BA427" s="223"/>
      <c r="BB427" s="223"/>
      <c r="BC427" s="223"/>
      <c r="BD427" s="223"/>
      <c r="BE427" s="223"/>
      <c r="BF427" s="223"/>
      <c r="BG427" s="223"/>
      <c r="BH427" s="223"/>
      <c r="BI427" s="223"/>
      <c r="BJ427" s="223"/>
      <c r="BK427" s="223"/>
      <c r="BL427" s="223"/>
      <c r="BM427" s="224"/>
    </row>
    <row r="428" spans="1:65">
      <c r="A428" s="29"/>
      <c r="B428" s="3" t="s">
        <v>267</v>
      </c>
      <c r="C428" s="28"/>
      <c r="D428" s="221">
        <v>60</v>
      </c>
      <c r="E428" s="221">
        <v>70.000000000000014</v>
      </c>
      <c r="F428" s="221">
        <v>75</v>
      </c>
      <c r="G428" s="221">
        <v>80</v>
      </c>
      <c r="H428" s="222"/>
      <c r="I428" s="223"/>
      <c r="J428" s="223"/>
      <c r="K428" s="223"/>
      <c r="L428" s="223"/>
      <c r="M428" s="223"/>
      <c r="N428" s="223"/>
      <c r="O428" s="223"/>
      <c r="P428" s="223"/>
      <c r="Q428" s="223"/>
      <c r="R428" s="223"/>
      <c r="S428" s="223"/>
      <c r="T428" s="223"/>
      <c r="U428" s="223"/>
      <c r="V428" s="223"/>
      <c r="W428" s="223"/>
      <c r="X428" s="223"/>
      <c r="Y428" s="223"/>
      <c r="Z428" s="223"/>
      <c r="AA428" s="223"/>
      <c r="AB428" s="223"/>
      <c r="AC428" s="223"/>
      <c r="AD428" s="223"/>
      <c r="AE428" s="223"/>
      <c r="AF428" s="223"/>
      <c r="AG428" s="223"/>
      <c r="AH428" s="223"/>
      <c r="AI428" s="223"/>
      <c r="AJ428" s="223"/>
      <c r="AK428" s="223"/>
      <c r="AL428" s="223"/>
      <c r="AM428" s="223"/>
      <c r="AN428" s="223"/>
      <c r="AO428" s="223"/>
      <c r="AP428" s="223"/>
      <c r="AQ428" s="223"/>
      <c r="AR428" s="223"/>
      <c r="AS428" s="223"/>
      <c r="AT428" s="223"/>
      <c r="AU428" s="223"/>
      <c r="AV428" s="223"/>
      <c r="AW428" s="223"/>
      <c r="AX428" s="223"/>
      <c r="AY428" s="223"/>
      <c r="AZ428" s="223"/>
      <c r="BA428" s="223"/>
      <c r="BB428" s="223"/>
      <c r="BC428" s="223"/>
      <c r="BD428" s="223"/>
      <c r="BE428" s="223"/>
      <c r="BF428" s="223"/>
      <c r="BG428" s="223"/>
      <c r="BH428" s="223"/>
      <c r="BI428" s="223"/>
      <c r="BJ428" s="223"/>
      <c r="BK428" s="223"/>
      <c r="BL428" s="223"/>
      <c r="BM428" s="224"/>
    </row>
    <row r="429" spans="1:65">
      <c r="A429" s="29"/>
      <c r="B429" s="3" t="s">
        <v>268</v>
      </c>
      <c r="C429" s="28"/>
      <c r="D429" s="221">
        <v>10.000000000000046</v>
      </c>
      <c r="E429" s="221">
        <v>8.9442719099992001</v>
      </c>
      <c r="F429" s="221">
        <v>7.0710678118654648</v>
      </c>
      <c r="G429" s="221">
        <v>10</v>
      </c>
      <c r="H429" s="222"/>
      <c r="I429" s="223"/>
      <c r="J429" s="223"/>
      <c r="K429" s="223"/>
      <c r="L429" s="223"/>
      <c r="M429" s="223"/>
      <c r="N429" s="223"/>
      <c r="O429" s="223"/>
      <c r="P429" s="223"/>
      <c r="Q429" s="223"/>
      <c r="R429" s="223"/>
      <c r="S429" s="223"/>
      <c r="T429" s="223"/>
      <c r="U429" s="223"/>
      <c r="V429" s="223"/>
      <c r="W429" s="223"/>
      <c r="X429" s="223"/>
      <c r="Y429" s="223"/>
      <c r="Z429" s="223"/>
      <c r="AA429" s="223"/>
      <c r="AB429" s="223"/>
      <c r="AC429" s="223"/>
      <c r="AD429" s="223"/>
      <c r="AE429" s="223"/>
      <c r="AF429" s="223"/>
      <c r="AG429" s="223"/>
      <c r="AH429" s="223"/>
      <c r="AI429" s="223"/>
      <c r="AJ429" s="223"/>
      <c r="AK429" s="223"/>
      <c r="AL429" s="223"/>
      <c r="AM429" s="223"/>
      <c r="AN429" s="223"/>
      <c r="AO429" s="223"/>
      <c r="AP429" s="223"/>
      <c r="AQ429" s="223"/>
      <c r="AR429" s="223"/>
      <c r="AS429" s="223"/>
      <c r="AT429" s="223"/>
      <c r="AU429" s="223"/>
      <c r="AV429" s="223"/>
      <c r="AW429" s="223"/>
      <c r="AX429" s="223"/>
      <c r="AY429" s="223"/>
      <c r="AZ429" s="223"/>
      <c r="BA429" s="223"/>
      <c r="BB429" s="223"/>
      <c r="BC429" s="223"/>
      <c r="BD429" s="223"/>
      <c r="BE429" s="223"/>
      <c r="BF429" s="223"/>
      <c r="BG429" s="223"/>
      <c r="BH429" s="223"/>
      <c r="BI429" s="223"/>
      <c r="BJ429" s="223"/>
      <c r="BK429" s="223"/>
      <c r="BL429" s="223"/>
      <c r="BM429" s="224"/>
    </row>
    <row r="430" spans="1:65">
      <c r="A430" s="29"/>
      <c r="B430" s="3" t="s">
        <v>86</v>
      </c>
      <c r="C430" s="28"/>
      <c r="D430" s="13">
        <v>0.16666666666666743</v>
      </c>
      <c r="E430" s="13">
        <v>0.12777531299998857</v>
      </c>
      <c r="F430" s="13">
        <v>9.4280904158206197E-2</v>
      </c>
      <c r="G430" s="13">
        <v>0.125</v>
      </c>
      <c r="H430" s="148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3"/>
    </row>
    <row r="431" spans="1:65">
      <c r="A431" s="29"/>
      <c r="B431" s="3" t="s">
        <v>269</v>
      </c>
      <c r="C431" s="28"/>
      <c r="D431" s="13">
        <v>0.20603015075376874</v>
      </c>
      <c r="E431" s="13">
        <v>0.40703517587939708</v>
      </c>
      <c r="F431" s="13">
        <v>0.50753768844221114</v>
      </c>
      <c r="G431" s="13">
        <v>0.6080402010050252</v>
      </c>
      <c r="H431" s="148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3"/>
    </row>
    <row r="432" spans="1:65">
      <c r="A432" s="29"/>
      <c r="B432" s="45" t="s">
        <v>270</v>
      </c>
      <c r="C432" s="46"/>
      <c r="D432" s="44">
        <v>0.62</v>
      </c>
      <c r="E432" s="44">
        <v>2.8</v>
      </c>
      <c r="F432" s="44">
        <v>0.73</v>
      </c>
      <c r="G432" s="44">
        <v>0.62</v>
      </c>
      <c r="H432" s="148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3"/>
    </row>
    <row r="433" spans="1:65">
      <c r="B433" s="30"/>
      <c r="C433" s="20"/>
      <c r="D433" s="20"/>
      <c r="E433" s="20"/>
      <c r="F433" s="20"/>
      <c r="G433" s="20"/>
      <c r="BM433" s="53"/>
    </row>
    <row r="434" spans="1:65" ht="15">
      <c r="B434" s="8" t="s">
        <v>649</v>
      </c>
      <c r="BM434" s="27" t="s">
        <v>273</v>
      </c>
    </row>
    <row r="435" spans="1:65" ht="15">
      <c r="A435" s="24" t="s">
        <v>9</v>
      </c>
      <c r="B435" s="18" t="s">
        <v>118</v>
      </c>
      <c r="C435" s="15" t="s">
        <v>119</v>
      </c>
      <c r="D435" s="16" t="s">
        <v>238</v>
      </c>
      <c r="E435" s="17" t="s">
        <v>238</v>
      </c>
      <c r="F435" s="148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7">
        <v>1</v>
      </c>
    </row>
    <row r="436" spans="1:65">
      <c r="A436" s="29"/>
      <c r="B436" s="19" t="s">
        <v>239</v>
      </c>
      <c r="C436" s="9" t="s">
        <v>239</v>
      </c>
      <c r="D436" s="146" t="s">
        <v>243</v>
      </c>
      <c r="E436" s="147" t="s">
        <v>247</v>
      </c>
      <c r="F436" s="148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7" t="s">
        <v>3</v>
      </c>
    </row>
    <row r="437" spans="1:65">
      <c r="A437" s="29"/>
      <c r="B437" s="19"/>
      <c r="C437" s="9"/>
      <c r="D437" s="10" t="s">
        <v>101</v>
      </c>
      <c r="E437" s="11" t="s">
        <v>101</v>
      </c>
      <c r="F437" s="148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7">
        <v>2</v>
      </c>
    </row>
    <row r="438" spans="1:65">
      <c r="A438" s="29"/>
      <c r="B438" s="19"/>
      <c r="C438" s="9"/>
      <c r="D438" s="25"/>
      <c r="E438" s="25"/>
      <c r="F438" s="148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7">
        <v>2</v>
      </c>
    </row>
    <row r="439" spans="1:65">
      <c r="A439" s="29"/>
      <c r="B439" s="18">
        <v>1</v>
      </c>
      <c r="C439" s="14">
        <v>1</v>
      </c>
      <c r="D439" s="143" t="s">
        <v>341</v>
      </c>
      <c r="E439" s="143" t="s">
        <v>108</v>
      </c>
      <c r="F439" s="148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7">
        <v>1</v>
      </c>
    </row>
    <row r="440" spans="1:65">
      <c r="A440" s="29"/>
      <c r="B440" s="19">
        <v>1</v>
      </c>
      <c r="C440" s="9">
        <v>2</v>
      </c>
      <c r="D440" s="144" t="s">
        <v>341</v>
      </c>
      <c r="E440" s="144" t="s">
        <v>108</v>
      </c>
      <c r="F440" s="148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7">
        <v>20</v>
      </c>
    </row>
    <row r="441" spans="1:65">
      <c r="A441" s="29"/>
      <c r="B441" s="19">
        <v>1</v>
      </c>
      <c r="C441" s="9">
        <v>3</v>
      </c>
      <c r="D441" s="144" t="s">
        <v>341</v>
      </c>
      <c r="E441" s="144" t="s">
        <v>108</v>
      </c>
      <c r="F441" s="148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7">
        <v>16</v>
      </c>
    </row>
    <row r="442" spans="1:65">
      <c r="A442" s="29"/>
      <c r="B442" s="19">
        <v>1</v>
      </c>
      <c r="C442" s="9">
        <v>4</v>
      </c>
      <c r="D442" s="144" t="s">
        <v>341</v>
      </c>
      <c r="E442" s="144" t="s">
        <v>108</v>
      </c>
      <c r="F442" s="148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 t="s">
        <v>108</v>
      </c>
    </row>
    <row r="443" spans="1:65">
      <c r="A443" s="29"/>
      <c r="B443" s="19">
        <v>1</v>
      </c>
      <c r="C443" s="9">
        <v>5</v>
      </c>
      <c r="D443" s="144" t="s">
        <v>341</v>
      </c>
      <c r="E443" s="144" t="s">
        <v>108</v>
      </c>
      <c r="F443" s="148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>
        <v>26</v>
      </c>
    </row>
    <row r="444" spans="1:65">
      <c r="A444" s="29"/>
      <c r="B444" s="19">
        <v>1</v>
      </c>
      <c r="C444" s="9">
        <v>6</v>
      </c>
      <c r="D444" s="144" t="s">
        <v>341</v>
      </c>
      <c r="E444" s="144" t="s">
        <v>108</v>
      </c>
      <c r="F444" s="148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53"/>
    </row>
    <row r="445" spans="1:65">
      <c r="A445" s="29"/>
      <c r="B445" s="20" t="s">
        <v>266</v>
      </c>
      <c r="C445" s="12"/>
      <c r="D445" s="22" t="s">
        <v>661</v>
      </c>
      <c r="E445" s="22" t="s">
        <v>661</v>
      </c>
      <c r="F445" s="148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3"/>
    </row>
    <row r="446" spans="1:65">
      <c r="A446" s="29"/>
      <c r="B446" s="3" t="s">
        <v>267</v>
      </c>
      <c r="C446" s="28"/>
      <c r="D446" s="11" t="s">
        <v>661</v>
      </c>
      <c r="E446" s="11" t="s">
        <v>661</v>
      </c>
      <c r="F446" s="148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3"/>
    </row>
    <row r="447" spans="1:65">
      <c r="A447" s="29"/>
      <c r="B447" s="3" t="s">
        <v>268</v>
      </c>
      <c r="C447" s="28"/>
      <c r="D447" s="23" t="s">
        <v>661</v>
      </c>
      <c r="E447" s="23" t="s">
        <v>661</v>
      </c>
      <c r="F447" s="148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3"/>
    </row>
    <row r="448" spans="1:65">
      <c r="A448" s="29"/>
      <c r="B448" s="3" t="s">
        <v>86</v>
      </c>
      <c r="C448" s="28"/>
      <c r="D448" s="13" t="s">
        <v>661</v>
      </c>
      <c r="E448" s="13" t="s">
        <v>661</v>
      </c>
      <c r="F448" s="148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3"/>
    </row>
    <row r="449" spans="1:65">
      <c r="A449" s="29"/>
      <c r="B449" s="3" t="s">
        <v>269</v>
      </c>
      <c r="C449" s="28"/>
      <c r="D449" s="13" t="s">
        <v>661</v>
      </c>
      <c r="E449" s="13" t="s">
        <v>661</v>
      </c>
      <c r="F449" s="148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3"/>
    </row>
    <row r="450" spans="1:65">
      <c r="A450" s="29"/>
      <c r="B450" s="45" t="s">
        <v>270</v>
      </c>
      <c r="C450" s="46"/>
      <c r="D450" s="44" t="s">
        <v>271</v>
      </c>
      <c r="E450" s="44" t="s">
        <v>271</v>
      </c>
      <c r="F450" s="148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3"/>
    </row>
    <row r="451" spans="1:65">
      <c r="B451" s="30"/>
      <c r="C451" s="20"/>
      <c r="D451" s="20"/>
      <c r="E451" s="20"/>
      <c r="BM451" s="53"/>
    </row>
    <row r="452" spans="1:65" ht="19.5">
      <c r="B452" s="8" t="s">
        <v>650</v>
      </c>
      <c r="BM452" s="27" t="s">
        <v>66</v>
      </c>
    </row>
    <row r="453" spans="1:65" ht="19.5">
      <c r="A453" s="24" t="s">
        <v>334</v>
      </c>
      <c r="B453" s="18" t="s">
        <v>118</v>
      </c>
      <c r="C453" s="15" t="s">
        <v>119</v>
      </c>
      <c r="D453" s="16" t="s">
        <v>238</v>
      </c>
      <c r="E453" s="17" t="s">
        <v>238</v>
      </c>
      <c r="F453" s="17" t="s">
        <v>238</v>
      </c>
      <c r="G453" s="17" t="s">
        <v>238</v>
      </c>
      <c r="H453" s="17" t="s">
        <v>238</v>
      </c>
      <c r="I453" s="17" t="s">
        <v>238</v>
      </c>
      <c r="J453" s="17" t="s">
        <v>238</v>
      </c>
      <c r="K453" s="17" t="s">
        <v>238</v>
      </c>
      <c r="L453" s="17" t="s">
        <v>238</v>
      </c>
      <c r="M453" s="17" t="s">
        <v>238</v>
      </c>
      <c r="N453" s="17" t="s">
        <v>238</v>
      </c>
      <c r="O453" s="17" t="s">
        <v>238</v>
      </c>
      <c r="P453" s="17" t="s">
        <v>238</v>
      </c>
      <c r="Q453" s="17" t="s">
        <v>238</v>
      </c>
      <c r="R453" s="17" t="s">
        <v>238</v>
      </c>
      <c r="S453" s="148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7">
        <v>1</v>
      </c>
    </row>
    <row r="454" spans="1:65">
      <c r="A454" s="29"/>
      <c r="B454" s="19" t="s">
        <v>239</v>
      </c>
      <c r="C454" s="9" t="s">
        <v>239</v>
      </c>
      <c r="D454" s="146" t="s">
        <v>241</v>
      </c>
      <c r="E454" s="147" t="s">
        <v>242</v>
      </c>
      <c r="F454" s="147" t="s">
        <v>243</v>
      </c>
      <c r="G454" s="147" t="s">
        <v>244</v>
      </c>
      <c r="H454" s="147" t="s">
        <v>245</v>
      </c>
      <c r="I454" s="147" t="s">
        <v>246</v>
      </c>
      <c r="J454" s="147" t="s">
        <v>247</v>
      </c>
      <c r="K454" s="147" t="s">
        <v>248</v>
      </c>
      <c r="L454" s="147" t="s">
        <v>249</v>
      </c>
      <c r="M454" s="147" t="s">
        <v>251</v>
      </c>
      <c r="N454" s="147" t="s">
        <v>252</v>
      </c>
      <c r="O454" s="147" t="s">
        <v>253</v>
      </c>
      <c r="P454" s="147" t="s">
        <v>257</v>
      </c>
      <c r="Q454" s="147" t="s">
        <v>284</v>
      </c>
      <c r="R454" s="147" t="s">
        <v>259</v>
      </c>
      <c r="S454" s="148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7" t="s">
        <v>1</v>
      </c>
    </row>
    <row r="455" spans="1:65">
      <c r="A455" s="29"/>
      <c r="B455" s="19"/>
      <c r="C455" s="9"/>
      <c r="D455" s="10" t="s">
        <v>101</v>
      </c>
      <c r="E455" s="11" t="s">
        <v>336</v>
      </c>
      <c r="F455" s="11" t="s">
        <v>101</v>
      </c>
      <c r="G455" s="11" t="s">
        <v>336</v>
      </c>
      <c r="H455" s="11" t="s">
        <v>101</v>
      </c>
      <c r="I455" s="11" t="s">
        <v>101</v>
      </c>
      <c r="J455" s="11" t="s">
        <v>101</v>
      </c>
      <c r="K455" s="11" t="s">
        <v>336</v>
      </c>
      <c r="L455" s="11" t="s">
        <v>101</v>
      </c>
      <c r="M455" s="11" t="s">
        <v>101</v>
      </c>
      <c r="N455" s="11" t="s">
        <v>336</v>
      </c>
      <c r="O455" s="11" t="s">
        <v>336</v>
      </c>
      <c r="P455" s="11" t="s">
        <v>101</v>
      </c>
      <c r="Q455" s="11" t="s">
        <v>101</v>
      </c>
      <c r="R455" s="11" t="s">
        <v>101</v>
      </c>
      <c r="S455" s="148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7">
        <v>2</v>
      </c>
    </row>
    <row r="456" spans="1:65">
      <c r="A456" s="29"/>
      <c r="B456" s="19"/>
      <c r="C456" s="9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148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7">
        <v>3</v>
      </c>
    </row>
    <row r="457" spans="1:65">
      <c r="A457" s="29"/>
      <c r="B457" s="18">
        <v>1</v>
      </c>
      <c r="C457" s="14">
        <v>1</v>
      </c>
      <c r="D457" s="21">
        <v>15.68</v>
      </c>
      <c r="E457" s="21">
        <v>16.2</v>
      </c>
      <c r="F457" s="21">
        <v>15.990000000000002</v>
      </c>
      <c r="G457" s="21">
        <v>16.149999999999999</v>
      </c>
      <c r="H457" s="143">
        <v>14.62</v>
      </c>
      <c r="I457" s="143">
        <v>12.27</v>
      </c>
      <c r="J457" s="21">
        <v>16.11</v>
      </c>
      <c r="K457" s="21">
        <v>16.2</v>
      </c>
      <c r="L457" s="143">
        <v>15.299999999999999</v>
      </c>
      <c r="M457" s="21" t="s">
        <v>271</v>
      </c>
      <c r="N457" s="21">
        <v>16.399999999999999</v>
      </c>
      <c r="O457" s="21">
        <v>16</v>
      </c>
      <c r="P457" s="21">
        <v>16.248840660339024</v>
      </c>
      <c r="Q457" s="21">
        <v>15.78</v>
      </c>
      <c r="R457" s="143">
        <v>10.199999999999999</v>
      </c>
      <c r="S457" s="148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7">
        <v>1</v>
      </c>
    </row>
    <row r="458" spans="1:65">
      <c r="A458" s="29"/>
      <c r="B458" s="19">
        <v>1</v>
      </c>
      <c r="C458" s="9">
        <v>2</v>
      </c>
      <c r="D458" s="11">
        <v>15.380000000000003</v>
      </c>
      <c r="E458" s="11">
        <v>16.100000000000001</v>
      </c>
      <c r="F458" s="11">
        <v>16.02</v>
      </c>
      <c r="G458" s="11">
        <v>16.350000000000001</v>
      </c>
      <c r="H458" s="144">
        <v>14.75</v>
      </c>
      <c r="I458" s="144">
        <v>12.23</v>
      </c>
      <c r="J458" s="11">
        <v>16.48</v>
      </c>
      <c r="K458" s="11">
        <v>16.2</v>
      </c>
      <c r="L458" s="144">
        <v>14.800000000000002</v>
      </c>
      <c r="M458" s="11" t="s">
        <v>271</v>
      </c>
      <c r="N458" s="11">
        <v>16.100000000000001</v>
      </c>
      <c r="O458" s="11">
        <v>16.100000000000001</v>
      </c>
      <c r="P458" s="11">
        <v>16.215196545820831</v>
      </c>
      <c r="Q458" s="11">
        <v>15.98</v>
      </c>
      <c r="R458" s="144">
        <v>10.7</v>
      </c>
      <c r="S458" s="148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7" t="e">
        <v>#N/A</v>
      </c>
    </row>
    <row r="459" spans="1:65">
      <c r="A459" s="29"/>
      <c r="B459" s="19">
        <v>1</v>
      </c>
      <c r="C459" s="9">
        <v>3</v>
      </c>
      <c r="D459" s="11">
        <v>15.329999999999998</v>
      </c>
      <c r="E459" s="11">
        <v>16.100000000000001</v>
      </c>
      <c r="F459" s="11">
        <v>16.02</v>
      </c>
      <c r="G459" s="11">
        <v>16.149999999999999</v>
      </c>
      <c r="H459" s="144">
        <v>14.39</v>
      </c>
      <c r="I459" s="144">
        <v>12.28</v>
      </c>
      <c r="J459" s="11">
        <v>16.149999999999999</v>
      </c>
      <c r="K459" s="11">
        <v>16.149999999999999</v>
      </c>
      <c r="L459" s="144">
        <v>14.7</v>
      </c>
      <c r="M459" s="11" t="s">
        <v>271</v>
      </c>
      <c r="N459" s="11">
        <v>16.2</v>
      </c>
      <c r="O459" s="11">
        <v>15.950000000000001</v>
      </c>
      <c r="P459" s="11">
        <v>16.191988452687241</v>
      </c>
      <c r="Q459" s="11">
        <v>16.14</v>
      </c>
      <c r="R459" s="144">
        <v>10.8</v>
      </c>
      <c r="S459" s="148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7">
        <v>16</v>
      </c>
    </row>
    <row r="460" spans="1:65">
      <c r="A460" s="29"/>
      <c r="B460" s="19">
        <v>1</v>
      </c>
      <c r="C460" s="9">
        <v>4</v>
      </c>
      <c r="D460" s="149">
        <v>15.190000000000001</v>
      </c>
      <c r="E460" s="11">
        <v>16.149999999999999</v>
      </c>
      <c r="F460" s="11">
        <v>16.02</v>
      </c>
      <c r="G460" s="11">
        <v>16.05</v>
      </c>
      <c r="H460" s="144">
        <v>14.66</v>
      </c>
      <c r="I460" s="144">
        <v>12.29</v>
      </c>
      <c r="J460" s="11">
        <v>16.059999999999999</v>
      </c>
      <c r="K460" s="11">
        <v>16.149999999999999</v>
      </c>
      <c r="L460" s="144">
        <v>14.6</v>
      </c>
      <c r="M460" s="11" t="s">
        <v>271</v>
      </c>
      <c r="N460" s="11">
        <v>16.3</v>
      </c>
      <c r="O460" s="11">
        <v>16.100000000000001</v>
      </c>
      <c r="P460" s="11">
        <v>16.265261390602394</v>
      </c>
      <c r="Q460" s="11">
        <v>15.8</v>
      </c>
      <c r="R460" s="144">
        <v>10.3</v>
      </c>
      <c r="S460" s="148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7">
        <v>16.065392454289608</v>
      </c>
    </row>
    <row r="461" spans="1:65">
      <c r="A461" s="29"/>
      <c r="B461" s="19">
        <v>1</v>
      </c>
      <c r="C461" s="9">
        <v>5</v>
      </c>
      <c r="D461" s="11">
        <v>15.960000000000003</v>
      </c>
      <c r="E461" s="11">
        <v>16.2</v>
      </c>
      <c r="F461" s="11">
        <v>15.960000000000003</v>
      </c>
      <c r="G461" s="11">
        <v>16</v>
      </c>
      <c r="H461" s="144">
        <v>15.06</v>
      </c>
      <c r="I461" s="144">
        <v>12.26</v>
      </c>
      <c r="J461" s="11">
        <v>16</v>
      </c>
      <c r="K461" s="11">
        <v>16.25</v>
      </c>
      <c r="L461" s="144">
        <v>14.800000000000002</v>
      </c>
      <c r="M461" s="11" t="s">
        <v>271</v>
      </c>
      <c r="N461" s="11">
        <v>16.3</v>
      </c>
      <c r="O461" s="11">
        <v>16</v>
      </c>
      <c r="P461" s="11">
        <v>16.15181295980668</v>
      </c>
      <c r="Q461" s="11">
        <v>15.97</v>
      </c>
      <c r="R461" s="144">
        <v>10.3</v>
      </c>
      <c r="S461" s="148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7">
        <v>141</v>
      </c>
    </row>
    <row r="462" spans="1:65">
      <c r="A462" s="29"/>
      <c r="B462" s="19">
        <v>1</v>
      </c>
      <c r="C462" s="9">
        <v>6</v>
      </c>
      <c r="D462" s="149">
        <v>15.289999999999997</v>
      </c>
      <c r="E462" s="11">
        <v>16.05</v>
      </c>
      <c r="F462" s="11">
        <v>15.960000000000003</v>
      </c>
      <c r="G462" s="11">
        <v>16.149999999999999</v>
      </c>
      <c r="H462" s="144">
        <v>14.39</v>
      </c>
      <c r="I462" s="144">
        <v>12.25</v>
      </c>
      <c r="J462" s="11">
        <v>16.02</v>
      </c>
      <c r="K462" s="11">
        <v>16.05</v>
      </c>
      <c r="L462" s="144">
        <v>14.499999999999998</v>
      </c>
      <c r="M462" s="11" t="s">
        <v>271</v>
      </c>
      <c r="N462" s="11">
        <v>16.2</v>
      </c>
      <c r="O462" s="11">
        <v>16.149999999999999</v>
      </c>
      <c r="P462" s="11">
        <v>16.215447248120359</v>
      </c>
      <c r="Q462" s="11">
        <v>16.2</v>
      </c>
      <c r="R462" s="144">
        <v>10.1</v>
      </c>
      <c r="S462" s="148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53"/>
    </row>
    <row r="463" spans="1:65">
      <c r="A463" s="29"/>
      <c r="B463" s="20" t="s">
        <v>266</v>
      </c>
      <c r="C463" s="12"/>
      <c r="D463" s="22">
        <v>15.471666666666666</v>
      </c>
      <c r="E463" s="22">
        <v>16.133333333333333</v>
      </c>
      <c r="F463" s="22">
        <v>15.995000000000003</v>
      </c>
      <c r="G463" s="22">
        <v>16.141666666666666</v>
      </c>
      <c r="H463" s="22">
        <v>14.645000000000001</v>
      </c>
      <c r="I463" s="22">
        <v>12.263333333333334</v>
      </c>
      <c r="J463" s="22">
        <v>16.136666666666667</v>
      </c>
      <c r="K463" s="22">
        <v>16.166666666666664</v>
      </c>
      <c r="L463" s="22">
        <v>14.783333333333333</v>
      </c>
      <c r="M463" s="22" t="s">
        <v>661</v>
      </c>
      <c r="N463" s="22">
        <v>16.25</v>
      </c>
      <c r="O463" s="22">
        <v>16.05</v>
      </c>
      <c r="P463" s="22">
        <v>16.21475787622942</v>
      </c>
      <c r="Q463" s="22">
        <v>15.978333333333333</v>
      </c>
      <c r="R463" s="22">
        <v>10.4</v>
      </c>
      <c r="S463" s="148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53"/>
    </row>
    <row r="464" spans="1:65">
      <c r="A464" s="29"/>
      <c r="B464" s="3" t="s">
        <v>267</v>
      </c>
      <c r="C464" s="28"/>
      <c r="D464" s="11">
        <v>15.355</v>
      </c>
      <c r="E464" s="11">
        <v>16.125</v>
      </c>
      <c r="F464" s="11">
        <v>16.005000000000003</v>
      </c>
      <c r="G464" s="11">
        <v>16.149999999999999</v>
      </c>
      <c r="H464" s="11">
        <v>14.64</v>
      </c>
      <c r="I464" s="11">
        <v>12.265000000000001</v>
      </c>
      <c r="J464" s="11">
        <v>16.085000000000001</v>
      </c>
      <c r="K464" s="11">
        <v>16.174999999999997</v>
      </c>
      <c r="L464" s="11">
        <v>14.75</v>
      </c>
      <c r="M464" s="11" t="s">
        <v>661</v>
      </c>
      <c r="N464" s="11">
        <v>16.25</v>
      </c>
      <c r="O464" s="11">
        <v>16.05</v>
      </c>
      <c r="P464" s="11">
        <v>16.215321896970593</v>
      </c>
      <c r="Q464" s="11">
        <v>15.975000000000001</v>
      </c>
      <c r="R464" s="11">
        <v>10.3</v>
      </c>
      <c r="S464" s="148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53"/>
    </row>
    <row r="465" spans="1:65">
      <c r="A465" s="29"/>
      <c r="B465" s="3" t="s">
        <v>268</v>
      </c>
      <c r="C465" s="28"/>
      <c r="D465" s="23">
        <v>0.29075189881867874</v>
      </c>
      <c r="E465" s="23">
        <v>6.0553007081948933E-2</v>
      </c>
      <c r="F465" s="23">
        <v>2.949576240750372E-2</v>
      </c>
      <c r="G465" s="23">
        <v>0.12006942436218616</v>
      </c>
      <c r="H465" s="23">
        <v>0.25065913109240601</v>
      </c>
      <c r="I465" s="23">
        <v>2.1602468994692408E-2</v>
      </c>
      <c r="J465" s="23">
        <v>0.1771628252954518</v>
      </c>
      <c r="K465" s="23">
        <v>6.8313005106397082E-2</v>
      </c>
      <c r="L465" s="23">
        <v>0.27868739954771321</v>
      </c>
      <c r="M465" s="23" t="s">
        <v>661</v>
      </c>
      <c r="N465" s="23">
        <v>0.10488088481701462</v>
      </c>
      <c r="O465" s="23">
        <v>7.7459666924148074E-2</v>
      </c>
      <c r="P465" s="23">
        <v>4.0480656993695997E-2</v>
      </c>
      <c r="Q465" s="23">
        <v>0.17116269063866296</v>
      </c>
      <c r="R465" s="23">
        <v>0.28284271247461912</v>
      </c>
      <c r="S465" s="227"/>
      <c r="T465" s="228"/>
      <c r="U465" s="228"/>
      <c r="V465" s="228"/>
      <c r="W465" s="228"/>
      <c r="X465" s="228"/>
      <c r="Y465" s="228"/>
      <c r="Z465" s="228"/>
      <c r="AA465" s="228"/>
      <c r="AB465" s="228"/>
      <c r="AC465" s="228"/>
      <c r="AD465" s="228"/>
      <c r="AE465" s="228"/>
      <c r="AF465" s="228"/>
      <c r="AG465" s="228"/>
      <c r="AH465" s="228"/>
      <c r="AI465" s="228"/>
      <c r="AJ465" s="228"/>
      <c r="AK465" s="228"/>
      <c r="AL465" s="228"/>
      <c r="AM465" s="228"/>
      <c r="AN465" s="228"/>
      <c r="AO465" s="228"/>
      <c r="AP465" s="228"/>
      <c r="AQ465" s="228"/>
      <c r="AR465" s="228"/>
      <c r="AS465" s="228"/>
      <c r="AT465" s="228"/>
      <c r="AU465" s="228"/>
      <c r="AV465" s="228"/>
      <c r="AW465" s="228"/>
      <c r="AX465" s="228"/>
      <c r="AY465" s="228"/>
      <c r="AZ465" s="228"/>
      <c r="BA465" s="228"/>
      <c r="BB465" s="228"/>
      <c r="BC465" s="228"/>
      <c r="BD465" s="228"/>
      <c r="BE465" s="228"/>
      <c r="BF465" s="228"/>
      <c r="BG465" s="228"/>
      <c r="BH465" s="228"/>
      <c r="BI465" s="228"/>
      <c r="BJ465" s="228"/>
      <c r="BK465" s="228"/>
      <c r="BL465" s="228"/>
      <c r="BM465" s="54"/>
    </row>
    <row r="466" spans="1:65">
      <c r="A466" s="29"/>
      <c r="B466" s="3" t="s">
        <v>86</v>
      </c>
      <c r="C466" s="28"/>
      <c r="D466" s="13">
        <v>1.8792538973522274E-2</v>
      </c>
      <c r="E466" s="13">
        <v>3.7532855629307193E-3</v>
      </c>
      <c r="F466" s="13">
        <v>1.8440614196626268E-3</v>
      </c>
      <c r="G466" s="13">
        <v>7.438477503078131E-3</v>
      </c>
      <c r="H466" s="13">
        <v>1.7115679828774735E-2</v>
      </c>
      <c r="I466" s="13">
        <v>1.7615495238944611E-3</v>
      </c>
      <c r="J466" s="13">
        <v>1.0978898489699554E-2</v>
      </c>
      <c r="K466" s="13">
        <v>4.2255467076121912E-3</v>
      </c>
      <c r="L466" s="13">
        <v>1.8851458819462E-2</v>
      </c>
      <c r="M466" s="13" t="s">
        <v>661</v>
      </c>
      <c r="N466" s="13">
        <v>6.4542082964316686E-3</v>
      </c>
      <c r="O466" s="13">
        <v>4.8261474719095369E-3</v>
      </c>
      <c r="P466" s="13">
        <v>2.4965316967846931E-3</v>
      </c>
      <c r="Q466" s="13">
        <v>1.0712174234191903E-2</v>
      </c>
      <c r="R466" s="13">
        <v>2.719641466102107E-2</v>
      </c>
      <c r="S466" s="148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3"/>
    </row>
    <row r="467" spans="1:65">
      <c r="A467" s="29"/>
      <c r="B467" s="3" t="s">
        <v>269</v>
      </c>
      <c r="C467" s="28"/>
      <c r="D467" s="13">
        <v>-3.6956818161290039E-2</v>
      </c>
      <c r="E467" s="13">
        <v>4.2290208120987494E-3</v>
      </c>
      <c r="F467" s="13">
        <v>-4.3816205853601797E-3</v>
      </c>
      <c r="G467" s="13">
        <v>4.7477341492949687E-3</v>
      </c>
      <c r="H467" s="13">
        <v>-8.8413181211166036E-2</v>
      </c>
      <c r="I467" s="13">
        <v>-0.2366614529818778</v>
      </c>
      <c r="J467" s="13">
        <v>4.4365061469773259E-3</v>
      </c>
      <c r="K467" s="13">
        <v>6.3038741608840709E-3</v>
      </c>
      <c r="L467" s="13">
        <v>-7.9802539813706996E-2</v>
      </c>
      <c r="M467" s="13" t="s">
        <v>661</v>
      </c>
      <c r="N467" s="13">
        <v>1.1491007532847375E-2</v>
      </c>
      <c r="O467" s="13">
        <v>-9.5811255986444355E-4</v>
      </c>
      <c r="P467" s="13">
        <v>9.297340377136587E-3</v>
      </c>
      <c r="Q467" s="13">
        <v>-5.4190472597529515E-3</v>
      </c>
      <c r="R467" s="13">
        <v>-0.35264575517897767</v>
      </c>
      <c r="S467" s="148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3"/>
    </row>
    <row r="468" spans="1:65">
      <c r="A468" s="29"/>
      <c r="B468" s="45" t="s">
        <v>270</v>
      </c>
      <c r="C468" s="46"/>
      <c r="D468" s="44">
        <v>2.21</v>
      </c>
      <c r="E468" s="44">
        <v>0.44</v>
      </c>
      <c r="F468" s="44">
        <v>0.11</v>
      </c>
      <c r="G468" s="44">
        <v>0.48</v>
      </c>
      <c r="H468" s="44">
        <v>5.52</v>
      </c>
      <c r="I468" s="44">
        <v>15.07</v>
      </c>
      <c r="J468" s="44">
        <v>0.46</v>
      </c>
      <c r="K468" s="44">
        <v>0.57999999999999996</v>
      </c>
      <c r="L468" s="44">
        <v>4.97</v>
      </c>
      <c r="M468" s="44" t="s">
        <v>271</v>
      </c>
      <c r="N468" s="44">
        <v>0.91</v>
      </c>
      <c r="O468" s="44">
        <v>0.11</v>
      </c>
      <c r="P468" s="44">
        <v>0.77</v>
      </c>
      <c r="Q468" s="44">
        <v>0.18</v>
      </c>
      <c r="R468" s="44">
        <v>22.54</v>
      </c>
      <c r="S468" s="148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3"/>
    </row>
    <row r="469" spans="1:65">
      <c r="B469" s="3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BM469" s="53"/>
    </row>
    <row r="470" spans="1:65" ht="15">
      <c r="B470" s="8" t="s">
        <v>651</v>
      </c>
      <c r="BM470" s="27" t="s">
        <v>273</v>
      </c>
    </row>
    <row r="471" spans="1:65" ht="15">
      <c r="A471" s="24" t="s">
        <v>15</v>
      </c>
      <c r="B471" s="18" t="s">
        <v>118</v>
      </c>
      <c r="C471" s="15" t="s">
        <v>119</v>
      </c>
      <c r="D471" s="16" t="s">
        <v>238</v>
      </c>
      <c r="E471" s="17" t="s">
        <v>238</v>
      </c>
      <c r="F471" s="17" t="s">
        <v>238</v>
      </c>
      <c r="G471" s="17" t="s">
        <v>238</v>
      </c>
      <c r="H471" s="17" t="s">
        <v>238</v>
      </c>
      <c r="I471" s="148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7">
        <v>1</v>
      </c>
    </row>
    <row r="472" spans="1:65">
      <c r="A472" s="29"/>
      <c r="B472" s="19" t="s">
        <v>239</v>
      </c>
      <c r="C472" s="9" t="s">
        <v>239</v>
      </c>
      <c r="D472" s="146" t="s">
        <v>242</v>
      </c>
      <c r="E472" s="147" t="s">
        <v>244</v>
      </c>
      <c r="F472" s="147" t="s">
        <v>248</v>
      </c>
      <c r="G472" s="147" t="s">
        <v>253</v>
      </c>
      <c r="H472" s="147" t="s">
        <v>257</v>
      </c>
      <c r="I472" s="148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7" t="s">
        <v>3</v>
      </c>
    </row>
    <row r="473" spans="1:65">
      <c r="A473" s="29"/>
      <c r="B473" s="19"/>
      <c r="C473" s="9"/>
      <c r="D473" s="10" t="s">
        <v>336</v>
      </c>
      <c r="E473" s="11" t="s">
        <v>336</v>
      </c>
      <c r="F473" s="11" t="s">
        <v>336</v>
      </c>
      <c r="G473" s="11" t="s">
        <v>336</v>
      </c>
      <c r="H473" s="11" t="s">
        <v>101</v>
      </c>
      <c r="I473" s="148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7">
        <v>0</v>
      </c>
    </row>
    <row r="474" spans="1:65">
      <c r="A474" s="29"/>
      <c r="B474" s="19"/>
      <c r="C474" s="9"/>
      <c r="D474" s="25"/>
      <c r="E474" s="25"/>
      <c r="F474" s="25"/>
      <c r="G474" s="25"/>
      <c r="H474" s="25"/>
      <c r="I474" s="148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7">
        <v>0</v>
      </c>
    </row>
    <row r="475" spans="1:65">
      <c r="A475" s="29"/>
      <c r="B475" s="18">
        <v>1</v>
      </c>
      <c r="C475" s="14">
        <v>1</v>
      </c>
      <c r="D475" s="212" t="s">
        <v>107</v>
      </c>
      <c r="E475" s="211" t="s">
        <v>107</v>
      </c>
      <c r="F475" s="212" t="s">
        <v>107</v>
      </c>
      <c r="G475" s="211" t="s">
        <v>107</v>
      </c>
      <c r="H475" s="212" t="s">
        <v>342</v>
      </c>
      <c r="I475" s="213"/>
      <c r="J475" s="214"/>
      <c r="K475" s="214"/>
      <c r="L475" s="214"/>
      <c r="M475" s="214"/>
      <c r="N475" s="214"/>
      <c r="O475" s="214"/>
      <c r="P475" s="214"/>
      <c r="Q475" s="214"/>
      <c r="R475" s="214"/>
      <c r="S475" s="214"/>
      <c r="T475" s="214"/>
      <c r="U475" s="214"/>
      <c r="V475" s="214"/>
      <c r="W475" s="214"/>
      <c r="X475" s="214"/>
      <c r="Y475" s="214"/>
      <c r="Z475" s="214"/>
      <c r="AA475" s="214"/>
      <c r="AB475" s="214"/>
      <c r="AC475" s="214"/>
      <c r="AD475" s="214"/>
      <c r="AE475" s="214"/>
      <c r="AF475" s="214"/>
      <c r="AG475" s="214"/>
      <c r="AH475" s="214"/>
      <c r="AI475" s="214"/>
      <c r="AJ475" s="214"/>
      <c r="AK475" s="214"/>
      <c r="AL475" s="214"/>
      <c r="AM475" s="214"/>
      <c r="AN475" s="214"/>
      <c r="AO475" s="214"/>
      <c r="AP475" s="214"/>
      <c r="AQ475" s="214"/>
      <c r="AR475" s="214"/>
      <c r="AS475" s="214"/>
      <c r="AT475" s="214"/>
      <c r="AU475" s="214"/>
      <c r="AV475" s="214"/>
      <c r="AW475" s="214"/>
      <c r="AX475" s="214"/>
      <c r="AY475" s="214"/>
      <c r="AZ475" s="214"/>
      <c r="BA475" s="214"/>
      <c r="BB475" s="214"/>
      <c r="BC475" s="214"/>
      <c r="BD475" s="214"/>
      <c r="BE475" s="214"/>
      <c r="BF475" s="214"/>
      <c r="BG475" s="214"/>
      <c r="BH475" s="214"/>
      <c r="BI475" s="214"/>
      <c r="BJ475" s="214"/>
      <c r="BK475" s="214"/>
      <c r="BL475" s="214"/>
      <c r="BM475" s="215">
        <v>1</v>
      </c>
    </row>
    <row r="476" spans="1:65">
      <c r="A476" s="29"/>
      <c r="B476" s="19">
        <v>1</v>
      </c>
      <c r="C476" s="9">
        <v>2</v>
      </c>
      <c r="D476" s="218" t="s">
        <v>107</v>
      </c>
      <c r="E476" s="217">
        <v>60</v>
      </c>
      <c r="F476" s="218" t="s">
        <v>107</v>
      </c>
      <c r="G476" s="217">
        <v>60</v>
      </c>
      <c r="H476" s="218" t="s">
        <v>342</v>
      </c>
      <c r="I476" s="213"/>
      <c r="J476" s="214"/>
      <c r="K476" s="214"/>
      <c r="L476" s="214"/>
      <c r="M476" s="214"/>
      <c r="N476" s="214"/>
      <c r="O476" s="214"/>
      <c r="P476" s="214"/>
      <c r="Q476" s="214"/>
      <c r="R476" s="214"/>
      <c r="S476" s="214"/>
      <c r="T476" s="214"/>
      <c r="U476" s="214"/>
      <c r="V476" s="214"/>
      <c r="W476" s="214"/>
      <c r="X476" s="214"/>
      <c r="Y476" s="214"/>
      <c r="Z476" s="214"/>
      <c r="AA476" s="214"/>
      <c r="AB476" s="214"/>
      <c r="AC476" s="214"/>
      <c r="AD476" s="214"/>
      <c r="AE476" s="214"/>
      <c r="AF476" s="214"/>
      <c r="AG476" s="214"/>
      <c r="AH476" s="214"/>
      <c r="AI476" s="214"/>
      <c r="AJ476" s="214"/>
      <c r="AK476" s="214"/>
      <c r="AL476" s="214"/>
      <c r="AM476" s="214"/>
      <c r="AN476" s="214"/>
      <c r="AO476" s="214"/>
      <c r="AP476" s="214"/>
      <c r="AQ476" s="214"/>
      <c r="AR476" s="214"/>
      <c r="AS476" s="214"/>
      <c r="AT476" s="214"/>
      <c r="AU476" s="214"/>
      <c r="AV476" s="214"/>
      <c r="AW476" s="214"/>
      <c r="AX476" s="214"/>
      <c r="AY476" s="214"/>
      <c r="AZ476" s="214"/>
      <c r="BA476" s="214"/>
      <c r="BB476" s="214"/>
      <c r="BC476" s="214"/>
      <c r="BD476" s="214"/>
      <c r="BE476" s="214"/>
      <c r="BF476" s="214"/>
      <c r="BG476" s="214"/>
      <c r="BH476" s="214"/>
      <c r="BI476" s="214"/>
      <c r="BJ476" s="214"/>
      <c r="BK476" s="214"/>
      <c r="BL476" s="214"/>
      <c r="BM476" s="215">
        <v>21</v>
      </c>
    </row>
    <row r="477" spans="1:65">
      <c r="A477" s="29"/>
      <c r="B477" s="19">
        <v>1</v>
      </c>
      <c r="C477" s="9">
        <v>3</v>
      </c>
      <c r="D477" s="218" t="s">
        <v>107</v>
      </c>
      <c r="E477" s="217" t="s">
        <v>107</v>
      </c>
      <c r="F477" s="218" t="s">
        <v>107</v>
      </c>
      <c r="G477" s="217" t="s">
        <v>107</v>
      </c>
      <c r="H477" s="218" t="s">
        <v>342</v>
      </c>
      <c r="I477" s="213"/>
      <c r="J477" s="214"/>
      <c r="K477" s="214"/>
      <c r="L477" s="214"/>
      <c r="M477" s="214"/>
      <c r="N477" s="214"/>
      <c r="O477" s="214"/>
      <c r="P477" s="214"/>
      <c r="Q477" s="214"/>
      <c r="R477" s="214"/>
      <c r="S477" s="214"/>
      <c r="T477" s="214"/>
      <c r="U477" s="214"/>
      <c r="V477" s="214"/>
      <c r="W477" s="214"/>
      <c r="X477" s="214"/>
      <c r="Y477" s="214"/>
      <c r="Z477" s="214"/>
      <c r="AA477" s="214"/>
      <c r="AB477" s="214"/>
      <c r="AC477" s="214"/>
      <c r="AD477" s="214"/>
      <c r="AE477" s="214"/>
      <c r="AF477" s="214"/>
      <c r="AG477" s="214"/>
      <c r="AH477" s="214"/>
      <c r="AI477" s="214"/>
      <c r="AJ477" s="214"/>
      <c r="AK477" s="214"/>
      <c r="AL477" s="214"/>
      <c r="AM477" s="214"/>
      <c r="AN477" s="214"/>
      <c r="AO477" s="214"/>
      <c r="AP477" s="214"/>
      <c r="AQ477" s="214"/>
      <c r="AR477" s="214"/>
      <c r="AS477" s="214"/>
      <c r="AT477" s="214"/>
      <c r="AU477" s="214"/>
      <c r="AV477" s="214"/>
      <c r="AW477" s="214"/>
      <c r="AX477" s="214"/>
      <c r="AY477" s="214"/>
      <c r="AZ477" s="214"/>
      <c r="BA477" s="214"/>
      <c r="BB477" s="214"/>
      <c r="BC477" s="214"/>
      <c r="BD477" s="214"/>
      <c r="BE477" s="214"/>
      <c r="BF477" s="214"/>
      <c r="BG477" s="214"/>
      <c r="BH477" s="214"/>
      <c r="BI477" s="214"/>
      <c r="BJ477" s="214"/>
      <c r="BK477" s="214"/>
      <c r="BL477" s="214"/>
      <c r="BM477" s="215">
        <v>16</v>
      </c>
    </row>
    <row r="478" spans="1:65">
      <c r="A478" s="29"/>
      <c r="B478" s="19">
        <v>1</v>
      </c>
      <c r="C478" s="9">
        <v>4</v>
      </c>
      <c r="D478" s="218" t="s">
        <v>107</v>
      </c>
      <c r="E478" s="217" t="s">
        <v>107</v>
      </c>
      <c r="F478" s="218" t="s">
        <v>107</v>
      </c>
      <c r="G478" s="217">
        <v>50</v>
      </c>
      <c r="H478" s="218" t="s">
        <v>342</v>
      </c>
      <c r="I478" s="213"/>
      <c r="J478" s="214"/>
      <c r="K478" s="214"/>
      <c r="L478" s="214"/>
      <c r="M478" s="214"/>
      <c r="N478" s="214"/>
      <c r="O478" s="214"/>
      <c r="P478" s="214"/>
      <c r="Q478" s="214"/>
      <c r="R478" s="214"/>
      <c r="S478" s="214"/>
      <c r="T478" s="214"/>
      <c r="U478" s="214"/>
      <c r="V478" s="214"/>
      <c r="W478" s="214"/>
      <c r="X478" s="214"/>
      <c r="Y478" s="214"/>
      <c r="Z478" s="214"/>
      <c r="AA478" s="214"/>
      <c r="AB478" s="214"/>
      <c r="AC478" s="214"/>
      <c r="AD478" s="214"/>
      <c r="AE478" s="214"/>
      <c r="AF478" s="214"/>
      <c r="AG478" s="214"/>
      <c r="AH478" s="214"/>
      <c r="AI478" s="214"/>
      <c r="AJ478" s="214"/>
      <c r="AK478" s="214"/>
      <c r="AL478" s="214"/>
      <c r="AM478" s="214"/>
      <c r="AN478" s="214"/>
      <c r="AO478" s="214"/>
      <c r="AP478" s="214"/>
      <c r="AQ478" s="214"/>
      <c r="AR478" s="214"/>
      <c r="AS478" s="214"/>
      <c r="AT478" s="214"/>
      <c r="AU478" s="214"/>
      <c r="AV478" s="214"/>
      <c r="AW478" s="214"/>
      <c r="AX478" s="214"/>
      <c r="AY478" s="214"/>
      <c r="AZ478" s="214"/>
      <c r="BA478" s="214"/>
      <c r="BB478" s="214"/>
      <c r="BC478" s="214"/>
      <c r="BD478" s="214"/>
      <c r="BE478" s="214"/>
      <c r="BF478" s="214"/>
      <c r="BG478" s="214"/>
      <c r="BH478" s="214"/>
      <c r="BI478" s="214"/>
      <c r="BJ478" s="214"/>
      <c r="BK478" s="214"/>
      <c r="BL478" s="214"/>
      <c r="BM478" s="215" t="s">
        <v>107</v>
      </c>
    </row>
    <row r="479" spans="1:65">
      <c r="A479" s="29"/>
      <c r="B479" s="19">
        <v>1</v>
      </c>
      <c r="C479" s="9">
        <v>5</v>
      </c>
      <c r="D479" s="218" t="s">
        <v>107</v>
      </c>
      <c r="E479" s="217">
        <v>60</v>
      </c>
      <c r="F479" s="218" t="s">
        <v>107</v>
      </c>
      <c r="G479" s="217">
        <v>50</v>
      </c>
      <c r="H479" s="218" t="s">
        <v>342</v>
      </c>
      <c r="I479" s="213"/>
      <c r="J479" s="214"/>
      <c r="K479" s="214"/>
      <c r="L479" s="214"/>
      <c r="M479" s="214"/>
      <c r="N479" s="214"/>
      <c r="O479" s="214"/>
      <c r="P479" s="214"/>
      <c r="Q479" s="214"/>
      <c r="R479" s="214"/>
      <c r="S479" s="214"/>
      <c r="T479" s="214"/>
      <c r="U479" s="214"/>
      <c r="V479" s="214"/>
      <c r="W479" s="214"/>
      <c r="X479" s="214"/>
      <c r="Y479" s="214"/>
      <c r="Z479" s="214"/>
      <c r="AA479" s="214"/>
      <c r="AB479" s="214"/>
      <c r="AC479" s="214"/>
      <c r="AD479" s="214"/>
      <c r="AE479" s="214"/>
      <c r="AF479" s="214"/>
      <c r="AG479" s="214"/>
      <c r="AH479" s="214"/>
      <c r="AI479" s="214"/>
      <c r="AJ479" s="214"/>
      <c r="AK479" s="214"/>
      <c r="AL479" s="214"/>
      <c r="AM479" s="214"/>
      <c r="AN479" s="214"/>
      <c r="AO479" s="214"/>
      <c r="AP479" s="214"/>
      <c r="AQ479" s="214"/>
      <c r="AR479" s="214"/>
      <c r="AS479" s="214"/>
      <c r="AT479" s="214"/>
      <c r="AU479" s="214"/>
      <c r="AV479" s="214"/>
      <c r="AW479" s="214"/>
      <c r="AX479" s="214"/>
      <c r="AY479" s="214"/>
      <c r="AZ479" s="214"/>
      <c r="BA479" s="214"/>
      <c r="BB479" s="214"/>
      <c r="BC479" s="214"/>
      <c r="BD479" s="214"/>
      <c r="BE479" s="214"/>
      <c r="BF479" s="214"/>
      <c r="BG479" s="214"/>
      <c r="BH479" s="214"/>
      <c r="BI479" s="214"/>
      <c r="BJ479" s="214"/>
      <c r="BK479" s="214"/>
      <c r="BL479" s="214"/>
      <c r="BM479" s="215">
        <v>27</v>
      </c>
    </row>
    <row r="480" spans="1:65">
      <c r="A480" s="29"/>
      <c r="B480" s="19">
        <v>1</v>
      </c>
      <c r="C480" s="9">
        <v>6</v>
      </c>
      <c r="D480" s="218" t="s">
        <v>107</v>
      </c>
      <c r="E480" s="217">
        <v>50</v>
      </c>
      <c r="F480" s="218" t="s">
        <v>107</v>
      </c>
      <c r="G480" s="217">
        <v>70.000000000000014</v>
      </c>
      <c r="H480" s="218" t="s">
        <v>342</v>
      </c>
      <c r="I480" s="213"/>
      <c r="J480" s="214"/>
      <c r="K480" s="214"/>
      <c r="L480" s="214"/>
      <c r="M480" s="214"/>
      <c r="N480" s="214"/>
      <c r="O480" s="214"/>
      <c r="P480" s="214"/>
      <c r="Q480" s="214"/>
      <c r="R480" s="214"/>
      <c r="S480" s="214"/>
      <c r="T480" s="214"/>
      <c r="U480" s="214"/>
      <c r="V480" s="214"/>
      <c r="W480" s="214"/>
      <c r="X480" s="214"/>
      <c r="Y480" s="214"/>
      <c r="Z480" s="214"/>
      <c r="AA480" s="214"/>
      <c r="AB480" s="214"/>
      <c r="AC480" s="214"/>
      <c r="AD480" s="214"/>
      <c r="AE480" s="214"/>
      <c r="AF480" s="214"/>
      <c r="AG480" s="214"/>
      <c r="AH480" s="214"/>
      <c r="AI480" s="214"/>
      <c r="AJ480" s="214"/>
      <c r="AK480" s="214"/>
      <c r="AL480" s="214"/>
      <c r="AM480" s="214"/>
      <c r="AN480" s="214"/>
      <c r="AO480" s="214"/>
      <c r="AP480" s="214"/>
      <c r="AQ480" s="214"/>
      <c r="AR480" s="214"/>
      <c r="AS480" s="214"/>
      <c r="AT480" s="214"/>
      <c r="AU480" s="214"/>
      <c r="AV480" s="214"/>
      <c r="AW480" s="214"/>
      <c r="AX480" s="214"/>
      <c r="AY480" s="214"/>
      <c r="AZ480" s="214"/>
      <c r="BA480" s="214"/>
      <c r="BB480" s="214"/>
      <c r="BC480" s="214"/>
      <c r="BD480" s="214"/>
      <c r="BE480" s="214"/>
      <c r="BF480" s="214"/>
      <c r="BG480" s="214"/>
      <c r="BH480" s="214"/>
      <c r="BI480" s="214"/>
      <c r="BJ480" s="214"/>
      <c r="BK480" s="214"/>
      <c r="BL480" s="214"/>
      <c r="BM480" s="219"/>
    </row>
    <row r="481" spans="1:65">
      <c r="A481" s="29"/>
      <c r="B481" s="20" t="s">
        <v>266</v>
      </c>
      <c r="C481" s="12"/>
      <c r="D481" s="220" t="s">
        <v>661</v>
      </c>
      <c r="E481" s="220">
        <v>56.666666666666664</v>
      </c>
      <c r="F481" s="220" t="s">
        <v>661</v>
      </c>
      <c r="G481" s="220">
        <v>57.5</v>
      </c>
      <c r="H481" s="220" t="s">
        <v>661</v>
      </c>
      <c r="I481" s="213"/>
      <c r="J481" s="214"/>
      <c r="K481" s="214"/>
      <c r="L481" s="214"/>
      <c r="M481" s="214"/>
      <c r="N481" s="214"/>
      <c r="O481" s="214"/>
      <c r="P481" s="214"/>
      <c r="Q481" s="214"/>
      <c r="R481" s="214"/>
      <c r="S481" s="214"/>
      <c r="T481" s="214"/>
      <c r="U481" s="214"/>
      <c r="V481" s="214"/>
      <c r="W481" s="214"/>
      <c r="X481" s="214"/>
      <c r="Y481" s="214"/>
      <c r="Z481" s="214"/>
      <c r="AA481" s="214"/>
      <c r="AB481" s="214"/>
      <c r="AC481" s="214"/>
      <c r="AD481" s="214"/>
      <c r="AE481" s="214"/>
      <c r="AF481" s="214"/>
      <c r="AG481" s="214"/>
      <c r="AH481" s="214"/>
      <c r="AI481" s="214"/>
      <c r="AJ481" s="214"/>
      <c r="AK481" s="214"/>
      <c r="AL481" s="214"/>
      <c r="AM481" s="214"/>
      <c r="AN481" s="214"/>
      <c r="AO481" s="214"/>
      <c r="AP481" s="214"/>
      <c r="AQ481" s="214"/>
      <c r="AR481" s="214"/>
      <c r="AS481" s="214"/>
      <c r="AT481" s="214"/>
      <c r="AU481" s="214"/>
      <c r="AV481" s="214"/>
      <c r="AW481" s="214"/>
      <c r="AX481" s="214"/>
      <c r="AY481" s="214"/>
      <c r="AZ481" s="214"/>
      <c r="BA481" s="214"/>
      <c r="BB481" s="214"/>
      <c r="BC481" s="214"/>
      <c r="BD481" s="214"/>
      <c r="BE481" s="214"/>
      <c r="BF481" s="214"/>
      <c r="BG481" s="214"/>
      <c r="BH481" s="214"/>
      <c r="BI481" s="214"/>
      <c r="BJ481" s="214"/>
      <c r="BK481" s="214"/>
      <c r="BL481" s="214"/>
      <c r="BM481" s="219"/>
    </row>
    <row r="482" spans="1:65">
      <c r="A482" s="29"/>
      <c r="B482" s="3" t="s">
        <v>267</v>
      </c>
      <c r="C482" s="28"/>
      <c r="D482" s="217" t="s">
        <v>661</v>
      </c>
      <c r="E482" s="217">
        <v>60</v>
      </c>
      <c r="F482" s="217" t="s">
        <v>661</v>
      </c>
      <c r="G482" s="217">
        <v>55</v>
      </c>
      <c r="H482" s="217" t="s">
        <v>661</v>
      </c>
      <c r="I482" s="213"/>
      <c r="J482" s="214"/>
      <c r="K482" s="214"/>
      <c r="L482" s="214"/>
      <c r="M482" s="214"/>
      <c r="N482" s="214"/>
      <c r="O482" s="214"/>
      <c r="P482" s="214"/>
      <c r="Q482" s="214"/>
      <c r="R482" s="214"/>
      <c r="S482" s="214"/>
      <c r="T482" s="214"/>
      <c r="U482" s="214"/>
      <c r="V482" s="214"/>
      <c r="W482" s="214"/>
      <c r="X482" s="214"/>
      <c r="Y482" s="214"/>
      <c r="Z482" s="214"/>
      <c r="AA482" s="214"/>
      <c r="AB482" s="214"/>
      <c r="AC482" s="214"/>
      <c r="AD482" s="214"/>
      <c r="AE482" s="214"/>
      <c r="AF482" s="214"/>
      <c r="AG482" s="214"/>
      <c r="AH482" s="214"/>
      <c r="AI482" s="214"/>
      <c r="AJ482" s="214"/>
      <c r="AK482" s="214"/>
      <c r="AL482" s="214"/>
      <c r="AM482" s="214"/>
      <c r="AN482" s="214"/>
      <c r="AO482" s="214"/>
      <c r="AP482" s="214"/>
      <c r="AQ482" s="214"/>
      <c r="AR482" s="214"/>
      <c r="AS482" s="214"/>
      <c r="AT482" s="214"/>
      <c r="AU482" s="214"/>
      <c r="AV482" s="214"/>
      <c r="AW482" s="214"/>
      <c r="AX482" s="214"/>
      <c r="AY482" s="214"/>
      <c r="AZ482" s="214"/>
      <c r="BA482" s="214"/>
      <c r="BB482" s="214"/>
      <c r="BC482" s="214"/>
      <c r="BD482" s="214"/>
      <c r="BE482" s="214"/>
      <c r="BF482" s="214"/>
      <c r="BG482" s="214"/>
      <c r="BH482" s="214"/>
      <c r="BI482" s="214"/>
      <c r="BJ482" s="214"/>
      <c r="BK482" s="214"/>
      <c r="BL482" s="214"/>
      <c r="BM482" s="219"/>
    </row>
    <row r="483" spans="1:65">
      <c r="A483" s="29"/>
      <c r="B483" s="3" t="s">
        <v>268</v>
      </c>
      <c r="C483" s="28"/>
      <c r="D483" s="217" t="s">
        <v>661</v>
      </c>
      <c r="E483" s="217">
        <v>5.7735026918962582</v>
      </c>
      <c r="F483" s="217" t="s">
        <v>661</v>
      </c>
      <c r="G483" s="217">
        <v>9.574271077563413</v>
      </c>
      <c r="H483" s="217" t="s">
        <v>661</v>
      </c>
      <c r="I483" s="213"/>
      <c r="J483" s="214"/>
      <c r="K483" s="214"/>
      <c r="L483" s="214"/>
      <c r="M483" s="214"/>
      <c r="N483" s="214"/>
      <c r="O483" s="214"/>
      <c r="P483" s="214"/>
      <c r="Q483" s="214"/>
      <c r="R483" s="214"/>
      <c r="S483" s="214"/>
      <c r="T483" s="214"/>
      <c r="U483" s="214"/>
      <c r="V483" s="214"/>
      <c r="W483" s="214"/>
      <c r="X483" s="214"/>
      <c r="Y483" s="214"/>
      <c r="Z483" s="214"/>
      <c r="AA483" s="214"/>
      <c r="AB483" s="214"/>
      <c r="AC483" s="214"/>
      <c r="AD483" s="214"/>
      <c r="AE483" s="214"/>
      <c r="AF483" s="214"/>
      <c r="AG483" s="214"/>
      <c r="AH483" s="214"/>
      <c r="AI483" s="214"/>
      <c r="AJ483" s="214"/>
      <c r="AK483" s="214"/>
      <c r="AL483" s="214"/>
      <c r="AM483" s="214"/>
      <c r="AN483" s="214"/>
      <c r="AO483" s="214"/>
      <c r="AP483" s="214"/>
      <c r="AQ483" s="214"/>
      <c r="AR483" s="214"/>
      <c r="AS483" s="214"/>
      <c r="AT483" s="214"/>
      <c r="AU483" s="214"/>
      <c r="AV483" s="214"/>
      <c r="AW483" s="214"/>
      <c r="AX483" s="214"/>
      <c r="AY483" s="214"/>
      <c r="AZ483" s="214"/>
      <c r="BA483" s="214"/>
      <c r="BB483" s="214"/>
      <c r="BC483" s="214"/>
      <c r="BD483" s="214"/>
      <c r="BE483" s="214"/>
      <c r="BF483" s="214"/>
      <c r="BG483" s="214"/>
      <c r="BH483" s="214"/>
      <c r="BI483" s="214"/>
      <c r="BJ483" s="214"/>
      <c r="BK483" s="214"/>
      <c r="BL483" s="214"/>
      <c r="BM483" s="219"/>
    </row>
    <row r="484" spans="1:65">
      <c r="A484" s="29"/>
      <c r="B484" s="3" t="s">
        <v>86</v>
      </c>
      <c r="C484" s="28"/>
      <c r="D484" s="13" t="s">
        <v>661</v>
      </c>
      <c r="E484" s="13">
        <v>0.10188534162169868</v>
      </c>
      <c r="F484" s="13" t="s">
        <v>661</v>
      </c>
      <c r="G484" s="13">
        <v>0.16650906221849415</v>
      </c>
      <c r="H484" s="13" t="s">
        <v>661</v>
      </c>
      <c r="I484" s="148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3"/>
    </row>
    <row r="485" spans="1:65">
      <c r="A485" s="29"/>
      <c r="B485" s="3" t="s">
        <v>269</v>
      </c>
      <c r="C485" s="28"/>
      <c r="D485" s="13" t="s">
        <v>661</v>
      </c>
      <c r="E485" s="13" t="s">
        <v>661</v>
      </c>
      <c r="F485" s="13" t="s">
        <v>661</v>
      </c>
      <c r="G485" s="13" t="s">
        <v>661</v>
      </c>
      <c r="H485" s="13" t="s">
        <v>661</v>
      </c>
      <c r="I485" s="148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3"/>
    </row>
    <row r="486" spans="1:65">
      <c r="A486" s="29"/>
      <c r="B486" s="45" t="s">
        <v>270</v>
      </c>
      <c r="C486" s="46"/>
      <c r="D486" s="44">
        <v>0.67</v>
      </c>
      <c r="E486" s="44">
        <v>0</v>
      </c>
      <c r="F486" s="44">
        <v>0.67</v>
      </c>
      <c r="G486" s="44">
        <v>0.25</v>
      </c>
      <c r="H486" s="44">
        <v>1.62</v>
      </c>
      <c r="I486" s="148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3"/>
    </row>
    <row r="487" spans="1:65">
      <c r="B487" s="30"/>
      <c r="C487" s="20"/>
      <c r="D487" s="20"/>
      <c r="E487" s="20"/>
      <c r="F487" s="20"/>
      <c r="G487" s="20"/>
      <c r="H487" s="20"/>
      <c r="BM487" s="53"/>
    </row>
    <row r="488" spans="1:65" ht="15">
      <c r="B488" s="8" t="s">
        <v>652</v>
      </c>
      <c r="BM488" s="27" t="s">
        <v>273</v>
      </c>
    </row>
    <row r="489" spans="1:65" ht="15">
      <c r="A489" s="24" t="s">
        <v>18</v>
      </c>
      <c r="B489" s="18" t="s">
        <v>118</v>
      </c>
      <c r="C489" s="15" t="s">
        <v>119</v>
      </c>
      <c r="D489" s="16" t="s">
        <v>238</v>
      </c>
      <c r="E489" s="17" t="s">
        <v>238</v>
      </c>
      <c r="F489" s="17" t="s">
        <v>238</v>
      </c>
      <c r="G489" s="17" t="s">
        <v>238</v>
      </c>
      <c r="H489" s="17" t="s">
        <v>238</v>
      </c>
      <c r="I489" s="17" t="s">
        <v>238</v>
      </c>
      <c r="J489" s="17" t="s">
        <v>238</v>
      </c>
      <c r="K489" s="148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7">
        <v>1</v>
      </c>
    </row>
    <row r="490" spans="1:65">
      <c r="A490" s="29"/>
      <c r="B490" s="19" t="s">
        <v>239</v>
      </c>
      <c r="C490" s="9" t="s">
        <v>239</v>
      </c>
      <c r="D490" s="146" t="s">
        <v>242</v>
      </c>
      <c r="E490" s="147" t="s">
        <v>244</v>
      </c>
      <c r="F490" s="147" t="s">
        <v>245</v>
      </c>
      <c r="G490" s="147" t="s">
        <v>248</v>
      </c>
      <c r="H490" s="147" t="s">
        <v>253</v>
      </c>
      <c r="I490" s="147" t="s">
        <v>257</v>
      </c>
      <c r="J490" s="147" t="s">
        <v>284</v>
      </c>
      <c r="K490" s="148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7" t="s">
        <v>3</v>
      </c>
    </row>
    <row r="491" spans="1:65">
      <c r="A491" s="29"/>
      <c r="B491" s="19"/>
      <c r="C491" s="9"/>
      <c r="D491" s="10" t="s">
        <v>336</v>
      </c>
      <c r="E491" s="11" t="s">
        <v>336</v>
      </c>
      <c r="F491" s="11" t="s">
        <v>101</v>
      </c>
      <c r="G491" s="11" t="s">
        <v>336</v>
      </c>
      <c r="H491" s="11" t="s">
        <v>336</v>
      </c>
      <c r="I491" s="11" t="s">
        <v>101</v>
      </c>
      <c r="J491" s="11" t="s">
        <v>101</v>
      </c>
      <c r="K491" s="148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7">
        <v>0</v>
      </c>
    </row>
    <row r="492" spans="1:65">
      <c r="A492" s="29"/>
      <c r="B492" s="19"/>
      <c r="C492" s="9"/>
      <c r="D492" s="25"/>
      <c r="E492" s="25"/>
      <c r="F492" s="25"/>
      <c r="G492" s="25"/>
      <c r="H492" s="25"/>
      <c r="I492" s="25"/>
      <c r="J492" s="25"/>
      <c r="K492" s="148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7">
        <v>0</v>
      </c>
    </row>
    <row r="493" spans="1:65">
      <c r="A493" s="29"/>
      <c r="B493" s="18">
        <v>1</v>
      </c>
      <c r="C493" s="14">
        <v>1</v>
      </c>
      <c r="D493" s="211">
        <v>100</v>
      </c>
      <c r="E493" s="211">
        <v>100</v>
      </c>
      <c r="F493" s="211">
        <v>51</v>
      </c>
      <c r="G493" s="211">
        <v>100</v>
      </c>
      <c r="H493" s="212">
        <v>200</v>
      </c>
      <c r="I493" s="211">
        <v>54.138472</v>
      </c>
      <c r="J493" s="211">
        <v>80</v>
      </c>
      <c r="K493" s="213"/>
      <c r="L493" s="214"/>
      <c r="M493" s="214"/>
      <c r="N493" s="214"/>
      <c r="O493" s="214"/>
      <c r="P493" s="214"/>
      <c r="Q493" s="214"/>
      <c r="R493" s="214"/>
      <c r="S493" s="214"/>
      <c r="T493" s="214"/>
      <c r="U493" s="214"/>
      <c r="V493" s="214"/>
      <c r="W493" s="214"/>
      <c r="X493" s="214"/>
      <c r="Y493" s="214"/>
      <c r="Z493" s="214"/>
      <c r="AA493" s="214"/>
      <c r="AB493" s="214"/>
      <c r="AC493" s="214"/>
      <c r="AD493" s="214"/>
      <c r="AE493" s="214"/>
      <c r="AF493" s="214"/>
      <c r="AG493" s="214"/>
      <c r="AH493" s="214"/>
      <c r="AI493" s="214"/>
      <c r="AJ493" s="214"/>
      <c r="AK493" s="214"/>
      <c r="AL493" s="214"/>
      <c r="AM493" s="214"/>
      <c r="AN493" s="214"/>
      <c r="AO493" s="214"/>
      <c r="AP493" s="214"/>
      <c r="AQ493" s="214"/>
      <c r="AR493" s="214"/>
      <c r="AS493" s="214"/>
      <c r="AT493" s="214"/>
      <c r="AU493" s="214"/>
      <c r="AV493" s="214"/>
      <c r="AW493" s="214"/>
      <c r="AX493" s="214"/>
      <c r="AY493" s="214"/>
      <c r="AZ493" s="214"/>
      <c r="BA493" s="214"/>
      <c r="BB493" s="214"/>
      <c r="BC493" s="214"/>
      <c r="BD493" s="214"/>
      <c r="BE493" s="214"/>
      <c r="BF493" s="214"/>
      <c r="BG493" s="214"/>
      <c r="BH493" s="214"/>
      <c r="BI493" s="214"/>
      <c r="BJ493" s="214"/>
      <c r="BK493" s="214"/>
      <c r="BL493" s="214"/>
      <c r="BM493" s="215">
        <v>1</v>
      </c>
    </row>
    <row r="494" spans="1:65">
      <c r="A494" s="29"/>
      <c r="B494" s="19">
        <v>1</v>
      </c>
      <c r="C494" s="9">
        <v>2</v>
      </c>
      <c r="D494" s="217">
        <v>100</v>
      </c>
      <c r="E494" s="217">
        <v>100</v>
      </c>
      <c r="F494" s="217">
        <v>59</v>
      </c>
      <c r="G494" s="217">
        <v>100</v>
      </c>
      <c r="H494" s="218">
        <v>200</v>
      </c>
      <c r="I494" s="217">
        <v>44.904351699999999</v>
      </c>
      <c r="J494" s="217">
        <v>80</v>
      </c>
      <c r="K494" s="213"/>
      <c r="L494" s="214"/>
      <c r="M494" s="214"/>
      <c r="N494" s="214"/>
      <c r="O494" s="214"/>
      <c r="P494" s="214"/>
      <c r="Q494" s="214"/>
      <c r="R494" s="214"/>
      <c r="S494" s="214"/>
      <c r="T494" s="214"/>
      <c r="U494" s="214"/>
      <c r="V494" s="214"/>
      <c r="W494" s="214"/>
      <c r="X494" s="214"/>
      <c r="Y494" s="214"/>
      <c r="Z494" s="214"/>
      <c r="AA494" s="214"/>
      <c r="AB494" s="214"/>
      <c r="AC494" s="214"/>
      <c r="AD494" s="214"/>
      <c r="AE494" s="214"/>
      <c r="AF494" s="214"/>
      <c r="AG494" s="214"/>
      <c r="AH494" s="214"/>
      <c r="AI494" s="214"/>
      <c r="AJ494" s="214"/>
      <c r="AK494" s="214"/>
      <c r="AL494" s="214"/>
      <c r="AM494" s="214"/>
      <c r="AN494" s="214"/>
      <c r="AO494" s="214"/>
      <c r="AP494" s="214"/>
      <c r="AQ494" s="214"/>
      <c r="AR494" s="214"/>
      <c r="AS494" s="214"/>
      <c r="AT494" s="214"/>
      <c r="AU494" s="214"/>
      <c r="AV494" s="214"/>
      <c r="AW494" s="214"/>
      <c r="AX494" s="214"/>
      <c r="AY494" s="214"/>
      <c r="AZ494" s="214"/>
      <c r="BA494" s="214"/>
      <c r="BB494" s="214"/>
      <c r="BC494" s="214"/>
      <c r="BD494" s="214"/>
      <c r="BE494" s="214"/>
      <c r="BF494" s="214"/>
      <c r="BG494" s="214"/>
      <c r="BH494" s="214"/>
      <c r="BI494" s="214"/>
      <c r="BJ494" s="214"/>
      <c r="BK494" s="214"/>
      <c r="BL494" s="214"/>
      <c r="BM494" s="215">
        <v>16</v>
      </c>
    </row>
    <row r="495" spans="1:65">
      <c r="A495" s="29"/>
      <c r="B495" s="19">
        <v>1</v>
      </c>
      <c r="C495" s="9">
        <v>3</v>
      </c>
      <c r="D495" s="217">
        <v>100</v>
      </c>
      <c r="E495" s="217">
        <v>100</v>
      </c>
      <c r="F495" s="217" t="s">
        <v>343</v>
      </c>
      <c r="G495" s="217">
        <v>100</v>
      </c>
      <c r="H495" s="218">
        <v>200</v>
      </c>
      <c r="I495" s="217">
        <v>41.1464426</v>
      </c>
      <c r="J495" s="217">
        <v>170</v>
      </c>
      <c r="K495" s="213"/>
      <c r="L495" s="214"/>
      <c r="M495" s="214"/>
      <c r="N495" s="214"/>
      <c r="O495" s="214"/>
      <c r="P495" s="214"/>
      <c r="Q495" s="214"/>
      <c r="R495" s="214"/>
      <c r="S495" s="214"/>
      <c r="T495" s="214"/>
      <c r="U495" s="214"/>
      <c r="V495" s="214"/>
      <c r="W495" s="214"/>
      <c r="X495" s="214"/>
      <c r="Y495" s="214"/>
      <c r="Z495" s="214"/>
      <c r="AA495" s="214"/>
      <c r="AB495" s="214"/>
      <c r="AC495" s="214"/>
      <c r="AD495" s="214"/>
      <c r="AE495" s="214"/>
      <c r="AF495" s="214"/>
      <c r="AG495" s="214"/>
      <c r="AH495" s="214"/>
      <c r="AI495" s="214"/>
      <c r="AJ495" s="214"/>
      <c r="AK495" s="214"/>
      <c r="AL495" s="214"/>
      <c r="AM495" s="214"/>
      <c r="AN495" s="214"/>
      <c r="AO495" s="214"/>
      <c r="AP495" s="214"/>
      <c r="AQ495" s="214"/>
      <c r="AR495" s="214"/>
      <c r="AS495" s="214"/>
      <c r="AT495" s="214"/>
      <c r="AU495" s="214"/>
      <c r="AV495" s="214"/>
      <c r="AW495" s="214"/>
      <c r="AX495" s="214"/>
      <c r="AY495" s="214"/>
      <c r="AZ495" s="214"/>
      <c r="BA495" s="214"/>
      <c r="BB495" s="214"/>
      <c r="BC495" s="214"/>
      <c r="BD495" s="214"/>
      <c r="BE495" s="214"/>
      <c r="BF495" s="214"/>
      <c r="BG495" s="214"/>
      <c r="BH495" s="214"/>
      <c r="BI495" s="214"/>
      <c r="BJ495" s="214"/>
      <c r="BK495" s="214"/>
      <c r="BL495" s="214"/>
      <c r="BM495" s="215">
        <v>16</v>
      </c>
    </row>
    <row r="496" spans="1:65">
      <c r="A496" s="29"/>
      <c r="B496" s="19">
        <v>1</v>
      </c>
      <c r="C496" s="9">
        <v>4</v>
      </c>
      <c r="D496" s="217">
        <v>100</v>
      </c>
      <c r="E496" s="217">
        <v>100</v>
      </c>
      <c r="F496" s="217">
        <v>42</v>
      </c>
      <c r="G496" s="217">
        <v>100</v>
      </c>
      <c r="H496" s="218">
        <v>200</v>
      </c>
      <c r="I496" s="217">
        <v>56.026177699999998</v>
      </c>
      <c r="J496" s="217">
        <v>170</v>
      </c>
      <c r="K496" s="213"/>
      <c r="L496" s="214"/>
      <c r="M496" s="214"/>
      <c r="N496" s="214"/>
      <c r="O496" s="214"/>
      <c r="P496" s="214"/>
      <c r="Q496" s="214"/>
      <c r="R496" s="214"/>
      <c r="S496" s="214"/>
      <c r="T496" s="214"/>
      <c r="U496" s="214"/>
      <c r="V496" s="214"/>
      <c r="W496" s="214"/>
      <c r="X496" s="214"/>
      <c r="Y496" s="214"/>
      <c r="Z496" s="214"/>
      <c r="AA496" s="214"/>
      <c r="AB496" s="214"/>
      <c r="AC496" s="214"/>
      <c r="AD496" s="214"/>
      <c r="AE496" s="214"/>
      <c r="AF496" s="214"/>
      <c r="AG496" s="214"/>
      <c r="AH496" s="214"/>
      <c r="AI496" s="214"/>
      <c r="AJ496" s="214"/>
      <c r="AK496" s="214"/>
      <c r="AL496" s="214"/>
      <c r="AM496" s="214"/>
      <c r="AN496" s="214"/>
      <c r="AO496" s="214"/>
      <c r="AP496" s="214"/>
      <c r="AQ496" s="214"/>
      <c r="AR496" s="214"/>
      <c r="AS496" s="214"/>
      <c r="AT496" s="214"/>
      <c r="AU496" s="214"/>
      <c r="AV496" s="214"/>
      <c r="AW496" s="214"/>
      <c r="AX496" s="214"/>
      <c r="AY496" s="214"/>
      <c r="AZ496" s="214"/>
      <c r="BA496" s="214"/>
      <c r="BB496" s="214"/>
      <c r="BC496" s="214"/>
      <c r="BD496" s="214"/>
      <c r="BE496" s="214"/>
      <c r="BF496" s="214"/>
      <c r="BG496" s="214"/>
      <c r="BH496" s="214"/>
      <c r="BI496" s="214"/>
      <c r="BJ496" s="214"/>
      <c r="BK496" s="214"/>
      <c r="BL496" s="214"/>
      <c r="BM496" s="215">
        <v>84.153177443988497</v>
      </c>
    </row>
    <row r="497" spans="1:65">
      <c r="A497" s="29"/>
      <c r="B497" s="19">
        <v>1</v>
      </c>
      <c r="C497" s="9">
        <v>5</v>
      </c>
      <c r="D497" s="217">
        <v>100</v>
      </c>
      <c r="E497" s="217">
        <v>100</v>
      </c>
      <c r="F497" s="217" t="s">
        <v>343</v>
      </c>
      <c r="G497" s="217">
        <v>100</v>
      </c>
      <c r="H497" s="218">
        <v>200</v>
      </c>
      <c r="I497" s="217">
        <v>48.5630892</v>
      </c>
      <c r="J497" s="217" t="s">
        <v>105</v>
      </c>
      <c r="K497" s="213"/>
      <c r="L497" s="214"/>
      <c r="M497" s="214"/>
      <c r="N497" s="214"/>
      <c r="O497" s="214"/>
      <c r="P497" s="214"/>
      <c r="Q497" s="214"/>
      <c r="R497" s="214"/>
      <c r="S497" s="214"/>
      <c r="T497" s="214"/>
      <c r="U497" s="214"/>
      <c r="V497" s="214"/>
      <c r="W497" s="214"/>
      <c r="X497" s="214"/>
      <c r="Y497" s="214"/>
      <c r="Z497" s="214"/>
      <c r="AA497" s="214"/>
      <c r="AB497" s="214"/>
      <c r="AC497" s="214"/>
      <c r="AD497" s="214"/>
      <c r="AE497" s="214"/>
      <c r="AF497" s="214"/>
      <c r="AG497" s="214"/>
      <c r="AH497" s="214"/>
      <c r="AI497" s="214"/>
      <c r="AJ497" s="214"/>
      <c r="AK497" s="214"/>
      <c r="AL497" s="214"/>
      <c r="AM497" s="214"/>
      <c r="AN497" s="214"/>
      <c r="AO497" s="214"/>
      <c r="AP497" s="214"/>
      <c r="AQ497" s="214"/>
      <c r="AR497" s="214"/>
      <c r="AS497" s="214"/>
      <c r="AT497" s="214"/>
      <c r="AU497" s="214"/>
      <c r="AV497" s="214"/>
      <c r="AW497" s="214"/>
      <c r="AX497" s="214"/>
      <c r="AY497" s="214"/>
      <c r="AZ497" s="214"/>
      <c r="BA497" s="214"/>
      <c r="BB497" s="214"/>
      <c r="BC497" s="214"/>
      <c r="BD497" s="214"/>
      <c r="BE497" s="214"/>
      <c r="BF497" s="214"/>
      <c r="BG497" s="214"/>
      <c r="BH497" s="214"/>
      <c r="BI497" s="214"/>
      <c r="BJ497" s="214"/>
      <c r="BK497" s="214"/>
      <c r="BL497" s="214"/>
      <c r="BM497" s="215">
        <v>22</v>
      </c>
    </row>
    <row r="498" spans="1:65">
      <c r="A498" s="29"/>
      <c r="B498" s="19">
        <v>1</v>
      </c>
      <c r="C498" s="9">
        <v>6</v>
      </c>
      <c r="D498" s="217">
        <v>100</v>
      </c>
      <c r="E498" s="217">
        <v>100</v>
      </c>
      <c r="F498" s="217" t="s">
        <v>343</v>
      </c>
      <c r="G498" s="217">
        <v>100</v>
      </c>
      <c r="H498" s="218">
        <v>200</v>
      </c>
      <c r="I498" s="217">
        <v>50.353984400000002</v>
      </c>
      <c r="J498" s="217">
        <v>170</v>
      </c>
      <c r="K498" s="213"/>
      <c r="L498" s="214"/>
      <c r="M498" s="214"/>
      <c r="N498" s="214"/>
      <c r="O498" s="214"/>
      <c r="P498" s="214"/>
      <c r="Q498" s="214"/>
      <c r="R498" s="214"/>
      <c r="S498" s="214"/>
      <c r="T498" s="214"/>
      <c r="U498" s="214"/>
      <c r="V498" s="214"/>
      <c r="W498" s="214"/>
      <c r="X498" s="214"/>
      <c r="Y498" s="214"/>
      <c r="Z498" s="214"/>
      <c r="AA498" s="214"/>
      <c r="AB498" s="214"/>
      <c r="AC498" s="214"/>
      <c r="AD498" s="214"/>
      <c r="AE498" s="214"/>
      <c r="AF498" s="214"/>
      <c r="AG498" s="214"/>
      <c r="AH498" s="214"/>
      <c r="AI498" s="214"/>
      <c r="AJ498" s="214"/>
      <c r="AK498" s="214"/>
      <c r="AL498" s="214"/>
      <c r="AM498" s="214"/>
      <c r="AN498" s="214"/>
      <c r="AO498" s="214"/>
      <c r="AP498" s="214"/>
      <c r="AQ498" s="214"/>
      <c r="AR498" s="214"/>
      <c r="AS498" s="214"/>
      <c r="AT498" s="214"/>
      <c r="AU498" s="214"/>
      <c r="AV498" s="214"/>
      <c r="AW498" s="214"/>
      <c r="AX498" s="214"/>
      <c r="AY498" s="214"/>
      <c r="AZ498" s="214"/>
      <c r="BA498" s="214"/>
      <c r="BB498" s="214"/>
      <c r="BC498" s="214"/>
      <c r="BD498" s="214"/>
      <c r="BE498" s="214"/>
      <c r="BF498" s="214"/>
      <c r="BG498" s="214"/>
      <c r="BH498" s="214"/>
      <c r="BI498" s="214"/>
      <c r="BJ498" s="214"/>
      <c r="BK498" s="214"/>
      <c r="BL498" s="214"/>
      <c r="BM498" s="219"/>
    </row>
    <row r="499" spans="1:65">
      <c r="A499" s="29"/>
      <c r="B499" s="20" t="s">
        <v>266</v>
      </c>
      <c r="C499" s="12"/>
      <c r="D499" s="220">
        <v>100</v>
      </c>
      <c r="E499" s="220">
        <v>100</v>
      </c>
      <c r="F499" s="220">
        <v>50.666666666666664</v>
      </c>
      <c r="G499" s="220">
        <v>100</v>
      </c>
      <c r="H499" s="220">
        <v>200</v>
      </c>
      <c r="I499" s="220">
        <v>49.18875293333334</v>
      </c>
      <c r="J499" s="220">
        <v>134</v>
      </c>
      <c r="K499" s="213"/>
      <c r="L499" s="214"/>
      <c r="M499" s="214"/>
      <c r="N499" s="214"/>
      <c r="O499" s="214"/>
      <c r="P499" s="214"/>
      <c r="Q499" s="214"/>
      <c r="R499" s="214"/>
      <c r="S499" s="214"/>
      <c r="T499" s="214"/>
      <c r="U499" s="214"/>
      <c r="V499" s="214"/>
      <c r="W499" s="214"/>
      <c r="X499" s="214"/>
      <c r="Y499" s="214"/>
      <c r="Z499" s="214"/>
      <c r="AA499" s="214"/>
      <c r="AB499" s="214"/>
      <c r="AC499" s="214"/>
      <c r="AD499" s="214"/>
      <c r="AE499" s="214"/>
      <c r="AF499" s="214"/>
      <c r="AG499" s="214"/>
      <c r="AH499" s="214"/>
      <c r="AI499" s="214"/>
      <c r="AJ499" s="214"/>
      <c r="AK499" s="214"/>
      <c r="AL499" s="214"/>
      <c r="AM499" s="214"/>
      <c r="AN499" s="214"/>
      <c r="AO499" s="214"/>
      <c r="AP499" s="214"/>
      <c r="AQ499" s="214"/>
      <c r="AR499" s="214"/>
      <c r="AS499" s="214"/>
      <c r="AT499" s="214"/>
      <c r="AU499" s="214"/>
      <c r="AV499" s="214"/>
      <c r="AW499" s="214"/>
      <c r="AX499" s="214"/>
      <c r="AY499" s="214"/>
      <c r="AZ499" s="214"/>
      <c r="BA499" s="214"/>
      <c r="BB499" s="214"/>
      <c r="BC499" s="214"/>
      <c r="BD499" s="214"/>
      <c r="BE499" s="214"/>
      <c r="BF499" s="214"/>
      <c r="BG499" s="214"/>
      <c r="BH499" s="214"/>
      <c r="BI499" s="214"/>
      <c r="BJ499" s="214"/>
      <c r="BK499" s="214"/>
      <c r="BL499" s="214"/>
      <c r="BM499" s="219"/>
    </row>
    <row r="500" spans="1:65">
      <c r="A500" s="29"/>
      <c r="B500" s="3" t="s">
        <v>267</v>
      </c>
      <c r="C500" s="28"/>
      <c r="D500" s="217">
        <v>100</v>
      </c>
      <c r="E500" s="217">
        <v>100</v>
      </c>
      <c r="F500" s="217">
        <v>51</v>
      </c>
      <c r="G500" s="217">
        <v>100</v>
      </c>
      <c r="H500" s="217">
        <v>200</v>
      </c>
      <c r="I500" s="217">
        <v>49.458536800000005</v>
      </c>
      <c r="J500" s="217">
        <v>170</v>
      </c>
      <c r="K500" s="213"/>
      <c r="L500" s="214"/>
      <c r="M500" s="214"/>
      <c r="N500" s="214"/>
      <c r="O500" s="214"/>
      <c r="P500" s="214"/>
      <c r="Q500" s="214"/>
      <c r="R500" s="214"/>
      <c r="S500" s="214"/>
      <c r="T500" s="214"/>
      <c r="U500" s="214"/>
      <c r="V500" s="214"/>
      <c r="W500" s="214"/>
      <c r="X500" s="214"/>
      <c r="Y500" s="214"/>
      <c r="Z500" s="214"/>
      <c r="AA500" s="214"/>
      <c r="AB500" s="214"/>
      <c r="AC500" s="214"/>
      <c r="AD500" s="214"/>
      <c r="AE500" s="214"/>
      <c r="AF500" s="214"/>
      <c r="AG500" s="214"/>
      <c r="AH500" s="214"/>
      <c r="AI500" s="214"/>
      <c r="AJ500" s="214"/>
      <c r="AK500" s="214"/>
      <c r="AL500" s="214"/>
      <c r="AM500" s="214"/>
      <c r="AN500" s="214"/>
      <c r="AO500" s="214"/>
      <c r="AP500" s="214"/>
      <c r="AQ500" s="214"/>
      <c r="AR500" s="214"/>
      <c r="AS500" s="214"/>
      <c r="AT500" s="214"/>
      <c r="AU500" s="214"/>
      <c r="AV500" s="214"/>
      <c r="AW500" s="214"/>
      <c r="AX500" s="214"/>
      <c r="AY500" s="214"/>
      <c r="AZ500" s="214"/>
      <c r="BA500" s="214"/>
      <c r="BB500" s="214"/>
      <c r="BC500" s="214"/>
      <c r="BD500" s="214"/>
      <c r="BE500" s="214"/>
      <c r="BF500" s="214"/>
      <c r="BG500" s="214"/>
      <c r="BH500" s="214"/>
      <c r="BI500" s="214"/>
      <c r="BJ500" s="214"/>
      <c r="BK500" s="214"/>
      <c r="BL500" s="214"/>
      <c r="BM500" s="219"/>
    </row>
    <row r="501" spans="1:65">
      <c r="A501" s="29"/>
      <c r="B501" s="3" t="s">
        <v>268</v>
      </c>
      <c r="C501" s="28"/>
      <c r="D501" s="217">
        <v>0</v>
      </c>
      <c r="E501" s="217">
        <v>0</v>
      </c>
      <c r="F501" s="217">
        <v>8.5049005481153905</v>
      </c>
      <c r="G501" s="217">
        <v>0</v>
      </c>
      <c r="H501" s="217">
        <v>0</v>
      </c>
      <c r="I501" s="217">
        <v>5.5863076389095294</v>
      </c>
      <c r="J501" s="217">
        <v>49.295030175464952</v>
      </c>
      <c r="K501" s="213"/>
      <c r="L501" s="214"/>
      <c r="M501" s="214"/>
      <c r="N501" s="214"/>
      <c r="O501" s="214"/>
      <c r="P501" s="214"/>
      <c r="Q501" s="214"/>
      <c r="R501" s="214"/>
      <c r="S501" s="214"/>
      <c r="T501" s="214"/>
      <c r="U501" s="214"/>
      <c r="V501" s="214"/>
      <c r="W501" s="214"/>
      <c r="X501" s="214"/>
      <c r="Y501" s="214"/>
      <c r="Z501" s="214"/>
      <c r="AA501" s="214"/>
      <c r="AB501" s="214"/>
      <c r="AC501" s="214"/>
      <c r="AD501" s="214"/>
      <c r="AE501" s="214"/>
      <c r="AF501" s="214"/>
      <c r="AG501" s="214"/>
      <c r="AH501" s="214"/>
      <c r="AI501" s="214"/>
      <c r="AJ501" s="214"/>
      <c r="AK501" s="214"/>
      <c r="AL501" s="214"/>
      <c r="AM501" s="214"/>
      <c r="AN501" s="214"/>
      <c r="AO501" s="214"/>
      <c r="AP501" s="214"/>
      <c r="AQ501" s="214"/>
      <c r="AR501" s="214"/>
      <c r="AS501" s="214"/>
      <c r="AT501" s="214"/>
      <c r="AU501" s="214"/>
      <c r="AV501" s="214"/>
      <c r="AW501" s="214"/>
      <c r="AX501" s="214"/>
      <c r="AY501" s="214"/>
      <c r="AZ501" s="214"/>
      <c r="BA501" s="214"/>
      <c r="BB501" s="214"/>
      <c r="BC501" s="214"/>
      <c r="BD501" s="214"/>
      <c r="BE501" s="214"/>
      <c r="BF501" s="214"/>
      <c r="BG501" s="214"/>
      <c r="BH501" s="214"/>
      <c r="BI501" s="214"/>
      <c r="BJ501" s="214"/>
      <c r="BK501" s="214"/>
      <c r="BL501" s="214"/>
      <c r="BM501" s="219"/>
    </row>
    <row r="502" spans="1:65">
      <c r="A502" s="29"/>
      <c r="B502" s="3" t="s">
        <v>86</v>
      </c>
      <c r="C502" s="28"/>
      <c r="D502" s="13">
        <v>0</v>
      </c>
      <c r="E502" s="13">
        <v>0</v>
      </c>
      <c r="F502" s="13">
        <v>0.16785987923911955</v>
      </c>
      <c r="G502" s="13">
        <v>0</v>
      </c>
      <c r="H502" s="13">
        <v>0</v>
      </c>
      <c r="I502" s="13">
        <v>0.11356879989376396</v>
      </c>
      <c r="J502" s="13">
        <v>0.36787335951839517</v>
      </c>
      <c r="K502" s="148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3"/>
    </row>
    <row r="503" spans="1:65">
      <c r="A503" s="29"/>
      <c r="B503" s="3" t="s">
        <v>269</v>
      </c>
      <c r="C503" s="28"/>
      <c r="D503" s="13">
        <v>0.18830925982039104</v>
      </c>
      <c r="E503" s="13">
        <v>0.18830925982039104</v>
      </c>
      <c r="F503" s="13">
        <v>-0.39792330835766854</v>
      </c>
      <c r="G503" s="13">
        <v>0.18830925982039104</v>
      </c>
      <c r="H503" s="13">
        <v>1.3766185196407821</v>
      </c>
      <c r="I503" s="13">
        <v>-0.41548549410302571</v>
      </c>
      <c r="J503" s="13">
        <v>0.59233440815932403</v>
      </c>
      <c r="K503" s="148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3"/>
    </row>
    <row r="504" spans="1:65">
      <c r="A504" s="29"/>
      <c r="B504" s="45" t="s">
        <v>270</v>
      </c>
      <c r="C504" s="46"/>
      <c r="D504" s="44">
        <v>0</v>
      </c>
      <c r="E504" s="44">
        <v>0</v>
      </c>
      <c r="F504" s="44">
        <v>2.1800000000000002</v>
      </c>
      <c r="G504" s="44">
        <v>0</v>
      </c>
      <c r="H504" s="44">
        <v>3.41</v>
      </c>
      <c r="I504" s="44">
        <v>1.73</v>
      </c>
      <c r="J504" s="44">
        <v>0.67</v>
      </c>
      <c r="K504" s="148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3"/>
    </row>
    <row r="505" spans="1:65">
      <c r="B505" s="30"/>
      <c r="C505" s="20"/>
      <c r="D505" s="20"/>
      <c r="E505" s="20"/>
      <c r="F505" s="20"/>
      <c r="G505" s="20"/>
      <c r="H505" s="20"/>
      <c r="I505" s="20"/>
      <c r="J505" s="20"/>
      <c r="BM505" s="53"/>
    </row>
    <row r="506" spans="1:65" ht="19.5">
      <c r="B506" s="8" t="s">
        <v>653</v>
      </c>
      <c r="BM506" s="27" t="s">
        <v>66</v>
      </c>
    </row>
    <row r="507" spans="1:65" ht="19.5">
      <c r="A507" s="24" t="s">
        <v>335</v>
      </c>
      <c r="B507" s="18" t="s">
        <v>118</v>
      </c>
      <c r="C507" s="15" t="s">
        <v>119</v>
      </c>
      <c r="D507" s="16" t="s">
        <v>238</v>
      </c>
      <c r="E507" s="17" t="s">
        <v>238</v>
      </c>
      <c r="F507" s="17" t="s">
        <v>238</v>
      </c>
      <c r="G507" s="17" t="s">
        <v>238</v>
      </c>
      <c r="H507" s="17" t="s">
        <v>238</v>
      </c>
      <c r="I507" s="17" t="s">
        <v>238</v>
      </c>
      <c r="J507" s="17" t="s">
        <v>238</v>
      </c>
      <c r="K507" s="17" t="s">
        <v>238</v>
      </c>
      <c r="L507" s="17" t="s">
        <v>238</v>
      </c>
      <c r="M507" s="17" t="s">
        <v>238</v>
      </c>
      <c r="N507" s="17" t="s">
        <v>238</v>
      </c>
      <c r="O507" s="17" t="s">
        <v>238</v>
      </c>
      <c r="P507" s="17" t="s">
        <v>238</v>
      </c>
      <c r="Q507" s="17" t="s">
        <v>238</v>
      </c>
      <c r="R507" s="17" t="s">
        <v>238</v>
      </c>
      <c r="S507" s="148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7">
        <v>1</v>
      </c>
    </row>
    <row r="508" spans="1:65">
      <c r="A508" s="29"/>
      <c r="B508" s="19" t="s">
        <v>239</v>
      </c>
      <c r="C508" s="9" t="s">
        <v>239</v>
      </c>
      <c r="D508" s="146" t="s">
        <v>241</v>
      </c>
      <c r="E508" s="147" t="s">
        <v>242</v>
      </c>
      <c r="F508" s="147" t="s">
        <v>243</v>
      </c>
      <c r="G508" s="147" t="s">
        <v>244</v>
      </c>
      <c r="H508" s="147" t="s">
        <v>245</v>
      </c>
      <c r="I508" s="147" t="s">
        <v>246</v>
      </c>
      <c r="J508" s="147" t="s">
        <v>247</v>
      </c>
      <c r="K508" s="147" t="s">
        <v>248</v>
      </c>
      <c r="L508" s="147" t="s">
        <v>249</v>
      </c>
      <c r="M508" s="147" t="s">
        <v>251</v>
      </c>
      <c r="N508" s="147" t="s">
        <v>252</v>
      </c>
      <c r="O508" s="147" t="s">
        <v>253</v>
      </c>
      <c r="P508" s="147" t="s">
        <v>257</v>
      </c>
      <c r="Q508" s="147" t="s">
        <v>284</v>
      </c>
      <c r="R508" s="147" t="s">
        <v>259</v>
      </c>
      <c r="S508" s="148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7" t="s">
        <v>1</v>
      </c>
    </row>
    <row r="509" spans="1:65">
      <c r="A509" s="29"/>
      <c r="B509" s="19"/>
      <c r="C509" s="9"/>
      <c r="D509" s="10" t="s">
        <v>101</v>
      </c>
      <c r="E509" s="11" t="s">
        <v>336</v>
      </c>
      <c r="F509" s="11" t="s">
        <v>101</v>
      </c>
      <c r="G509" s="11" t="s">
        <v>336</v>
      </c>
      <c r="H509" s="11" t="s">
        <v>101</v>
      </c>
      <c r="I509" s="11" t="s">
        <v>101</v>
      </c>
      <c r="J509" s="11" t="s">
        <v>101</v>
      </c>
      <c r="K509" s="11" t="s">
        <v>336</v>
      </c>
      <c r="L509" s="11" t="s">
        <v>101</v>
      </c>
      <c r="M509" s="11" t="s">
        <v>101</v>
      </c>
      <c r="N509" s="11" t="s">
        <v>336</v>
      </c>
      <c r="O509" s="11" t="s">
        <v>336</v>
      </c>
      <c r="P509" s="11" t="s">
        <v>101</v>
      </c>
      <c r="Q509" s="11" t="s">
        <v>101</v>
      </c>
      <c r="R509" s="11" t="s">
        <v>101</v>
      </c>
      <c r="S509" s="148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7">
        <v>3</v>
      </c>
    </row>
    <row r="510" spans="1:65">
      <c r="A510" s="29"/>
      <c r="B510" s="19"/>
      <c r="C510" s="9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148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7">
        <v>3</v>
      </c>
    </row>
    <row r="511" spans="1:65">
      <c r="A511" s="29"/>
      <c r="B511" s="18">
        <v>1</v>
      </c>
      <c r="C511" s="14">
        <v>1</v>
      </c>
      <c r="D511" s="226">
        <v>0.19</v>
      </c>
      <c r="E511" s="226">
        <v>0.21</v>
      </c>
      <c r="F511" s="226">
        <v>0.2</v>
      </c>
      <c r="G511" s="226">
        <v>0.21</v>
      </c>
      <c r="H511" s="226">
        <v>0.16</v>
      </c>
      <c r="I511" s="226">
        <v>0.17</v>
      </c>
      <c r="J511" s="226">
        <v>0.21</v>
      </c>
      <c r="K511" s="226">
        <v>0.22999999999999998</v>
      </c>
      <c r="L511" s="226">
        <v>0.21</v>
      </c>
      <c r="M511" s="226" t="s">
        <v>271</v>
      </c>
      <c r="N511" s="226">
        <v>0.22</v>
      </c>
      <c r="O511" s="226">
        <v>0.21</v>
      </c>
      <c r="P511" s="226">
        <v>0.18998578049372394</v>
      </c>
      <c r="Q511" s="226">
        <v>0.19</v>
      </c>
      <c r="R511" s="236">
        <v>0.13</v>
      </c>
      <c r="S511" s="227"/>
      <c r="T511" s="228"/>
      <c r="U511" s="228"/>
      <c r="V511" s="228"/>
      <c r="W511" s="228"/>
      <c r="X511" s="228"/>
      <c r="Y511" s="228"/>
      <c r="Z511" s="228"/>
      <c r="AA511" s="228"/>
      <c r="AB511" s="228"/>
      <c r="AC511" s="228"/>
      <c r="AD511" s="228"/>
      <c r="AE511" s="228"/>
      <c r="AF511" s="228"/>
      <c r="AG511" s="228"/>
      <c r="AH511" s="228"/>
      <c r="AI511" s="228"/>
      <c r="AJ511" s="228"/>
      <c r="AK511" s="228"/>
      <c r="AL511" s="228"/>
      <c r="AM511" s="228"/>
      <c r="AN511" s="228"/>
      <c r="AO511" s="228"/>
      <c r="AP511" s="228"/>
      <c r="AQ511" s="228"/>
      <c r="AR511" s="228"/>
      <c r="AS511" s="228"/>
      <c r="AT511" s="228"/>
      <c r="AU511" s="228"/>
      <c r="AV511" s="228"/>
      <c r="AW511" s="228"/>
      <c r="AX511" s="228"/>
      <c r="AY511" s="228"/>
      <c r="AZ511" s="228"/>
      <c r="BA511" s="228"/>
      <c r="BB511" s="228"/>
      <c r="BC511" s="228"/>
      <c r="BD511" s="228"/>
      <c r="BE511" s="228"/>
      <c r="BF511" s="228"/>
      <c r="BG511" s="228"/>
      <c r="BH511" s="228"/>
      <c r="BI511" s="228"/>
      <c r="BJ511" s="228"/>
      <c r="BK511" s="228"/>
      <c r="BL511" s="228"/>
      <c r="BM511" s="229">
        <v>1</v>
      </c>
    </row>
    <row r="512" spans="1:65">
      <c r="A512" s="29"/>
      <c r="B512" s="19">
        <v>1</v>
      </c>
      <c r="C512" s="9">
        <v>2</v>
      </c>
      <c r="D512" s="23">
        <v>0.2</v>
      </c>
      <c r="E512" s="23">
        <v>0.22</v>
      </c>
      <c r="F512" s="23">
        <v>0.2</v>
      </c>
      <c r="G512" s="23">
        <v>0.2</v>
      </c>
      <c r="H512" s="23">
        <v>0.16</v>
      </c>
      <c r="I512" s="23">
        <v>0.17</v>
      </c>
      <c r="J512" s="23">
        <v>0.21</v>
      </c>
      <c r="K512" s="23">
        <v>0.22</v>
      </c>
      <c r="L512" s="23">
        <v>0.22</v>
      </c>
      <c r="M512" s="23" t="s">
        <v>271</v>
      </c>
      <c r="N512" s="23">
        <v>0.21</v>
      </c>
      <c r="O512" s="23">
        <v>0.22</v>
      </c>
      <c r="P512" s="23">
        <v>0.18225714511047231</v>
      </c>
      <c r="Q512" s="23">
        <v>0.19</v>
      </c>
      <c r="R512" s="238">
        <v>0.14000000000000001</v>
      </c>
      <c r="S512" s="227"/>
      <c r="T512" s="228"/>
      <c r="U512" s="228"/>
      <c r="V512" s="228"/>
      <c r="W512" s="228"/>
      <c r="X512" s="228"/>
      <c r="Y512" s="228"/>
      <c r="Z512" s="228"/>
      <c r="AA512" s="228"/>
      <c r="AB512" s="228"/>
      <c r="AC512" s="228"/>
      <c r="AD512" s="228"/>
      <c r="AE512" s="228"/>
      <c r="AF512" s="228"/>
      <c r="AG512" s="228"/>
      <c r="AH512" s="228"/>
      <c r="AI512" s="228"/>
      <c r="AJ512" s="228"/>
      <c r="AK512" s="228"/>
      <c r="AL512" s="228"/>
      <c r="AM512" s="228"/>
      <c r="AN512" s="228"/>
      <c r="AO512" s="228"/>
      <c r="AP512" s="228"/>
      <c r="AQ512" s="228"/>
      <c r="AR512" s="228"/>
      <c r="AS512" s="228"/>
      <c r="AT512" s="228"/>
      <c r="AU512" s="228"/>
      <c r="AV512" s="228"/>
      <c r="AW512" s="228"/>
      <c r="AX512" s="228"/>
      <c r="AY512" s="228"/>
      <c r="AZ512" s="228"/>
      <c r="BA512" s="228"/>
      <c r="BB512" s="228"/>
      <c r="BC512" s="228"/>
      <c r="BD512" s="228"/>
      <c r="BE512" s="228"/>
      <c r="BF512" s="228"/>
      <c r="BG512" s="228"/>
      <c r="BH512" s="228"/>
      <c r="BI512" s="228"/>
      <c r="BJ512" s="228"/>
      <c r="BK512" s="228"/>
      <c r="BL512" s="228"/>
      <c r="BM512" s="229" t="e">
        <v>#N/A</v>
      </c>
    </row>
    <row r="513" spans="1:65">
      <c r="A513" s="29"/>
      <c r="B513" s="19">
        <v>1</v>
      </c>
      <c r="C513" s="9">
        <v>3</v>
      </c>
      <c r="D513" s="23">
        <v>0.2</v>
      </c>
      <c r="E513" s="23">
        <v>0.22999999999999998</v>
      </c>
      <c r="F513" s="23">
        <v>0.2</v>
      </c>
      <c r="G513" s="23">
        <v>0.2</v>
      </c>
      <c r="H513" s="23">
        <v>0.16</v>
      </c>
      <c r="I513" s="23">
        <v>0.17</v>
      </c>
      <c r="J513" s="23">
        <v>0.22999999999999998</v>
      </c>
      <c r="K513" s="23">
        <v>0.22</v>
      </c>
      <c r="L513" s="23">
        <v>0.2</v>
      </c>
      <c r="M513" s="23" t="s">
        <v>271</v>
      </c>
      <c r="N513" s="23">
        <v>0.21</v>
      </c>
      <c r="O513" s="23">
        <v>0.21</v>
      </c>
      <c r="P513" s="23">
        <v>0.18544431778037307</v>
      </c>
      <c r="Q513" s="23">
        <v>0.19</v>
      </c>
      <c r="R513" s="238">
        <v>0.13</v>
      </c>
      <c r="S513" s="227"/>
      <c r="T513" s="228"/>
      <c r="U513" s="228"/>
      <c r="V513" s="228"/>
      <c r="W513" s="228"/>
      <c r="X513" s="228"/>
      <c r="Y513" s="228"/>
      <c r="Z513" s="228"/>
      <c r="AA513" s="228"/>
      <c r="AB513" s="228"/>
      <c r="AC513" s="228"/>
      <c r="AD513" s="228"/>
      <c r="AE513" s="228"/>
      <c r="AF513" s="228"/>
      <c r="AG513" s="228"/>
      <c r="AH513" s="228"/>
      <c r="AI513" s="228"/>
      <c r="AJ513" s="228"/>
      <c r="AK513" s="228"/>
      <c r="AL513" s="228"/>
      <c r="AM513" s="228"/>
      <c r="AN513" s="228"/>
      <c r="AO513" s="228"/>
      <c r="AP513" s="228"/>
      <c r="AQ513" s="228"/>
      <c r="AR513" s="228"/>
      <c r="AS513" s="228"/>
      <c r="AT513" s="228"/>
      <c r="AU513" s="228"/>
      <c r="AV513" s="228"/>
      <c r="AW513" s="228"/>
      <c r="AX513" s="228"/>
      <c r="AY513" s="228"/>
      <c r="AZ513" s="228"/>
      <c r="BA513" s="228"/>
      <c r="BB513" s="228"/>
      <c r="BC513" s="228"/>
      <c r="BD513" s="228"/>
      <c r="BE513" s="228"/>
      <c r="BF513" s="228"/>
      <c r="BG513" s="228"/>
      <c r="BH513" s="228"/>
      <c r="BI513" s="228"/>
      <c r="BJ513" s="228"/>
      <c r="BK513" s="228"/>
      <c r="BL513" s="228"/>
      <c r="BM513" s="229">
        <v>16</v>
      </c>
    </row>
    <row r="514" spans="1:65">
      <c r="A514" s="29"/>
      <c r="B514" s="19">
        <v>1</v>
      </c>
      <c r="C514" s="9">
        <v>4</v>
      </c>
      <c r="D514" s="23">
        <v>0.19</v>
      </c>
      <c r="E514" s="23">
        <v>0.21</v>
      </c>
      <c r="F514" s="23">
        <v>0.2</v>
      </c>
      <c r="G514" s="23">
        <v>0.2</v>
      </c>
      <c r="H514" s="23">
        <v>0.16</v>
      </c>
      <c r="I514" s="23">
        <v>0.17</v>
      </c>
      <c r="J514" s="23">
        <v>0.21</v>
      </c>
      <c r="K514" s="23">
        <v>0.22</v>
      </c>
      <c r="L514" s="23">
        <v>0.19</v>
      </c>
      <c r="M514" s="23" t="s">
        <v>271</v>
      </c>
      <c r="N514" s="23">
        <v>0.21</v>
      </c>
      <c r="O514" s="23">
        <v>0.21</v>
      </c>
      <c r="P514" s="23">
        <v>0.19386014619223704</v>
      </c>
      <c r="Q514" s="23">
        <v>0.2</v>
      </c>
      <c r="R514" s="238">
        <v>0.13</v>
      </c>
      <c r="S514" s="227"/>
      <c r="T514" s="228"/>
      <c r="U514" s="228"/>
      <c r="V514" s="228"/>
      <c r="W514" s="228"/>
      <c r="X514" s="228"/>
      <c r="Y514" s="228"/>
      <c r="Z514" s="228"/>
      <c r="AA514" s="228"/>
      <c r="AB514" s="228"/>
      <c r="AC514" s="228"/>
      <c r="AD514" s="228"/>
      <c r="AE514" s="228"/>
      <c r="AF514" s="228"/>
      <c r="AG514" s="228"/>
      <c r="AH514" s="228"/>
      <c r="AI514" s="228"/>
      <c r="AJ514" s="228"/>
      <c r="AK514" s="228"/>
      <c r="AL514" s="228"/>
      <c r="AM514" s="228"/>
      <c r="AN514" s="228"/>
      <c r="AO514" s="228"/>
      <c r="AP514" s="228"/>
      <c r="AQ514" s="228"/>
      <c r="AR514" s="228"/>
      <c r="AS514" s="228"/>
      <c r="AT514" s="228"/>
      <c r="AU514" s="228"/>
      <c r="AV514" s="228"/>
      <c r="AW514" s="228"/>
      <c r="AX514" s="228"/>
      <c r="AY514" s="228"/>
      <c r="AZ514" s="228"/>
      <c r="BA514" s="228"/>
      <c r="BB514" s="228"/>
      <c r="BC514" s="228"/>
      <c r="BD514" s="228"/>
      <c r="BE514" s="228"/>
      <c r="BF514" s="228"/>
      <c r="BG514" s="228"/>
      <c r="BH514" s="228"/>
      <c r="BI514" s="228"/>
      <c r="BJ514" s="228"/>
      <c r="BK514" s="228"/>
      <c r="BL514" s="228"/>
      <c r="BM514" s="229">
        <v>0.19866501603776884</v>
      </c>
    </row>
    <row r="515" spans="1:65">
      <c r="A515" s="29"/>
      <c r="B515" s="19">
        <v>1</v>
      </c>
      <c r="C515" s="9">
        <v>5</v>
      </c>
      <c r="D515" s="23">
        <v>0.21</v>
      </c>
      <c r="E515" s="23">
        <v>0.21</v>
      </c>
      <c r="F515" s="23">
        <v>0.19</v>
      </c>
      <c r="G515" s="23">
        <v>0.2</v>
      </c>
      <c r="H515" s="23">
        <v>0.17</v>
      </c>
      <c r="I515" s="23">
        <v>0.17</v>
      </c>
      <c r="J515" s="23">
        <v>0.2</v>
      </c>
      <c r="K515" s="23">
        <v>0.22</v>
      </c>
      <c r="L515" s="23">
        <v>0.2</v>
      </c>
      <c r="M515" s="23" t="s">
        <v>271</v>
      </c>
      <c r="N515" s="23">
        <v>0.21</v>
      </c>
      <c r="O515" s="23">
        <v>0.21</v>
      </c>
      <c r="P515" s="23">
        <v>0.1944684213156187</v>
      </c>
      <c r="Q515" s="23">
        <v>0.19</v>
      </c>
      <c r="R515" s="238">
        <v>0.13</v>
      </c>
      <c r="S515" s="227"/>
      <c r="T515" s="228"/>
      <c r="U515" s="228"/>
      <c r="V515" s="228"/>
      <c r="W515" s="228"/>
      <c r="X515" s="228"/>
      <c r="Y515" s="228"/>
      <c r="Z515" s="228"/>
      <c r="AA515" s="228"/>
      <c r="AB515" s="228"/>
      <c r="AC515" s="228"/>
      <c r="AD515" s="228"/>
      <c r="AE515" s="228"/>
      <c r="AF515" s="228"/>
      <c r="AG515" s="228"/>
      <c r="AH515" s="228"/>
      <c r="AI515" s="228"/>
      <c r="AJ515" s="228"/>
      <c r="AK515" s="228"/>
      <c r="AL515" s="228"/>
      <c r="AM515" s="228"/>
      <c r="AN515" s="228"/>
      <c r="AO515" s="228"/>
      <c r="AP515" s="228"/>
      <c r="AQ515" s="228"/>
      <c r="AR515" s="228"/>
      <c r="AS515" s="228"/>
      <c r="AT515" s="228"/>
      <c r="AU515" s="228"/>
      <c r="AV515" s="228"/>
      <c r="AW515" s="228"/>
      <c r="AX515" s="228"/>
      <c r="AY515" s="228"/>
      <c r="AZ515" s="228"/>
      <c r="BA515" s="228"/>
      <c r="BB515" s="228"/>
      <c r="BC515" s="228"/>
      <c r="BD515" s="228"/>
      <c r="BE515" s="228"/>
      <c r="BF515" s="228"/>
      <c r="BG515" s="228"/>
      <c r="BH515" s="228"/>
      <c r="BI515" s="228"/>
      <c r="BJ515" s="228"/>
      <c r="BK515" s="228"/>
      <c r="BL515" s="228"/>
      <c r="BM515" s="229">
        <v>142</v>
      </c>
    </row>
    <row r="516" spans="1:65">
      <c r="A516" s="29"/>
      <c r="B516" s="19">
        <v>1</v>
      </c>
      <c r="C516" s="9">
        <v>6</v>
      </c>
      <c r="D516" s="23">
        <v>0.2</v>
      </c>
      <c r="E516" s="23">
        <v>0.2</v>
      </c>
      <c r="F516" s="23">
        <v>0.19</v>
      </c>
      <c r="G516" s="23">
        <v>0.21</v>
      </c>
      <c r="H516" s="23">
        <v>0.16</v>
      </c>
      <c r="I516" s="23">
        <v>0.17</v>
      </c>
      <c r="J516" s="23">
        <v>0.2</v>
      </c>
      <c r="K516" s="23">
        <v>0.22</v>
      </c>
      <c r="L516" s="23">
        <v>0.19</v>
      </c>
      <c r="M516" s="23" t="s">
        <v>271</v>
      </c>
      <c r="N516" s="23">
        <v>0.21</v>
      </c>
      <c r="O516" s="23">
        <v>0.21</v>
      </c>
      <c r="P516" s="23">
        <v>0.18985544005354676</v>
      </c>
      <c r="Q516" s="23">
        <v>0.2</v>
      </c>
      <c r="R516" s="238">
        <v>0.13</v>
      </c>
      <c r="S516" s="227"/>
      <c r="T516" s="228"/>
      <c r="U516" s="228"/>
      <c r="V516" s="228"/>
      <c r="W516" s="228"/>
      <c r="X516" s="228"/>
      <c r="Y516" s="228"/>
      <c r="Z516" s="228"/>
      <c r="AA516" s="228"/>
      <c r="AB516" s="228"/>
      <c r="AC516" s="228"/>
      <c r="AD516" s="228"/>
      <c r="AE516" s="228"/>
      <c r="AF516" s="228"/>
      <c r="AG516" s="228"/>
      <c r="AH516" s="228"/>
      <c r="AI516" s="228"/>
      <c r="AJ516" s="228"/>
      <c r="AK516" s="228"/>
      <c r="AL516" s="228"/>
      <c r="AM516" s="228"/>
      <c r="AN516" s="228"/>
      <c r="AO516" s="228"/>
      <c r="AP516" s="228"/>
      <c r="AQ516" s="228"/>
      <c r="AR516" s="228"/>
      <c r="AS516" s="228"/>
      <c r="AT516" s="228"/>
      <c r="AU516" s="228"/>
      <c r="AV516" s="228"/>
      <c r="AW516" s="228"/>
      <c r="AX516" s="228"/>
      <c r="AY516" s="228"/>
      <c r="AZ516" s="228"/>
      <c r="BA516" s="228"/>
      <c r="BB516" s="228"/>
      <c r="BC516" s="228"/>
      <c r="BD516" s="228"/>
      <c r="BE516" s="228"/>
      <c r="BF516" s="228"/>
      <c r="BG516" s="228"/>
      <c r="BH516" s="228"/>
      <c r="BI516" s="228"/>
      <c r="BJ516" s="228"/>
      <c r="BK516" s="228"/>
      <c r="BL516" s="228"/>
      <c r="BM516" s="54"/>
    </row>
    <row r="517" spans="1:65">
      <c r="A517" s="29"/>
      <c r="B517" s="20" t="s">
        <v>266</v>
      </c>
      <c r="C517" s="12"/>
      <c r="D517" s="230">
        <v>0.19833333333333333</v>
      </c>
      <c r="E517" s="230">
        <v>0.21333333333333329</v>
      </c>
      <c r="F517" s="230">
        <v>0.19666666666666666</v>
      </c>
      <c r="G517" s="230">
        <v>0.20333333333333334</v>
      </c>
      <c r="H517" s="230">
        <v>0.16166666666666668</v>
      </c>
      <c r="I517" s="230">
        <v>0.17</v>
      </c>
      <c r="J517" s="230">
        <v>0.20999999999999996</v>
      </c>
      <c r="K517" s="230">
        <v>0.22166666666666665</v>
      </c>
      <c r="L517" s="230">
        <v>0.20166666666666666</v>
      </c>
      <c r="M517" s="230" t="s">
        <v>661</v>
      </c>
      <c r="N517" s="230">
        <v>0.21166666666666667</v>
      </c>
      <c r="O517" s="230">
        <v>0.21166666666666667</v>
      </c>
      <c r="P517" s="230">
        <v>0.18931187515766199</v>
      </c>
      <c r="Q517" s="230">
        <v>0.19333333333333333</v>
      </c>
      <c r="R517" s="230">
        <v>0.13166666666666668</v>
      </c>
      <c r="S517" s="227"/>
      <c r="T517" s="228"/>
      <c r="U517" s="228"/>
      <c r="V517" s="228"/>
      <c r="W517" s="228"/>
      <c r="X517" s="228"/>
      <c r="Y517" s="228"/>
      <c r="Z517" s="228"/>
      <c r="AA517" s="228"/>
      <c r="AB517" s="228"/>
      <c r="AC517" s="228"/>
      <c r="AD517" s="228"/>
      <c r="AE517" s="228"/>
      <c r="AF517" s="228"/>
      <c r="AG517" s="228"/>
      <c r="AH517" s="228"/>
      <c r="AI517" s="228"/>
      <c r="AJ517" s="228"/>
      <c r="AK517" s="228"/>
      <c r="AL517" s="228"/>
      <c r="AM517" s="228"/>
      <c r="AN517" s="228"/>
      <c r="AO517" s="228"/>
      <c r="AP517" s="228"/>
      <c r="AQ517" s="228"/>
      <c r="AR517" s="228"/>
      <c r="AS517" s="228"/>
      <c r="AT517" s="228"/>
      <c r="AU517" s="228"/>
      <c r="AV517" s="228"/>
      <c r="AW517" s="228"/>
      <c r="AX517" s="228"/>
      <c r="AY517" s="228"/>
      <c r="AZ517" s="228"/>
      <c r="BA517" s="228"/>
      <c r="BB517" s="228"/>
      <c r="BC517" s="228"/>
      <c r="BD517" s="228"/>
      <c r="BE517" s="228"/>
      <c r="BF517" s="228"/>
      <c r="BG517" s="228"/>
      <c r="BH517" s="228"/>
      <c r="BI517" s="228"/>
      <c r="BJ517" s="228"/>
      <c r="BK517" s="228"/>
      <c r="BL517" s="228"/>
      <c r="BM517" s="54"/>
    </row>
    <row r="518" spans="1:65">
      <c r="A518" s="29"/>
      <c r="B518" s="3" t="s">
        <v>267</v>
      </c>
      <c r="C518" s="28"/>
      <c r="D518" s="23">
        <v>0.2</v>
      </c>
      <c r="E518" s="23">
        <v>0.21</v>
      </c>
      <c r="F518" s="23">
        <v>0.2</v>
      </c>
      <c r="G518" s="23">
        <v>0.2</v>
      </c>
      <c r="H518" s="23">
        <v>0.16</v>
      </c>
      <c r="I518" s="23">
        <v>0.17</v>
      </c>
      <c r="J518" s="23">
        <v>0.21</v>
      </c>
      <c r="K518" s="23">
        <v>0.22</v>
      </c>
      <c r="L518" s="23">
        <v>0.2</v>
      </c>
      <c r="M518" s="23" t="s">
        <v>661</v>
      </c>
      <c r="N518" s="23">
        <v>0.21</v>
      </c>
      <c r="O518" s="23">
        <v>0.21</v>
      </c>
      <c r="P518" s="23">
        <v>0.18992061027363535</v>
      </c>
      <c r="Q518" s="23">
        <v>0.19</v>
      </c>
      <c r="R518" s="23">
        <v>0.13</v>
      </c>
      <c r="S518" s="227"/>
      <c r="T518" s="228"/>
      <c r="U518" s="228"/>
      <c r="V518" s="228"/>
      <c r="W518" s="228"/>
      <c r="X518" s="228"/>
      <c r="Y518" s="228"/>
      <c r="Z518" s="228"/>
      <c r="AA518" s="228"/>
      <c r="AB518" s="228"/>
      <c r="AC518" s="228"/>
      <c r="AD518" s="228"/>
      <c r="AE518" s="228"/>
      <c r="AF518" s="228"/>
      <c r="AG518" s="228"/>
      <c r="AH518" s="228"/>
      <c r="AI518" s="228"/>
      <c r="AJ518" s="228"/>
      <c r="AK518" s="228"/>
      <c r="AL518" s="228"/>
      <c r="AM518" s="228"/>
      <c r="AN518" s="228"/>
      <c r="AO518" s="228"/>
      <c r="AP518" s="228"/>
      <c r="AQ518" s="228"/>
      <c r="AR518" s="228"/>
      <c r="AS518" s="228"/>
      <c r="AT518" s="228"/>
      <c r="AU518" s="228"/>
      <c r="AV518" s="228"/>
      <c r="AW518" s="228"/>
      <c r="AX518" s="228"/>
      <c r="AY518" s="228"/>
      <c r="AZ518" s="228"/>
      <c r="BA518" s="228"/>
      <c r="BB518" s="228"/>
      <c r="BC518" s="228"/>
      <c r="BD518" s="228"/>
      <c r="BE518" s="228"/>
      <c r="BF518" s="228"/>
      <c r="BG518" s="228"/>
      <c r="BH518" s="228"/>
      <c r="BI518" s="228"/>
      <c r="BJ518" s="228"/>
      <c r="BK518" s="228"/>
      <c r="BL518" s="228"/>
      <c r="BM518" s="54"/>
    </row>
    <row r="519" spans="1:65">
      <c r="A519" s="29"/>
      <c r="B519" s="3" t="s">
        <v>268</v>
      </c>
      <c r="C519" s="28"/>
      <c r="D519" s="23">
        <v>7.5277265270908078E-3</v>
      </c>
      <c r="E519" s="23">
        <v>1.0327955589886438E-2</v>
      </c>
      <c r="F519" s="23">
        <v>5.1639777949432277E-3</v>
      </c>
      <c r="G519" s="23">
        <v>5.163977794943213E-3</v>
      </c>
      <c r="H519" s="23">
        <v>4.0824829046386332E-3</v>
      </c>
      <c r="I519" s="23">
        <v>0</v>
      </c>
      <c r="J519" s="23">
        <v>1.0954451150103312E-2</v>
      </c>
      <c r="K519" s="23">
        <v>4.0824829046386219E-3</v>
      </c>
      <c r="L519" s="23">
        <v>1.1690451944500118E-2</v>
      </c>
      <c r="M519" s="23" t="s">
        <v>661</v>
      </c>
      <c r="N519" s="23">
        <v>4.0824829046386341E-3</v>
      </c>
      <c r="O519" s="23">
        <v>4.0824829046386341E-3</v>
      </c>
      <c r="P519" s="23">
        <v>4.7487591007850972E-3</v>
      </c>
      <c r="Q519" s="23">
        <v>5.1639777949432268E-3</v>
      </c>
      <c r="R519" s="23">
        <v>4.0824829046386341E-3</v>
      </c>
      <c r="S519" s="227"/>
      <c r="T519" s="228"/>
      <c r="U519" s="228"/>
      <c r="V519" s="228"/>
      <c r="W519" s="228"/>
      <c r="X519" s="228"/>
      <c r="Y519" s="228"/>
      <c r="Z519" s="228"/>
      <c r="AA519" s="228"/>
      <c r="AB519" s="228"/>
      <c r="AC519" s="228"/>
      <c r="AD519" s="228"/>
      <c r="AE519" s="228"/>
      <c r="AF519" s="228"/>
      <c r="AG519" s="228"/>
      <c r="AH519" s="228"/>
      <c r="AI519" s="228"/>
      <c r="AJ519" s="228"/>
      <c r="AK519" s="228"/>
      <c r="AL519" s="228"/>
      <c r="AM519" s="228"/>
      <c r="AN519" s="228"/>
      <c r="AO519" s="228"/>
      <c r="AP519" s="228"/>
      <c r="AQ519" s="228"/>
      <c r="AR519" s="228"/>
      <c r="AS519" s="228"/>
      <c r="AT519" s="228"/>
      <c r="AU519" s="228"/>
      <c r="AV519" s="228"/>
      <c r="AW519" s="228"/>
      <c r="AX519" s="228"/>
      <c r="AY519" s="228"/>
      <c r="AZ519" s="228"/>
      <c r="BA519" s="228"/>
      <c r="BB519" s="228"/>
      <c r="BC519" s="228"/>
      <c r="BD519" s="228"/>
      <c r="BE519" s="228"/>
      <c r="BF519" s="228"/>
      <c r="BG519" s="228"/>
      <c r="BH519" s="228"/>
      <c r="BI519" s="228"/>
      <c r="BJ519" s="228"/>
      <c r="BK519" s="228"/>
      <c r="BL519" s="228"/>
      <c r="BM519" s="54"/>
    </row>
    <row r="520" spans="1:65">
      <c r="A520" s="29"/>
      <c r="B520" s="3" t="s">
        <v>86</v>
      </c>
      <c r="C520" s="28"/>
      <c r="D520" s="13">
        <v>3.7954923666004073E-2</v>
      </c>
      <c r="E520" s="13">
        <v>4.8412291827592685E-2</v>
      </c>
      <c r="F520" s="13">
        <v>2.6257514211575735E-2</v>
      </c>
      <c r="G520" s="13">
        <v>2.5396612106278096E-2</v>
      </c>
      <c r="H520" s="13">
        <v>2.5252471575084326E-2</v>
      </c>
      <c r="I520" s="13">
        <v>0</v>
      </c>
      <c r="J520" s="13">
        <v>5.2164053095730065E-2</v>
      </c>
      <c r="K520" s="13">
        <v>1.8417216111151678E-2</v>
      </c>
      <c r="L520" s="13">
        <v>5.7969183195868357E-2</v>
      </c>
      <c r="M520" s="13" t="s">
        <v>661</v>
      </c>
      <c r="N520" s="13">
        <v>1.9287320809316381E-2</v>
      </c>
      <c r="O520" s="13">
        <v>1.9287320809316381E-2</v>
      </c>
      <c r="P520" s="13">
        <v>2.5084317065848374E-2</v>
      </c>
      <c r="Q520" s="13">
        <v>2.6710229973844278E-2</v>
      </c>
      <c r="R520" s="13">
        <v>3.100619927573646E-2</v>
      </c>
      <c r="S520" s="148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3"/>
    </row>
    <row r="521" spans="1:65">
      <c r="A521" s="29"/>
      <c r="B521" s="3" t="s">
        <v>269</v>
      </c>
      <c r="C521" s="28"/>
      <c r="D521" s="13">
        <v>-1.6695576858507533E-3</v>
      </c>
      <c r="E521" s="13">
        <v>7.3834425346311683E-2</v>
      </c>
      <c r="F521" s="13">
        <v>-1.0058889133868765E-2</v>
      </c>
      <c r="G521" s="13">
        <v>2.3498436658203614E-2</v>
      </c>
      <c r="H521" s="13">
        <v>-0.186234849542248</v>
      </c>
      <c r="I521" s="13">
        <v>-0.14428819230215773</v>
      </c>
      <c r="J521" s="13">
        <v>5.7055762450275438E-2</v>
      </c>
      <c r="K521" s="13">
        <v>0.11578108258640207</v>
      </c>
      <c r="L521" s="13">
        <v>1.5109105210185492E-2</v>
      </c>
      <c r="M521" s="13" t="s">
        <v>661</v>
      </c>
      <c r="N521" s="13">
        <v>6.5445093898293782E-2</v>
      </c>
      <c r="O521" s="13">
        <v>6.5445093898293782E-2</v>
      </c>
      <c r="P521" s="13">
        <v>-4.7079959353934275E-2</v>
      </c>
      <c r="Q521" s="13">
        <v>-2.6837552029904899E-2</v>
      </c>
      <c r="R521" s="13">
        <v>-0.3372428156065731</v>
      </c>
      <c r="S521" s="148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3"/>
    </row>
    <row r="522" spans="1:65">
      <c r="A522" s="29"/>
      <c r="B522" s="45" t="s">
        <v>270</v>
      </c>
      <c r="C522" s="46"/>
      <c r="D522" s="44">
        <v>0.1</v>
      </c>
      <c r="E522" s="44">
        <v>0.8</v>
      </c>
      <c r="F522" s="44">
        <v>0.2</v>
      </c>
      <c r="G522" s="44">
        <v>0.2</v>
      </c>
      <c r="H522" s="44">
        <v>2.31</v>
      </c>
      <c r="I522" s="44">
        <v>1.81</v>
      </c>
      <c r="J522" s="44">
        <v>0.6</v>
      </c>
      <c r="K522" s="44">
        <v>1.31</v>
      </c>
      <c r="L522" s="44">
        <v>0.1</v>
      </c>
      <c r="M522" s="44" t="s">
        <v>271</v>
      </c>
      <c r="N522" s="44">
        <v>0.7</v>
      </c>
      <c r="O522" s="44">
        <v>0.7</v>
      </c>
      <c r="P522" s="44">
        <v>0.64</v>
      </c>
      <c r="Q522" s="44">
        <v>0.4</v>
      </c>
      <c r="R522" s="44">
        <v>4.12</v>
      </c>
      <c r="S522" s="148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3"/>
    </row>
    <row r="523" spans="1:65">
      <c r="B523" s="3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BM523" s="53"/>
    </row>
    <row r="524" spans="1:65" ht="19.5">
      <c r="B524" s="8" t="s">
        <v>654</v>
      </c>
      <c r="BM524" s="27" t="s">
        <v>66</v>
      </c>
    </row>
    <row r="525" spans="1:65" ht="19.5">
      <c r="A525" s="24" t="s">
        <v>350</v>
      </c>
      <c r="B525" s="18" t="s">
        <v>118</v>
      </c>
      <c r="C525" s="15" t="s">
        <v>119</v>
      </c>
      <c r="D525" s="16" t="s">
        <v>238</v>
      </c>
      <c r="E525" s="17" t="s">
        <v>238</v>
      </c>
      <c r="F525" s="17" t="s">
        <v>238</v>
      </c>
      <c r="G525" s="17" t="s">
        <v>238</v>
      </c>
      <c r="H525" s="17" t="s">
        <v>238</v>
      </c>
      <c r="I525" s="17" t="s">
        <v>238</v>
      </c>
      <c r="J525" s="17" t="s">
        <v>238</v>
      </c>
      <c r="K525" s="148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7">
        <v>1</v>
      </c>
    </row>
    <row r="526" spans="1:65">
      <c r="A526" s="29"/>
      <c r="B526" s="19" t="s">
        <v>239</v>
      </c>
      <c r="C526" s="9" t="s">
        <v>239</v>
      </c>
      <c r="D526" s="146" t="s">
        <v>242</v>
      </c>
      <c r="E526" s="147" t="s">
        <v>244</v>
      </c>
      <c r="F526" s="147" t="s">
        <v>245</v>
      </c>
      <c r="G526" s="147" t="s">
        <v>248</v>
      </c>
      <c r="H526" s="147" t="s">
        <v>253</v>
      </c>
      <c r="I526" s="147" t="s">
        <v>257</v>
      </c>
      <c r="J526" s="147" t="s">
        <v>284</v>
      </c>
      <c r="K526" s="148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7" t="s">
        <v>3</v>
      </c>
    </row>
    <row r="527" spans="1:65">
      <c r="A527" s="29"/>
      <c r="B527" s="19"/>
      <c r="C527" s="9"/>
      <c r="D527" s="10" t="s">
        <v>336</v>
      </c>
      <c r="E527" s="11" t="s">
        <v>336</v>
      </c>
      <c r="F527" s="11" t="s">
        <v>101</v>
      </c>
      <c r="G527" s="11" t="s">
        <v>336</v>
      </c>
      <c r="H527" s="11" t="s">
        <v>336</v>
      </c>
      <c r="I527" s="11" t="s">
        <v>101</v>
      </c>
      <c r="J527" s="11" t="s">
        <v>101</v>
      </c>
      <c r="K527" s="148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7">
        <v>0</v>
      </c>
    </row>
    <row r="528" spans="1:65">
      <c r="A528" s="29"/>
      <c r="B528" s="19"/>
      <c r="C528" s="9"/>
      <c r="D528" s="25"/>
      <c r="E528" s="25"/>
      <c r="F528" s="25"/>
      <c r="G528" s="25"/>
      <c r="H528" s="25"/>
      <c r="I528" s="25"/>
      <c r="J528" s="25"/>
      <c r="K528" s="148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7">
        <v>0</v>
      </c>
    </row>
    <row r="529" spans="1:65">
      <c r="A529" s="29"/>
      <c r="B529" s="18">
        <v>1</v>
      </c>
      <c r="C529" s="14">
        <v>1</v>
      </c>
      <c r="D529" s="211">
        <v>180</v>
      </c>
      <c r="E529" s="211">
        <v>360</v>
      </c>
      <c r="F529" s="211">
        <v>219.99999999999997</v>
      </c>
      <c r="G529" s="211">
        <v>360</v>
      </c>
      <c r="H529" s="211">
        <v>180</v>
      </c>
      <c r="I529" s="211">
        <v>175.28440060402036</v>
      </c>
      <c r="J529" s="212">
        <v>100</v>
      </c>
      <c r="K529" s="213"/>
      <c r="L529" s="214"/>
      <c r="M529" s="214"/>
      <c r="N529" s="214"/>
      <c r="O529" s="214"/>
      <c r="P529" s="214"/>
      <c r="Q529" s="214"/>
      <c r="R529" s="214"/>
      <c r="S529" s="214"/>
      <c r="T529" s="214"/>
      <c r="U529" s="214"/>
      <c r="V529" s="214"/>
      <c r="W529" s="214"/>
      <c r="X529" s="214"/>
      <c r="Y529" s="214"/>
      <c r="Z529" s="214"/>
      <c r="AA529" s="214"/>
      <c r="AB529" s="214"/>
      <c r="AC529" s="214"/>
      <c r="AD529" s="214"/>
      <c r="AE529" s="214"/>
      <c r="AF529" s="214"/>
      <c r="AG529" s="214"/>
      <c r="AH529" s="214"/>
      <c r="AI529" s="214"/>
      <c r="AJ529" s="214"/>
      <c r="AK529" s="214"/>
      <c r="AL529" s="214"/>
      <c r="AM529" s="214"/>
      <c r="AN529" s="214"/>
      <c r="AO529" s="214"/>
      <c r="AP529" s="214"/>
      <c r="AQ529" s="214"/>
      <c r="AR529" s="214"/>
      <c r="AS529" s="214"/>
      <c r="AT529" s="214"/>
      <c r="AU529" s="214"/>
      <c r="AV529" s="214"/>
      <c r="AW529" s="214"/>
      <c r="AX529" s="214"/>
      <c r="AY529" s="214"/>
      <c r="AZ529" s="214"/>
      <c r="BA529" s="214"/>
      <c r="BB529" s="214"/>
      <c r="BC529" s="214"/>
      <c r="BD529" s="214"/>
      <c r="BE529" s="214"/>
      <c r="BF529" s="214"/>
      <c r="BG529" s="214"/>
      <c r="BH529" s="214"/>
      <c r="BI529" s="214"/>
      <c r="BJ529" s="214"/>
      <c r="BK529" s="214"/>
      <c r="BL529" s="214"/>
      <c r="BM529" s="215">
        <v>1</v>
      </c>
    </row>
    <row r="530" spans="1:65">
      <c r="A530" s="29"/>
      <c r="B530" s="19">
        <v>1</v>
      </c>
      <c r="C530" s="9">
        <v>2</v>
      </c>
      <c r="D530" s="217">
        <v>180</v>
      </c>
      <c r="E530" s="217">
        <v>360</v>
      </c>
      <c r="F530" s="217">
        <v>280.00000000000006</v>
      </c>
      <c r="G530" s="217">
        <v>360</v>
      </c>
      <c r="H530" s="217">
        <v>180</v>
      </c>
      <c r="I530" s="217">
        <v>175.9470168208521</v>
      </c>
      <c r="J530" s="218">
        <v>100</v>
      </c>
      <c r="K530" s="213"/>
      <c r="L530" s="214"/>
      <c r="M530" s="214"/>
      <c r="N530" s="214"/>
      <c r="O530" s="214"/>
      <c r="P530" s="214"/>
      <c r="Q530" s="214"/>
      <c r="R530" s="214"/>
      <c r="S530" s="214"/>
      <c r="T530" s="214"/>
      <c r="U530" s="214"/>
      <c r="V530" s="214"/>
      <c r="W530" s="214"/>
      <c r="X530" s="214"/>
      <c r="Y530" s="214"/>
      <c r="Z530" s="214"/>
      <c r="AA530" s="214"/>
      <c r="AB530" s="214"/>
      <c r="AC530" s="214"/>
      <c r="AD530" s="214"/>
      <c r="AE530" s="214"/>
      <c r="AF530" s="214"/>
      <c r="AG530" s="214"/>
      <c r="AH530" s="214"/>
      <c r="AI530" s="214"/>
      <c r="AJ530" s="214"/>
      <c r="AK530" s="214"/>
      <c r="AL530" s="214"/>
      <c r="AM530" s="214"/>
      <c r="AN530" s="214"/>
      <c r="AO530" s="214"/>
      <c r="AP530" s="214"/>
      <c r="AQ530" s="214"/>
      <c r="AR530" s="214"/>
      <c r="AS530" s="214"/>
      <c r="AT530" s="214"/>
      <c r="AU530" s="214"/>
      <c r="AV530" s="214"/>
      <c r="AW530" s="214"/>
      <c r="AX530" s="214"/>
      <c r="AY530" s="214"/>
      <c r="AZ530" s="214"/>
      <c r="BA530" s="214"/>
      <c r="BB530" s="214"/>
      <c r="BC530" s="214"/>
      <c r="BD530" s="214"/>
      <c r="BE530" s="214"/>
      <c r="BF530" s="214"/>
      <c r="BG530" s="214"/>
      <c r="BH530" s="214"/>
      <c r="BI530" s="214"/>
      <c r="BJ530" s="214"/>
      <c r="BK530" s="214"/>
      <c r="BL530" s="214"/>
      <c r="BM530" s="215" t="e">
        <v>#N/A</v>
      </c>
    </row>
    <row r="531" spans="1:65">
      <c r="A531" s="29"/>
      <c r="B531" s="19">
        <v>1</v>
      </c>
      <c r="C531" s="9">
        <v>3</v>
      </c>
      <c r="D531" s="217">
        <v>180</v>
      </c>
      <c r="E531" s="217">
        <v>360</v>
      </c>
      <c r="F531" s="225">
        <v>70.000000000000014</v>
      </c>
      <c r="G531" s="217">
        <v>360</v>
      </c>
      <c r="H531" s="217">
        <v>180</v>
      </c>
      <c r="I531" s="217">
        <v>175.68077353905159</v>
      </c>
      <c r="J531" s="218">
        <v>100</v>
      </c>
      <c r="K531" s="213"/>
      <c r="L531" s="214"/>
      <c r="M531" s="214"/>
      <c r="N531" s="214"/>
      <c r="O531" s="214"/>
      <c r="P531" s="214"/>
      <c r="Q531" s="214"/>
      <c r="R531" s="214"/>
      <c r="S531" s="214"/>
      <c r="T531" s="214"/>
      <c r="U531" s="214"/>
      <c r="V531" s="214"/>
      <c r="W531" s="214"/>
      <c r="X531" s="214"/>
      <c r="Y531" s="214"/>
      <c r="Z531" s="214"/>
      <c r="AA531" s="214"/>
      <c r="AB531" s="214"/>
      <c r="AC531" s="214"/>
      <c r="AD531" s="214"/>
      <c r="AE531" s="214"/>
      <c r="AF531" s="214"/>
      <c r="AG531" s="214"/>
      <c r="AH531" s="214"/>
      <c r="AI531" s="214"/>
      <c r="AJ531" s="214"/>
      <c r="AK531" s="214"/>
      <c r="AL531" s="214"/>
      <c r="AM531" s="214"/>
      <c r="AN531" s="214"/>
      <c r="AO531" s="214"/>
      <c r="AP531" s="214"/>
      <c r="AQ531" s="214"/>
      <c r="AR531" s="214"/>
      <c r="AS531" s="214"/>
      <c r="AT531" s="214"/>
      <c r="AU531" s="214"/>
      <c r="AV531" s="214"/>
      <c r="AW531" s="214"/>
      <c r="AX531" s="214"/>
      <c r="AY531" s="214"/>
      <c r="AZ531" s="214"/>
      <c r="BA531" s="214"/>
      <c r="BB531" s="214"/>
      <c r="BC531" s="214"/>
      <c r="BD531" s="214"/>
      <c r="BE531" s="214"/>
      <c r="BF531" s="214"/>
      <c r="BG531" s="214"/>
      <c r="BH531" s="214"/>
      <c r="BI531" s="214"/>
      <c r="BJ531" s="214"/>
      <c r="BK531" s="214"/>
      <c r="BL531" s="214"/>
      <c r="BM531" s="215">
        <v>16</v>
      </c>
    </row>
    <row r="532" spans="1:65">
      <c r="A532" s="29"/>
      <c r="B532" s="19">
        <v>1</v>
      </c>
      <c r="C532" s="9">
        <v>4</v>
      </c>
      <c r="D532" s="217">
        <v>180</v>
      </c>
      <c r="E532" s="217">
        <v>360</v>
      </c>
      <c r="F532" s="217">
        <v>210</v>
      </c>
      <c r="G532" s="217">
        <v>360</v>
      </c>
      <c r="H532" s="217">
        <v>360</v>
      </c>
      <c r="I532" s="217">
        <v>177.5806755222909</v>
      </c>
      <c r="J532" s="218">
        <v>100</v>
      </c>
      <c r="K532" s="213"/>
      <c r="L532" s="214"/>
      <c r="M532" s="214"/>
      <c r="N532" s="214"/>
      <c r="O532" s="214"/>
      <c r="P532" s="214"/>
      <c r="Q532" s="214"/>
      <c r="R532" s="214"/>
      <c r="S532" s="214"/>
      <c r="T532" s="214"/>
      <c r="U532" s="214"/>
      <c r="V532" s="214"/>
      <c r="W532" s="214"/>
      <c r="X532" s="214"/>
      <c r="Y532" s="214"/>
      <c r="Z532" s="214"/>
      <c r="AA532" s="214"/>
      <c r="AB532" s="214"/>
      <c r="AC532" s="214"/>
      <c r="AD532" s="214"/>
      <c r="AE532" s="214"/>
      <c r="AF532" s="214"/>
      <c r="AG532" s="214"/>
      <c r="AH532" s="214"/>
      <c r="AI532" s="214"/>
      <c r="AJ532" s="214"/>
      <c r="AK532" s="214"/>
      <c r="AL532" s="214"/>
      <c r="AM532" s="214"/>
      <c r="AN532" s="214"/>
      <c r="AO532" s="214"/>
      <c r="AP532" s="214"/>
      <c r="AQ532" s="214"/>
      <c r="AR532" s="214"/>
      <c r="AS532" s="214"/>
      <c r="AT532" s="214"/>
      <c r="AU532" s="214"/>
      <c r="AV532" s="214"/>
      <c r="AW532" s="214"/>
      <c r="AX532" s="214"/>
      <c r="AY532" s="214"/>
      <c r="AZ532" s="214"/>
      <c r="BA532" s="214"/>
      <c r="BB532" s="214"/>
      <c r="BC532" s="214"/>
      <c r="BD532" s="214"/>
      <c r="BE532" s="214"/>
      <c r="BF532" s="214"/>
      <c r="BG532" s="214"/>
      <c r="BH532" s="214"/>
      <c r="BI532" s="214"/>
      <c r="BJ532" s="214"/>
      <c r="BK532" s="214"/>
      <c r="BL532" s="214"/>
      <c r="BM532" s="215">
        <v>249.51487892203355</v>
      </c>
    </row>
    <row r="533" spans="1:65">
      <c r="A533" s="29"/>
      <c r="B533" s="19">
        <v>1</v>
      </c>
      <c r="C533" s="9">
        <v>5</v>
      </c>
      <c r="D533" s="217">
        <v>180</v>
      </c>
      <c r="E533" s="217">
        <v>360</v>
      </c>
      <c r="F533" s="217">
        <v>179.99999999999997</v>
      </c>
      <c r="G533" s="217">
        <v>360</v>
      </c>
      <c r="H533" s="217">
        <v>180</v>
      </c>
      <c r="I533" s="217">
        <v>173.24663429155319</v>
      </c>
      <c r="J533" s="218">
        <v>100</v>
      </c>
      <c r="K533" s="213"/>
      <c r="L533" s="214"/>
      <c r="M533" s="214"/>
      <c r="N533" s="214"/>
      <c r="O533" s="214"/>
      <c r="P533" s="214"/>
      <c r="Q533" s="214"/>
      <c r="R533" s="214"/>
      <c r="S533" s="214"/>
      <c r="T533" s="214"/>
      <c r="U533" s="214"/>
      <c r="V533" s="214"/>
      <c r="W533" s="214"/>
      <c r="X533" s="214"/>
      <c r="Y533" s="214"/>
      <c r="Z533" s="214"/>
      <c r="AA533" s="214"/>
      <c r="AB533" s="214"/>
      <c r="AC533" s="214"/>
      <c r="AD533" s="214"/>
      <c r="AE533" s="214"/>
      <c r="AF533" s="214"/>
      <c r="AG533" s="214"/>
      <c r="AH533" s="214"/>
      <c r="AI533" s="214"/>
      <c r="AJ533" s="214"/>
      <c r="AK533" s="214"/>
      <c r="AL533" s="214"/>
      <c r="AM533" s="214"/>
      <c r="AN533" s="214"/>
      <c r="AO533" s="214"/>
      <c r="AP533" s="214"/>
      <c r="AQ533" s="214"/>
      <c r="AR533" s="214"/>
      <c r="AS533" s="214"/>
      <c r="AT533" s="214"/>
      <c r="AU533" s="214"/>
      <c r="AV533" s="214"/>
      <c r="AW533" s="214"/>
      <c r="AX533" s="214"/>
      <c r="AY533" s="214"/>
      <c r="AZ533" s="214"/>
      <c r="BA533" s="214"/>
      <c r="BB533" s="214"/>
      <c r="BC533" s="214"/>
      <c r="BD533" s="214"/>
      <c r="BE533" s="214"/>
      <c r="BF533" s="214"/>
      <c r="BG533" s="214"/>
      <c r="BH533" s="214"/>
      <c r="BI533" s="214"/>
      <c r="BJ533" s="214"/>
      <c r="BK533" s="214"/>
      <c r="BL533" s="214"/>
      <c r="BM533" s="215">
        <v>143</v>
      </c>
    </row>
    <row r="534" spans="1:65">
      <c r="A534" s="29"/>
      <c r="B534" s="19">
        <v>1</v>
      </c>
      <c r="C534" s="9">
        <v>6</v>
      </c>
      <c r="D534" s="217">
        <v>180</v>
      </c>
      <c r="E534" s="217">
        <v>180</v>
      </c>
      <c r="F534" s="217">
        <v>210</v>
      </c>
      <c r="G534" s="217">
        <v>360</v>
      </c>
      <c r="H534" s="217">
        <v>360</v>
      </c>
      <c r="I534" s="217">
        <v>179.55614041543981</v>
      </c>
      <c r="J534" s="218">
        <v>100</v>
      </c>
      <c r="K534" s="213"/>
      <c r="L534" s="214"/>
      <c r="M534" s="214"/>
      <c r="N534" s="214"/>
      <c r="O534" s="214"/>
      <c r="P534" s="214"/>
      <c r="Q534" s="214"/>
      <c r="R534" s="214"/>
      <c r="S534" s="214"/>
      <c r="T534" s="214"/>
      <c r="U534" s="214"/>
      <c r="V534" s="214"/>
      <c r="W534" s="214"/>
      <c r="X534" s="214"/>
      <c r="Y534" s="214"/>
      <c r="Z534" s="214"/>
      <c r="AA534" s="214"/>
      <c r="AB534" s="214"/>
      <c r="AC534" s="214"/>
      <c r="AD534" s="214"/>
      <c r="AE534" s="214"/>
      <c r="AF534" s="214"/>
      <c r="AG534" s="214"/>
      <c r="AH534" s="214"/>
      <c r="AI534" s="214"/>
      <c r="AJ534" s="214"/>
      <c r="AK534" s="214"/>
      <c r="AL534" s="214"/>
      <c r="AM534" s="214"/>
      <c r="AN534" s="214"/>
      <c r="AO534" s="214"/>
      <c r="AP534" s="214"/>
      <c r="AQ534" s="214"/>
      <c r="AR534" s="214"/>
      <c r="AS534" s="214"/>
      <c r="AT534" s="214"/>
      <c r="AU534" s="214"/>
      <c r="AV534" s="214"/>
      <c r="AW534" s="214"/>
      <c r="AX534" s="214"/>
      <c r="AY534" s="214"/>
      <c r="AZ534" s="214"/>
      <c r="BA534" s="214"/>
      <c r="BB534" s="214"/>
      <c r="BC534" s="214"/>
      <c r="BD534" s="214"/>
      <c r="BE534" s="214"/>
      <c r="BF534" s="214"/>
      <c r="BG534" s="214"/>
      <c r="BH534" s="214"/>
      <c r="BI534" s="214"/>
      <c r="BJ534" s="214"/>
      <c r="BK534" s="214"/>
      <c r="BL534" s="214"/>
      <c r="BM534" s="219"/>
    </row>
    <row r="535" spans="1:65">
      <c r="A535" s="29"/>
      <c r="B535" s="20" t="s">
        <v>266</v>
      </c>
      <c r="C535" s="12"/>
      <c r="D535" s="220">
        <v>180</v>
      </c>
      <c r="E535" s="220">
        <v>330</v>
      </c>
      <c r="F535" s="220">
        <v>195</v>
      </c>
      <c r="G535" s="220">
        <v>360</v>
      </c>
      <c r="H535" s="220">
        <v>240</v>
      </c>
      <c r="I535" s="220">
        <v>176.215940198868</v>
      </c>
      <c r="J535" s="220">
        <v>100</v>
      </c>
      <c r="K535" s="213"/>
      <c r="L535" s="214"/>
      <c r="M535" s="214"/>
      <c r="N535" s="214"/>
      <c r="O535" s="214"/>
      <c r="P535" s="214"/>
      <c r="Q535" s="214"/>
      <c r="R535" s="214"/>
      <c r="S535" s="214"/>
      <c r="T535" s="214"/>
      <c r="U535" s="214"/>
      <c r="V535" s="214"/>
      <c r="W535" s="214"/>
      <c r="X535" s="214"/>
      <c r="Y535" s="214"/>
      <c r="Z535" s="214"/>
      <c r="AA535" s="214"/>
      <c r="AB535" s="214"/>
      <c r="AC535" s="214"/>
      <c r="AD535" s="214"/>
      <c r="AE535" s="214"/>
      <c r="AF535" s="214"/>
      <c r="AG535" s="214"/>
      <c r="AH535" s="214"/>
      <c r="AI535" s="214"/>
      <c r="AJ535" s="214"/>
      <c r="AK535" s="214"/>
      <c r="AL535" s="214"/>
      <c r="AM535" s="214"/>
      <c r="AN535" s="214"/>
      <c r="AO535" s="214"/>
      <c r="AP535" s="214"/>
      <c r="AQ535" s="214"/>
      <c r="AR535" s="214"/>
      <c r="AS535" s="214"/>
      <c r="AT535" s="214"/>
      <c r="AU535" s="214"/>
      <c r="AV535" s="214"/>
      <c r="AW535" s="214"/>
      <c r="AX535" s="214"/>
      <c r="AY535" s="214"/>
      <c r="AZ535" s="214"/>
      <c r="BA535" s="214"/>
      <c r="BB535" s="214"/>
      <c r="BC535" s="214"/>
      <c r="BD535" s="214"/>
      <c r="BE535" s="214"/>
      <c r="BF535" s="214"/>
      <c r="BG535" s="214"/>
      <c r="BH535" s="214"/>
      <c r="BI535" s="214"/>
      <c r="BJ535" s="214"/>
      <c r="BK535" s="214"/>
      <c r="BL535" s="214"/>
      <c r="BM535" s="219"/>
    </row>
    <row r="536" spans="1:65">
      <c r="A536" s="29"/>
      <c r="B536" s="3" t="s">
        <v>267</v>
      </c>
      <c r="C536" s="28"/>
      <c r="D536" s="217">
        <v>180</v>
      </c>
      <c r="E536" s="217">
        <v>360</v>
      </c>
      <c r="F536" s="217">
        <v>210</v>
      </c>
      <c r="G536" s="217">
        <v>360</v>
      </c>
      <c r="H536" s="217">
        <v>180</v>
      </c>
      <c r="I536" s="217">
        <v>175.81389517995183</v>
      </c>
      <c r="J536" s="217">
        <v>100</v>
      </c>
      <c r="K536" s="213"/>
      <c r="L536" s="214"/>
      <c r="M536" s="214"/>
      <c r="N536" s="214"/>
      <c r="O536" s="214"/>
      <c r="P536" s="214"/>
      <c r="Q536" s="214"/>
      <c r="R536" s="214"/>
      <c r="S536" s="214"/>
      <c r="T536" s="214"/>
      <c r="U536" s="214"/>
      <c r="V536" s="214"/>
      <c r="W536" s="214"/>
      <c r="X536" s="214"/>
      <c r="Y536" s="214"/>
      <c r="Z536" s="214"/>
      <c r="AA536" s="214"/>
      <c r="AB536" s="214"/>
      <c r="AC536" s="214"/>
      <c r="AD536" s="214"/>
      <c r="AE536" s="214"/>
      <c r="AF536" s="214"/>
      <c r="AG536" s="214"/>
      <c r="AH536" s="214"/>
      <c r="AI536" s="214"/>
      <c r="AJ536" s="214"/>
      <c r="AK536" s="214"/>
      <c r="AL536" s="214"/>
      <c r="AM536" s="214"/>
      <c r="AN536" s="214"/>
      <c r="AO536" s="214"/>
      <c r="AP536" s="214"/>
      <c r="AQ536" s="214"/>
      <c r="AR536" s="214"/>
      <c r="AS536" s="214"/>
      <c r="AT536" s="214"/>
      <c r="AU536" s="214"/>
      <c r="AV536" s="214"/>
      <c r="AW536" s="214"/>
      <c r="AX536" s="214"/>
      <c r="AY536" s="214"/>
      <c r="AZ536" s="214"/>
      <c r="BA536" s="214"/>
      <c r="BB536" s="214"/>
      <c r="BC536" s="214"/>
      <c r="BD536" s="214"/>
      <c r="BE536" s="214"/>
      <c r="BF536" s="214"/>
      <c r="BG536" s="214"/>
      <c r="BH536" s="214"/>
      <c r="BI536" s="214"/>
      <c r="BJ536" s="214"/>
      <c r="BK536" s="214"/>
      <c r="BL536" s="214"/>
      <c r="BM536" s="219"/>
    </row>
    <row r="537" spans="1:65">
      <c r="A537" s="29"/>
      <c r="B537" s="3" t="s">
        <v>268</v>
      </c>
      <c r="C537" s="28"/>
      <c r="D537" s="217">
        <v>0</v>
      </c>
      <c r="E537" s="217">
        <v>73.484692283495349</v>
      </c>
      <c r="F537" s="217">
        <v>69.498201415576261</v>
      </c>
      <c r="G537" s="217">
        <v>0</v>
      </c>
      <c r="H537" s="217">
        <v>92.951600308978001</v>
      </c>
      <c r="I537" s="217">
        <v>2.1476827845280435</v>
      </c>
      <c r="J537" s="217">
        <v>0</v>
      </c>
      <c r="K537" s="213"/>
      <c r="L537" s="214"/>
      <c r="M537" s="214"/>
      <c r="N537" s="214"/>
      <c r="O537" s="214"/>
      <c r="P537" s="214"/>
      <c r="Q537" s="214"/>
      <c r="R537" s="214"/>
      <c r="S537" s="214"/>
      <c r="T537" s="214"/>
      <c r="U537" s="214"/>
      <c r="V537" s="214"/>
      <c r="W537" s="214"/>
      <c r="X537" s="214"/>
      <c r="Y537" s="214"/>
      <c r="Z537" s="214"/>
      <c r="AA537" s="214"/>
      <c r="AB537" s="214"/>
      <c r="AC537" s="214"/>
      <c r="AD537" s="214"/>
      <c r="AE537" s="214"/>
      <c r="AF537" s="214"/>
      <c r="AG537" s="214"/>
      <c r="AH537" s="214"/>
      <c r="AI537" s="214"/>
      <c r="AJ537" s="214"/>
      <c r="AK537" s="214"/>
      <c r="AL537" s="214"/>
      <c r="AM537" s="214"/>
      <c r="AN537" s="214"/>
      <c r="AO537" s="214"/>
      <c r="AP537" s="214"/>
      <c r="AQ537" s="214"/>
      <c r="AR537" s="214"/>
      <c r="AS537" s="214"/>
      <c r="AT537" s="214"/>
      <c r="AU537" s="214"/>
      <c r="AV537" s="214"/>
      <c r="AW537" s="214"/>
      <c r="AX537" s="214"/>
      <c r="AY537" s="214"/>
      <c r="AZ537" s="214"/>
      <c r="BA537" s="214"/>
      <c r="BB537" s="214"/>
      <c r="BC537" s="214"/>
      <c r="BD537" s="214"/>
      <c r="BE537" s="214"/>
      <c r="BF537" s="214"/>
      <c r="BG537" s="214"/>
      <c r="BH537" s="214"/>
      <c r="BI537" s="214"/>
      <c r="BJ537" s="214"/>
      <c r="BK537" s="214"/>
      <c r="BL537" s="214"/>
      <c r="BM537" s="219"/>
    </row>
    <row r="538" spans="1:65">
      <c r="A538" s="29"/>
      <c r="B538" s="3" t="s">
        <v>86</v>
      </c>
      <c r="C538" s="28"/>
      <c r="D538" s="13">
        <v>0</v>
      </c>
      <c r="E538" s="13">
        <v>0.22268088570756167</v>
      </c>
      <c r="F538" s="13">
        <v>0.3564010329003911</v>
      </c>
      <c r="G538" s="13">
        <v>0</v>
      </c>
      <c r="H538" s="13">
        <v>0.38729833462074165</v>
      </c>
      <c r="I538" s="13">
        <v>1.2187789493415193E-2</v>
      </c>
      <c r="J538" s="13">
        <v>0</v>
      </c>
      <c r="K538" s="148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3"/>
    </row>
    <row r="539" spans="1:65">
      <c r="A539" s="29"/>
      <c r="B539" s="3" t="s">
        <v>269</v>
      </c>
      <c r="C539" s="28"/>
      <c r="D539" s="13">
        <v>-0.27860013487915092</v>
      </c>
      <c r="E539" s="13">
        <v>0.32256641938822339</v>
      </c>
      <c r="F539" s="13">
        <v>-0.21848347945241342</v>
      </c>
      <c r="G539" s="13">
        <v>0.44279973024169816</v>
      </c>
      <c r="H539" s="13">
        <v>-3.813351317220115E-2</v>
      </c>
      <c r="I539" s="13">
        <v>-0.29376580282440568</v>
      </c>
      <c r="J539" s="13">
        <v>-0.59922229715508379</v>
      </c>
      <c r="K539" s="148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3"/>
    </row>
    <row r="540" spans="1:65">
      <c r="A540" s="29"/>
      <c r="B540" s="45" t="s">
        <v>270</v>
      </c>
      <c r="C540" s="46"/>
      <c r="D540" s="44">
        <v>0.65</v>
      </c>
      <c r="E540" s="44">
        <v>1.91</v>
      </c>
      <c r="F540" s="44">
        <v>0.37</v>
      </c>
      <c r="G540" s="44">
        <v>2.42</v>
      </c>
      <c r="H540" s="44">
        <v>0.37</v>
      </c>
      <c r="I540" s="44">
        <v>0.69</v>
      </c>
      <c r="J540" s="44" t="s">
        <v>271</v>
      </c>
      <c r="K540" s="148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3"/>
    </row>
    <row r="541" spans="1:65">
      <c r="B541" s="30" t="s">
        <v>344</v>
      </c>
      <c r="C541" s="20"/>
      <c r="D541" s="20"/>
      <c r="E541" s="20"/>
      <c r="F541" s="20"/>
      <c r="G541" s="20"/>
      <c r="H541" s="20"/>
      <c r="I541" s="20"/>
      <c r="J541" s="20"/>
      <c r="BM541" s="53"/>
    </row>
    <row r="542" spans="1:65">
      <c r="BM542" s="53"/>
    </row>
    <row r="543" spans="1:65" ht="15">
      <c r="B543" s="8" t="s">
        <v>655</v>
      </c>
      <c r="BM543" s="27" t="s">
        <v>273</v>
      </c>
    </row>
    <row r="544" spans="1:65" ht="15">
      <c r="A544" s="24" t="s">
        <v>35</v>
      </c>
      <c r="B544" s="18" t="s">
        <v>118</v>
      </c>
      <c r="C544" s="15" t="s">
        <v>119</v>
      </c>
      <c r="D544" s="16" t="s">
        <v>238</v>
      </c>
      <c r="E544" s="17" t="s">
        <v>238</v>
      </c>
      <c r="F544" s="17" t="s">
        <v>238</v>
      </c>
      <c r="G544" s="17" t="s">
        <v>238</v>
      </c>
      <c r="H544" s="148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7">
        <v>1</v>
      </c>
    </row>
    <row r="545" spans="1:65">
      <c r="A545" s="29"/>
      <c r="B545" s="19" t="s">
        <v>239</v>
      </c>
      <c r="C545" s="9" t="s">
        <v>239</v>
      </c>
      <c r="D545" s="146" t="s">
        <v>242</v>
      </c>
      <c r="E545" s="147" t="s">
        <v>244</v>
      </c>
      <c r="F545" s="147" t="s">
        <v>248</v>
      </c>
      <c r="G545" s="147" t="s">
        <v>253</v>
      </c>
      <c r="H545" s="148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7" t="s">
        <v>3</v>
      </c>
    </row>
    <row r="546" spans="1:65">
      <c r="A546" s="29"/>
      <c r="B546" s="19"/>
      <c r="C546" s="9"/>
      <c r="D546" s="10" t="s">
        <v>336</v>
      </c>
      <c r="E546" s="11" t="s">
        <v>336</v>
      </c>
      <c r="F546" s="11" t="s">
        <v>336</v>
      </c>
      <c r="G546" s="11" t="s">
        <v>336</v>
      </c>
      <c r="H546" s="148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7">
        <v>1</v>
      </c>
    </row>
    <row r="547" spans="1:65">
      <c r="A547" s="29"/>
      <c r="B547" s="19"/>
      <c r="C547" s="9"/>
      <c r="D547" s="25"/>
      <c r="E547" s="25"/>
      <c r="F547" s="25"/>
      <c r="G547" s="25"/>
      <c r="H547" s="148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7">
        <v>1</v>
      </c>
    </row>
    <row r="548" spans="1:65">
      <c r="A548" s="29"/>
      <c r="B548" s="18">
        <v>1</v>
      </c>
      <c r="C548" s="14">
        <v>1</v>
      </c>
      <c r="D548" s="231">
        <v>30</v>
      </c>
      <c r="E548" s="231">
        <v>30</v>
      </c>
      <c r="F548" s="231">
        <v>40</v>
      </c>
      <c r="G548" s="231" t="s">
        <v>96</v>
      </c>
      <c r="H548" s="222"/>
      <c r="I548" s="223"/>
      <c r="J548" s="223"/>
      <c r="K548" s="223"/>
      <c r="L548" s="223"/>
      <c r="M548" s="223"/>
      <c r="N548" s="223"/>
      <c r="O548" s="223"/>
      <c r="P548" s="223"/>
      <c r="Q548" s="223"/>
      <c r="R548" s="223"/>
      <c r="S548" s="223"/>
      <c r="T548" s="223"/>
      <c r="U548" s="223"/>
      <c r="V548" s="223"/>
      <c r="W548" s="223"/>
      <c r="X548" s="223"/>
      <c r="Y548" s="223"/>
      <c r="Z548" s="223"/>
      <c r="AA548" s="223"/>
      <c r="AB548" s="223"/>
      <c r="AC548" s="223"/>
      <c r="AD548" s="223"/>
      <c r="AE548" s="223"/>
      <c r="AF548" s="223"/>
      <c r="AG548" s="223"/>
      <c r="AH548" s="223"/>
      <c r="AI548" s="223"/>
      <c r="AJ548" s="223"/>
      <c r="AK548" s="223"/>
      <c r="AL548" s="223"/>
      <c r="AM548" s="223"/>
      <c r="AN548" s="223"/>
      <c r="AO548" s="223"/>
      <c r="AP548" s="223"/>
      <c r="AQ548" s="223"/>
      <c r="AR548" s="223"/>
      <c r="AS548" s="223"/>
      <c r="AT548" s="223"/>
      <c r="AU548" s="223"/>
      <c r="AV548" s="223"/>
      <c r="AW548" s="223"/>
      <c r="AX548" s="223"/>
      <c r="AY548" s="223"/>
      <c r="AZ548" s="223"/>
      <c r="BA548" s="223"/>
      <c r="BB548" s="223"/>
      <c r="BC548" s="223"/>
      <c r="BD548" s="223"/>
      <c r="BE548" s="223"/>
      <c r="BF548" s="223"/>
      <c r="BG548" s="223"/>
      <c r="BH548" s="223"/>
      <c r="BI548" s="223"/>
      <c r="BJ548" s="223"/>
      <c r="BK548" s="223"/>
      <c r="BL548" s="223"/>
      <c r="BM548" s="233">
        <v>1</v>
      </c>
    </row>
    <row r="549" spans="1:65">
      <c r="A549" s="29"/>
      <c r="B549" s="19">
        <v>1</v>
      </c>
      <c r="C549" s="9">
        <v>2</v>
      </c>
      <c r="D549" s="221">
        <v>20</v>
      </c>
      <c r="E549" s="221">
        <v>60</v>
      </c>
      <c r="F549" s="221">
        <v>20</v>
      </c>
      <c r="G549" s="221" t="s">
        <v>96</v>
      </c>
      <c r="H549" s="222"/>
      <c r="I549" s="223"/>
      <c r="J549" s="223"/>
      <c r="K549" s="223"/>
      <c r="L549" s="223"/>
      <c r="M549" s="223"/>
      <c r="N549" s="223"/>
      <c r="O549" s="223"/>
      <c r="P549" s="223"/>
      <c r="Q549" s="223"/>
      <c r="R549" s="223"/>
      <c r="S549" s="223"/>
      <c r="T549" s="223"/>
      <c r="U549" s="223"/>
      <c r="V549" s="223"/>
      <c r="W549" s="223"/>
      <c r="X549" s="223"/>
      <c r="Y549" s="223"/>
      <c r="Z549" s="223"/>
      <c r="AA549" s="223"/>
      <c r="AB549" s="223"/>
      <c r="AC549" s="223"/>
      <c r="AD549" s="223"/>
      <c r="AE549" s="223"/>
      <c r="AF549" s="223"/>
      <c r="AG549" s="223"/>
      <c r="AH549" s="223"/>
      <c r="AI549" s="223"/>
      <c r="AJ549" s="223"/>
      <c r="AK549" s="223"/>
      <c r="AL549" s="223"/>
      <c r="AM549" s="223"/>
      <c r="AN549" s="223"/>
      <c r="AO549" s="223"/>
      <c r="AP549" s="223"/>
      <c r="AQ549" s="223"/>
      <c r="AR549" s="223"/>
      <c r="AS549" s="223"/>
      <c r="AT549" s="223"/>
      <c r="AU549" s="223"/>
      <c r="AV549" s="223"/>
      <c r="AW549" s="223"/>
      <c r="AX549" s="223"/>
      <c r="AY549" s="223"/>
      <c r="AZ549" s="223"/>
      <c r="BA549" s="223"/>
      <c r="BB549" s="223"/>
      <c r="BC549" s="223"/>
      <c r="BD549" s="223"/>
      <c r="BE549" s="223"/>
      <c r="BF549" s="223"/>
      <c r="BG549" s="223"/>
      <c r="BH549" s="223"/>
      <c r="BI549" s="223"/>
      <c r="BJ549" s="223"/>
      <c r="BK549" s="223"/>
      <c r="BL549" s="223"/>
      <c r="BM549" s="233">
        <v>12</v>
      </c>
    </row>
    <row r="550" spans="1:65">
      <c r="A550" s="29"/>
      <c r="B550" s="19">
        <v>1</v>
      </c>
      <c r="C550" s="9">
        <v>3</v>
      </c>
      <c r="D550" s="221">
        <v>30</v>
      </c>
      <c r="E550" s="221">
        <v>30</v>
      </c>
      <c r="F550" s="221">
        <v>30</v>
      </c>
      <c r="G550" s="221" t="s">
        <v>96</v>
      </c>
      <c r="H550" s="222"/>
      <c r="I550" s="223"/>
      <c r="J550" s="223"/>
      <c r="K550" s="223"/>
      <c r="L550" s="223"/>
      <c r="M550" s="223"/>
      <c r="N550" s="223"/>
      <c r="O550" s="223"/>
      <c r="P550" s="223"/>
      <c r="Q550" s="223"/>
      <c r="R550" s="223"/>
      <c r="S550" s="223"/>
      <c r="T550" s="223"/>
      <c r="U550" s="223"/>
      <c r="V550" s="223"/>
      <c r="W550" s="223"/>
      <c r="X550" s="223"/>
      <c r="Y550" s="223"/>
      <c r="Z550" s="223"/>
      <c r="AA550" s="223"/>
      <c r="AB550" s="223"/>
      <c r="AC550" s="223"/>
      <c r="AD550" s="223"/>
      <c r="AE550" s="223"/>
      <c r="AF550" s="223"/>
      <c r="AG550" s="223"/>
      <c r="AH550" s="223"/>
      <c r="AI550" s="223"/>
      <c r="AJ550" s="223"/>
      <c r="AK550" s="223"/>
      <c r="AL550" s="223"/>
      <c r="AM550" s="223"/>
      <c r="AN550" s="223"/>
      <c r="AO550" s="223"/>
      <c r="AP550" s="223"/>
      <c r="AQ550" s="223"/>
      <c r="AR550" s="223"/>
      <c r="AS550" s="223"/>
      <c r="AT550" s="223"/>
      <c r="AU550" s="223"/>
      <c r="AV550" s="223"/>
      <c r="AW550" s="223"/>
      <c r="AX550" s="223"/>
      <c r="AY550" s="223"/>
      <c r="AZ550" s="223"/>
      <c r="BA550" s="223"/>
      <c r="BB550" s="223"/>
      <c r="BC550" s="223"/>
      <c r="BD550" s="223"/>
      <c r="BE550" s="223"/>
      <c r="BF550" s="223"/>
      <c r="BG550" s="223"/>
      <c r="BH550" s="223"/>
      <c r="BI550" s="223"/>
      <c r="BJ550" s="223"/>
      <c r="BK550" s="223"/>
      <c r="BL550" s="223"/>
      <c r="BM550" s="233">
        <v>16</v>
      </c>
    </row>
    <row r="551" spans="1:65">
      <c r="A551" s="29"/>
      <c r="B551" s="19">
        <v>1</v>
      </c>
      <c r="C551" s="9">
        <v>4</v>
      </c>
      <c r="D551" s="221">
        <v>20</v>
      </c>
      <c r="E551" s="221">
        <v>30</v>
      </c>
      <c r="F551" s="221">
        <v>20</v>
      </c>
      <c r="G551" s="221" t="s">
        <v>96</v>
      </c>
      <c r="H551" s="222"/>
      <c r="I551" s="223"/>
      <c r="J551" s="223"/>
      <c r="K551" s="223"/>
      <c r="L551" s="223"/>
      <c r="M551" s="223"/>
      <c r="N551" s="223"/>
      <c r="O551" s="223"/>
      <c r="P551" s="223"/>
      <c r="Q551" s="223"/>
      <c r="R551" s="223"/>
      <c r="S551" s="223"/>
      <c r="T551" s="223"/>
      <c r="U551" s="223"/>
      <c r="V551" s="223"/>
      <c r="W551" s="223"/>
      <c r="X551" s="223"/>
      <c r="Y551" s="223"/>
      <c r="Z551" s="223"/>
      <c r="AA551" s="223"/>
      <c r="AB551" s="223"/>
      <c r="AC551" s="223"/>
      <c r="AD551" s="223"/>
      <c r="AE551" s="223"/>
      <c r="AF551" s="223"/>
      <c r="AG551" s="223"/>
      <c r="AH551" s="223"/>
      <c r="AI551" s="223"/>
      <c r="AJ551" s="223"/>
      <c r="AK551" s="223"/>
      <c r="AL551" s="223"/>
      <c r="AM551" s="223"/>
      <c r="AN551" s="223"/>
      <c r="AO551" s="223"/>
      <c r="AP551" s="223"/>
      <c r="AQ551" s="223"/>
      <c r="AR551" s="223"/>
      <c r="AS551" s="223"/>
      <c r="AT551" s="223"/>
      <c r="AU551" s="223"/>
      <c r="AV551" s="223"/>
      <c r="AW551" s="223"/>
      <c r="AX551" s="223"/>
      <c r="AY551" s="223"/>
      <c r="AZ551" s="223"/>
      <c r="BA551" s="223"/>
      <c r="BB551" s="223"/>
      <c r="BC551" s="223"/>
      <c r="BD551" s="223"/>
      <c r="BE551" s="223"/>
      <c r="BF551" s="223"/>
      <c r="BG551" s="223"/>
      <c r="BH551" s="223"/>
      <c r="BI551" s="223"/>
      <c r="BJ551" s="223"/>
      <c r="BK551" s="223"/>
      <c r="BL551" s="223"/>
      <c r="BM551" s="233">
        <v>22.5</v>
      </c>
    </row>
    <row r="552" spans="1:65">
      <c r="A552" s="29"/>
      <c r="B552" s="19">
        <v>1</v>
      </c>
      <c r="C552" s="9">
        <v>5</v>
      </c>
      <c r="D552" s="221">
        <v>10</v>
      </c>
      <c r="E552" s="221">
        <v>20</v>
      </c>
      <c r="F552" s="221">
        <v>10</v>
      </c>
      <c r="G552" s="221" t="s">
        <v>96</v>
      </c>
      <c r="H552" s="222"/>
      <c r="I552" s="223"/>
      <c r="J552" s="223"/>
      <c r="K552" s="223"/>
      <c r="L552" s="223"/>
      <c r="M552" s="223"/>
      <c r="N552" s="223"/>
      <c r="O552" s="223"/>
      <c r="P552" s="223"/>
      <c r="Q552" s="223"/>
      <c r="R552" s="223"/>
      <c r="S552" s="223"/>
      <c r="T552" s="223"/>
      <c r="U552" s="223"/>
      <c r="V552" s="223"/>
      <c r="W552" s="223"/>
      <c r="X552" s="223"/>
      <c r="Y552" s="223"/>
      <c r="Z552" s="223"/>
      <c r="AA552" s="223"/>
      <c r="AB552" s="223"/>
      <c r="AC552" s="223"/>
      <c r="AD552" s="223"/>
      <c r="AE552" s="223"/>
      <c r="AF552" s="223"/>
      <c r="AG552" s="223"/>
      <c r="AH552" s="223"/>
      <c r="AI552" s="223"/>
      <c r="AJ552" s="223"/>
      <c r="AK552" s="223"/>
      <c r="AL552" s="223"/>
      <c r="AM552" s="223"/>
      <c r="AN552" s="223"/>
      <c r="AO552" s="223"/>
      <c r="AP552" s="223"/>
      <c r="AQ552" s="223"/>
      <c r="AR552" s="223"/>
      <c r="AS552" s="223"/>
      <c r="AT552" s="223"/>
      <c r="AU552" s="223"/>
      <c r="AV552" s="223"/>
      <c r="AW552" s="223"/>
      <c r="AX552" s="223"/>
      <c r="AY552" s="223"/>
      <c r="AZ552" s="223"/>
      <c r="BA552" s="223"/>
      <c r="BB552" s="223"/>
      <c r="BC552" s="223"/>
      <c r="BD552" s="223"/>
      <c r="BE552" s="223"/>
      <c r="BF552" s="223"/>
      <c r="BG552" s="223"/>
      <c r="BH552" s="223"/>
      <c r="BI552" s="223"/>
      <c r="BJ552" s="223"/>
      <c r="BK552" s="223"/>
      <c r="BL552" s="223"/>
      <c r="BM552" s="233">
        <v>23</v>
      </c>
    </row>
    <row r="553" spans="1:65">
      <c r="A553" s="29"/>
      <c r="B553" s="19">
        <v>1</v>
      </c>
      <c r="C553" s="9">
        <v>6</v>
      </c>
      <c r="D553" s="221" t="s">
        <v>96</v>
      </c>
      <c r="E553" s="221">
        <v>70.000000000000014</v>
      </c>
      <c r="F553" s="221">
        <v>20</v>
      </c>
      <c r="G553" s="221">
        <v>20</v>
      </c>
      <c r="H553" s="222"/>
      <c r="I553" s="223"/>
      <c r="J553" s="223"/>
      <c r="K553" s="223"/>
      <c r="L553" s="223"/>
      <c r="M553" s="223"/>
      <c r="N553" s="223"/>
      <c r="O553" s="223"/>
      <c r="P553" s="223"/>
      <c r="Q553" s="223"/>
      <c r="R553" s="223"/>
      <c r="S553" s="223"/>
      <c r="T553" s="223"/>
      <c r="U553" s="223"/>
      <c r="V553" s="223"/>
      <c r="W553" s="223"/>
      <c r="X553" s="223"/>
      <c r="Y553" s="223"/>
      <c r="Z553" s="223"/>
      <c r="AA553" s="223"/>
      <c r="AB553" s="223"/>
      <c r="AC553" s="223"/>
      <c r="AD553" s="223"/>
      <c r="AE553" s="223"/>
      <c r="AF553" s="223"/>
      <c r="AG553" s="223"/>
      <c r="AH553" s="223"/>
      <c r="AI553" s="223"/>
      <c r="AJ553" s="223"/>
      <c r="AK553" s="223"/>
      <c r="AL553" s="223"/>
      <c r="AM553" s="223"/>
      <c r="AN553" s="223"/>
      <c r="AO553" s="223"/>
      <c r="AP553" s="223"/>
      <c r="AQ553" s="223"/>
      <c r="AR553" s="223"/>
      <c r="AS553" s="223"/>
      <c r="AT553" s="223"/>
      <c r="AU553" s="223"/>
      <c r="AV553" s="223"/>
      <c r="AW553" s="223"/>
      <c r="AX553" s="223"/>
      <c r="AY553" s="223"/>
      <c r="AZ553" s="223"/>
      <c r="BA553" s="223"/>
      <c r="BB553" s="223"/>
      <c r="BC553" s="223"/>
      <c r="BD553" s="223"/>
      <c r="BE553" s="223"/>
      <c r="BF553" s="223"/>
      <c r="BG553" s="223"/>
      <c r="BH553" s="223"/>
      <c r="BI553" s="223"/>
      <c r="BJ553" s="223"/>
      <c r="BK553" s="223"/>
      <c r="BL553" s="223"/>
      <c r="BM553" s="224"/>
    </row>
    <row r="554" spans="1:65">
      <c r="A554" s="29"/>
      <c r="B554" s="20" t="s">
        <v>266</v>
      </c>
      <c r="C554" s="12"/>
      <c r="D554" s="235">
        <v>22</v>
      </c>
      <c r="E554" s="235">
        <v>40</v>
      </c>
      <c r="F554" s="235">
        <v>23.333333333333332</v>
      </c>
      <c r="G554" s="235">
        <v>20</v>
      </c>
      <c r="H554" s="222"/>
      <c r="I554" s="223"/>
      <c r="J554" s="223"/>
      <c r="K554" s="223"/>
      <c r="L554" s="223"/>
      <c r="M554" s="223"/>
      <c r="N554" s="223"/>
      <c r="O554" s="223"/>
      <c r="P554" s="223"/>
      <c r="Q554" s="223"/>
      <c r="R554" s="223"/>
      <c r="S554" s="223"/>
      <c r="T554" s="223"/>
      <c r="U554" s="223"/>
      <c r="V554" s="223"/>
      <c r="W554" s="223"/>
      <c r="X554" s="223"/>
      <c r="Y554" s="223"/>
      <c r="Z554" s="223"/>
      <c r="AA554" s="223"/>
      <c r="AB554" s="223"/>
      <c r="AC554" s="223"/>
      <c r="AD554" s="223"/>
      <c r="AE554" s="223"/>
      <c r="AF554" s="223"/>
      <c r="AG554" s="223"/>
      <c r="AH554" s="223"/>
      <c r="AI554" s="223"/>
      <c r="AJ554" s="223"/>
      <c r="AK554" s="223"/>
      <c r="AL554" s="223"/>
      <c r="AM554" s="223"/>
      <c r="AN554" s="223"/>
      <c r="AO554" s="223"/>
      <c r="AP554" s="223"/>
      <c r="AQ554" s="223"/>
      <c r="AR554" s="223"/>
      <c r="AS554" s="223"/>
      <c r="AT554" s="223"/>
      <c r="AU554" s="223"/>
      <c r="AV554" s="223"/>
      <c r="AW554" s="223"/>
      <c r="AX554" s="223"/>
      <c r="AY554" s="223"/>
      <c r="AZ554" s="223"/>
      <c r="BA554" s="223"/>
      <c r="BB554" s="223"/>
      <c r="BC554" s="223"/>
      <c r="BD554" s="223"/>
      <c r="BE554" s="223"/>
      <c r="BF554" s="223"/>
      <c r="BG554" s="223"/>
      <c r="BH554" s="223"/>
      <c r="BI554" s="223"/>
      <c r="BJ554" s="223"/>
      <c r="BK554" s="223"/>
      <c r="BL554" s="223"/>
      <c r="BM554" s="224"/>
    </row>
    <row r="555" spans="1:65">
      <c r="A555" s="29"/>
      <c r="B555" s="3" t="s">
        <v>267</v>
      </c>
      <c r="C555" s="28"/>
      <c r="D555" s="221">
        <v>20</v>
      </c>
      <c r="E555" s="221">
        <v>30</v>
      </c>
      <c r="F555" s="221">
        <v>20</v>
      </c>
      <c r="G555" s="221">
        <v>20</v>
      </c>
      <c r="H555" s="222"/>
      <c r="I555" s="223"/>
      <c r="J555" s="223"/>
      <c r="K555" s="223"/>
      <c r="L555" s="223"/>
      <c r="M555" s="223"/>
      <c r="N555" s="223"/>
      <c r="O555" s="223"/>
      <c r="P555" s="223"/>
      <c r="Q555" s="223"/>
      <c r="R555" s="223"/>
      <c r="S555" s="223"/>
      <c r="T555" s="223"/>
      <c r="U555" s="223"/>
      <c r="V555" s="223"/>
      <c r="W555" s="223"/>
      <c r="X555" s="223"/>
      <c r="Y555" s="223"/>
      <c r="Z555" s="223"/>
      <c r="AA555" s="223"/>
      <c r="AB555" s="223"/>
      <c r="AC555" s="223"/>
      <c r="AD555" s="223"/>
      <c r="AE555" s="223"/>
      <c r="AF555" s="223"/>
      <c r="AG555" s="223"/>
      <c r="AH555" s="223"/>
      <c r="AI555" s="223"/>
      <c r="AJ555" s="223"/>
      <c r="AK555" s="223"/>
      <c r="AL555" s="223"/>
      <c r="AM555" s="223"/>
      <c r="AN555" s="223"/>
      <c r="AO555" s="223"/>
      <c r="AP555" s="223"/>
      <c r="AQ555" s="223"/>
      <c r="AR555" s="223"/>
      <c r="AS555" s="223"/>
      <c r="AT555" s="223"/>
      <c r="AU555" s="223"/>
      <c r="AV555" s="223"/>
      <c r="AW555" s="223"/>
      <c r="AX555" s="223"/>
      <c r="AY555" s="223"/>
      <c r="AZ555" s="223"/>
      <c r="BA555" s="223"/>
      <c r="BB555" s="223"/>
      <c r="BC555" s="223"/>
      <c r="BD555" s="223"/>
      <c r="BE555" s="223"/>
      <c r="BF555" s="223"/>
      <c r="BG555" s="223"/>
      <c r="BH555" s="223"/>
      <c r="BI555" s="223"/>
      <c r="BJ555" s="223"/>
      <c r="BK555" s="223"/>
      <c r="BL555" s="223"/>
      <c r="BM555" s="224"/>
    </row>
    <row r="556" spans="1:65">
      <c r="A556" s="29"/>
      <c r="B556" s="3" t="s">
        <v>268</v>
      </c>
      <c r="C556" s="28"/>
      <c r="D556" s="221">
        <v>8.3666002653407556</v>
      </c>
      <c r="E556" s="221">
        <v>20.000000000000007</v>
      </c>
      <c r="F556" s="221">
        <v>10.327955589886447</v>
      </c>
      <c r="G556" s="221" t="s">
        <v>661</v>
      </c>
      <c r="H556" s="222"/>
      <c r="I556" s="223"/>
      <c r="J556" s="223"/>
      <c r="K556" s="223"/>
      <c r="L556" s="223"/>
      <c r="M556" s="223"/>
      <c r="N556" s="223"/>
      <c r="O556" s="223"/>
      <c r="P556" s="223"/>
      <c r="Q556" s="223"/>
      <c r="R556" s="223"/>
      <c r="S556" s="223"/>
      <c r="T556" s="223"/>
      <c r="U556" s="223"/>
      <c r="V556" s="223"/>
      <c r="W556" s="223"/>
      <c r="X556" s="223"/>
      <c r="Y556" s="223"/>
      <c r="Z556" s="223"/>
      <c r="AA556" s="223"/>
      <c r="AB556" s="223"/>
      <c r="AC556" s="223"/>
      <c r="AD556" s="223"/>
      <c r="AE556" s="223"/>
      <c r="AF556" s="223"/>
      <c r="AG556" s="223"/>
      <c r="AH556" s="223"/>
      <c r="AI556" s="223"/>
      <c r="AJ556" s="223"/>
      <c r="AK556" s="223"/>
      <c r="AL556" s="223"/>
      <c r="AM556" s="223"/>
      <c r="AN556" s="223"/>
      <c r="AO556" s="223"/>
      <c r="AP556" s="223"/>
      <c r="AQ556" s="223"/>
      <c r="AR556" s="223"/>
      <c r="AS556" s="223"/>
      <c r="AT556" s="223"/>
      <c r="AU556" s="223"/>
      <c r="AV556" s="223"/>
      <c r="AW556" s="223"/>
      <c r="AX556" s="223"/>
      <c r="AY556" s="223"/>
      <c r="AZ556" s="223"/>
      <c r="BA556" s="223"/>
      <c r="BB556" s="223"/>
      <c r="BC556" s="223"/>
      <c r="BD556" s="223"/>
      <c r="BE556" s="223"/>
      <c r="BF556" s="223"/>
      <c r="BG556" s="223"/>
      <c r="BH556" s="223"/>
      <c r="BI556" s="223"/>
      <c r="BJ556" s="223"/>
      <c r="BK556" s="223"/>
      <c r="BL556" s="223"/>
      <c r="BM556" s="224"/>
    </row>
    <row r="557" spans="1:65">
      <c r="A557" s="29"/>
      <c r="B557" s="3" t="s">
        <v>86</v>
      </c>
      <c r="C557" s="28"/>
      <c r="D557" s="13">
        <v>0.38030001206094344</v>
      </c>
      <c r="E557" s="13">
        <v>0.50000000000000022</v>
      </c>
      <c r="F557" s="13">
        <v>0.44262666813799056</v>
      </c>
      <c r="G557" s="13" t="s">
        <v>661</v>
      </c>
      <c r="H557" s="148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3"/>
    </row>
    <row r="558" spans="1:65">
      <c r="A558" s="29"/>
      <c r="B558" s="3" t="s">
        <v>269</v>
      </c>
      <c r="C558" s="28"/>
      <c r="D558" s="13">
        <v>-2.2222222222222254E-2</v>
      </c>
      <c r="E558" s="13">
        <v>0.77777777777777768</v>
      </c>
      <c r="F558" s="13">
        <v>3.7037037037036979E-2</v>
      </c>
      <c r="G558" s="13">
        <v>-0.11111111111111116</v>
      </c>
      <c r="H558" s="148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3"/>
    </row>
    <row r="559" spans="1:65">
      <c r="A559" s="29"/>
      <c r="B559" s="45" t="s">
        <v>270</v>
      </c>
      <c r="C559" s="46"/>
      <c r="D559" s="44">
        <v>0.18</v>
      </c>
      <c r="E559" s="44">
        <v>1.6</v>
      </c>
      <c r="F559" s="44">
        <v>0.18</v>
      </c>
      <c r="G559" s="44">
        <v>1.17</v>
      </c>
      <c r="H559" s="148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3"/>
    </row>
    <row r="560" spans="1:65">
      <c r="B560" s="30"/>
      <c r="C560" s="20"/>
      <c r="D560" s="20"/>
      <c r="E560" s="20"/>
      <c r="F560" s="20"/>
      <c r="G560" s="20"/>
      <c r="BM560" s="53"/>
    </row>
    <row r="561" spans="1:65" ht="15">
      <c r="B561" s="8" t="s">
        <v>656</v>
      </c>
      <c r="BM561" s="27" t="s">
        <v>273</v>
      </c>
    </row>
    <row r="562" spans="1:65" ht="15">
      <c r="A562" s="24" t="s">
        <v>38</v>
      </c>
      <c r="B562" s="18" t="s">
        <v>118</v>
      </c>
      <c r="C562" s="15" t="s">
        <v>119</v>
      </c>
      <c r="D562" s="16" t="s">
        <v>238</v>
      </c>
      <c r="E562" s="17" t="s">
        <v>238</v>
      </c>
      <c r="F562" s="17" t="s">
        <v>238</v>
      </c>
      <c r="G562" s="17" t="s">
        <v>238</v>
      </c>
      <c r="H562" s="148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7">
        <v>1</v>
      </c>
    </row>
    <row r="563" spans="1:65">
      <c r="A563" s="29"/>
      <c r="B563" s="19" t="s">
        <v>239</v>
      </c>
      <c r="C563" s="9" t="s">
        <v>239</v>
      </c>
      <c r="D563" s="146" t="s">
        <v>242</v>
      </c>
      <c r="E563" s="147" t="s">
        <v>244</v>
      </c>
      <c r="F563" s="147" t="s">
        <v>248</v>
      </c>
      <c r="G563" s="147" t="s">
        <v>253</v>
      </c>
      <c r="H563" s="148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7" t="s">
        <v>3</v>
      </c>
    </row>
    <row r="564" spans="1:65">
      <c r="A564" s="29"/>
      <c r="B564" s="19"/>
      <c r="C564" s="9"/>
      <c r="D564" s="10" t="s">
        <v>336</v>
      </c>
      <c r="E564" s="11" t="s">
        <v>336</v>
      </c>
      <c r="F564" s="11" t="s">
        <v>336</v>
      </c>
      <c r="G564" s="11" t="s">
        <v>336</v>
      </c>
      <c r="H564" s="148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7">
        <v>1</v>
      </c>
    </row>
    <row r="565" spans="1:65">
      <c r="A565" s="29"/>
      <c r="B565" s="19"/>
      <c r="C565" s="9"/>
      <c r="D565" s="25"/>
      <c r="E565" s="25"/>
      <c r="F565" s="25"/>
      <c r="G565" s="25"/>
      <c r="H565" s="148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7">
        <v>1</v>
      </c>
    </row>
    <row r="566" spans="1:65">
      <c r="A566" s="29"/>
      <c r="B566" s="18">
        <v>1</v>
      </c>
      <c r="C566" s="14">
        <v>1</v>
      </c>
      <c r="D566" s="231">
        <v>47</v>
      </c>
      <c r="E566" s="232" t="s">
        <v>345</v>
      </c>
      <c r="F566" s="231">
        <v>39</v>
      </c>
      <c r="G566" s="242" t="s">
        <v>345</v>
      </c>
      <c r="H566" s="222"/>
      <c r="I566" s="223"/>
      <c r="J566" s="223"/>
      <c r="K566" s="223"/>
      <c r="L566" s="223"/>
      <c r="M566" s="223"/>
      <c r="N566" s="223"/>
      <c r="O566" s="223"/>
      <c r="P566" s="223"/>
      <c r="Q566" s="223"/>
      <c r="R566" s="223"/>
      <c r="S566" s="223"/>
      <c r="T566" s="223"/>
      <c r="U566" s="223"/>
      <c r="V566" s="223"/>
      <c r="W566" s="223"/>
      <c r="X566" s="223"/>
      <c r="Y566" s="223"/>
      <c r="Z566" s="223"/>
      <c r="AA566" s="223"/>
      <c r="AB566" s="223"/>
      <c r="AC566" s="223"/>
      <c r="AD566" s="223"/>
      <c r="AE566" s="223"/>
      <c r="AF566" s="223"/>
      <c r="AG566" s="223"/>
      <c r="AH566" s="223"/>
      <c r="AI566" s="223"/>
      <c r="AJ566" s="223"/>
      <c r="AK566" s="223"/>
      <c r="AL566" s="223"/>
      <c r="AM566" s="223"/>
      <c r="AN566" s="223"/>
      <c r="AO566" s="223"/>
      <c r="AP566" s="223"/>
      <c r="AQ566" s="223"/>
      <c r="AR566" s="223"/>
      <c r="AS566" s="223"/>
      <c r="AT566" s="223"/>
      <c r="AU566" s="223"/>
      <c r="AV566" s="223"/>
      <c r="AW566" s="223"/>
      <c r="AX566" s="223"/>
      <c r="AY566" s="223"/>
      <c r="AZ566" s="223"/>
      <c r="BA566" s="223"/>
      <c r="BB566" s="223"/>
      <c r="BC566" s="223"/>
      <c r="BD566" s="223"/>
      <c r="BE566" s="223"/>
      <c r="BF566" s="223"/>
      <c r="BG566" s="223"/>
      <c r="BH566" s="223"/>
      <c r="BI566" s="223"/>
      <c r="BJ566" s="223"/>
      <c r="BK566" s="223"/>
      <c r="BL566" s="223"/>
      <c r="BM566" s="233">
        <v>1</v>
      </c>
    </row>
    <row r="567" spans="1:65">
      <c r="A567" s="29"/>
      <c r="B567" s="19">
        <v>1</v>
      </c>
      <c r="C567" s="9">
        <v>2</v>
      </c>
      <c r="D567" s="221">
        <v>39</v>
      </c>
      <c r="E567" s="234" t="s">
        <v>345</v>
      </c>
      <c r="F567" s="221" t="s">
        <v>345</v>
      </c>
      <c r="G567" s="221">
        <v>71</v>
      </c>
      <c r="H567" s="222"/>
      <c r="I567" s="223"/>
      <c r="J567" s="223"/>
      <c r="K567" s="223"/>
      <c r="L567" s="223"/>
      <c r="M567" s="223"/>
      <c r="N567" s="223"/>
      <c r="O567" s="223"/>
      <c r="P567" s="223"/>
      <c r="Q567" s="223"/>
      <c r="R567" s="223"/>
      <c r="S567" s="223"/>
      <c r="T567" s="223"/>
      <c r="U567" s="223"/>
      <c r="V567" s="223"/>
      <c r="W567" s="223"/>
      <c r="X567" s="223"/>
      <c r="Y567" s="223"/>
      <c r="Z567" s="223"/>
      <c r="AA567" s="223"/>
      <c r="AB567" s="223"/>
      <c r="AC567" s="223"/>
      <c r="AD567" s="223"/>
      <c r="AE567" s="223"/>
      <c r="AF567" s="223"/>
      <c r="AG567" s="223"/>
      <c r="AH567" s="223"/>
      <c r="AI567" s="223"/>
      <c r="AJ567" s="223"/>
      <c r="AK567" s="223"/>
      <c r="AL567" s="223"/>
      <c r="AM567" s="223"/>
      <c r="AN567" s="223"/>
      <c r="AO567" s="223"/>
      <c r="AP567" s="223"/>
      <c r="AQ567" s="223"/>
      <c r="AR567" s="223"/>
      <c r="AS567" s="223"/>
      <c r="AT567" s="223"/>
      <c r="AU567" s="223"/>
      <c r="AV567" s="223"/>
      <c r="AW567" s="223"/>
      <c r="AX567" s="223"/>
      <c r="AY567" s="223"/>
      <c r="AZ567" s="223"/>
      <c r="BA567" s="223"/>
      <c r="BB567" s="223"/>
      <c r="BC567" s="223"/>
      <c r="BD567" s="223"/>
      <c r="BE567" s="223"/>
      <c r="BF567" s="223"/>
      <c r="BG567" s="223"/>
      <c r="BH567" s="223"/>
      <c r="BI567" s="223"/>
      <c r="BJ567" s="223"/>
      <c r="BK567" s="223"/>
      <c r="BL567" s="223"/>
      <c r="BM567" s="233">
        <v>18</v>
      </c>
    </row>
    <row r="568" spans="1:65">
      <c r="A568" s="29"/>
      <c r="B568" s="19">
        <v>1</v>
      </c>
      <c r="C568" s="9">
        <v>3</v>
      </c>
      <c r="D568" s="221">
        <v>39</v>
      </c>
      <c r="E568" s="234" t="s">
        <v>345</v>
      </c>
      <c r="F568" s="221" t="s">
        <v>345</v>
      </c>
      <c r="G568" s="221">
        <v>55</v>
      </c>
      <c r="H568" s="222"/>
      <c r="I568" s="223"/>
      <c r="J568" s="223"/>
      <c r="K568" s="223"/>
      <c r="L568" s="223"/>
      <c r="M568" s="223"/>
      <c r="N568" s="223"/>
      <c r="O568" s="223"/>
      <c r="P568" s="223"/>
      <c r="Q568" s="223"/>
      <c r="R568" s="223"/>
      <c r="S568" s="223"/>
      <c r="T568" s="223"/>
      <c r="U568" s="223"/>
      <c r="V568" s="223"/>
      <c r="W568" s="223"/>
      <c r="X568" s="223"/>
      <c r="Y568" s="223"/>
      <c r="Z568" s="223"/>
      <c r="AA568" s="223"/>
      <c r="AB568" s="223"/>
      <c r="AC568" s="223"/>
      <c r="AD568" s="223"/>
      <c r="AE568" s="223"/>
      <c r="AF568" s="223"/>
      <c r="AG568" s="223"/>
      <c r="AH568" s="223"/>
      <c r="AI568" s="223"/>
      <c r="AJ568" s="223"/>
      <c r="AK568" s="223"/>
      <c r="AL568" s="223"/>
      <c r="AM568" s="223"/>
      <c r="AN568" s="223"/>
      <c r="AO568" s="223"/>
      <c r="AP568" s="223"/>
      <c r="AQ568" s="223"/>
      <c r="AR568" s="223"/>
      <c r="AS568" s="223"/>
      <c r="AT568" s="223"/>
      <c r="AU568" s="223"/>
      <c r="AV568" s="223"/>
      <c r="AW568" s="223"/>
      <c r="AX568" s="223"/>
      <c r="AY568" s="223"/>
      <c r="AZ568" s="223"/>
      <c r="BA568" s="223"/>
      <c r="BB568" s="223"/>
      <c r="BC568" s="223"/>
      <c r="BD568" s="223"/>
      <c r="BE568" s="223"/>
      <c r="BF568" s="223"/>
      <c r="BG568" s="223"/>
      <c r="BH568" s="223"/>
      <c r="BI568" s="223"/>
      <c r="BJ568" s="223"/>
      <c r="BK568" s="223"/>
      <c r="BL568" s="223"/>
      <c r="BM568" s="233">
        <v>16</v>
      </c>
    </row>
    <row r="569" spans="1:65">
      <c r="A569" s="29"/>
      <c r="B569" s="19">
        <v>1</v>
      </c>
      <c r="C569" s="9">
        <v>4</v>
      </c>
      <c r="D569" s="221">
        <v>39</v>
      </c>
      <c r="E569" s="234" t="s">
        <v>345</v>
      </c>
      <c r="F569" s="221">
        <v>39</v>
      </c>
      <c r="G569" s="221">
        <v>63</v>
      </c>
      <c r="H569" s="222"/>
      <c r="I569" s="223"/>
      <c r="J569" s="223"/>
      <c r="K569" s="223"/>
      <c r="L569" s="223"/>
      <c r="M569" s="223"/>
      <c r="N569" s="223"/>
      <c r="O569" s="223"/>
      <c r="P569" s="223"/>
      <c r="Q569" s="223"/>
      <c r="R569" s="223"/>
      <c r="S569" s="223"/>
      <c r="T569" s="223"/>
      <c r="U569" s="223"/>
      <c r="V569" s="223"/>
      <c r="W569" s="223"/>
      <c r="X569" s="223"/>
      <c r="Y569" s="223"/>
      <c r="Z569" s="223"/>
      <c r="AA569" s="223"/>
      <c r="AB569" s="223"/>
      <c r="AC569" s="223"/>
      <c r="AD569" s="223"/>
      <c r="AE569" s="223"/>
      <c r="AF569" s="223"/>
      <c r="AG569" s="223"/>
      <c r="AH569" s="223"/>
      <c r="AI569" s="223"/>
      <c r="AJ569" s="223"/>
      <c r="AK569" s="223"/>
      <c r="AL569" s="223"/>
      <c r="AM569" s="223"/>
      <c r="AN569" s="223"/>
      <c r="AO569" s="223"/>
      <c r="AP569" s="223"/>
      <c r="AQ569" s="223"/>
      <c r="AR569" s="223"/>
      <c r="AS569" s="223"/>
      <c r="AT569" s="223"/>
      <c r="AU569" s="223"/>
      <c r="AV569" s="223"/>
      <c r="AW569" s="223"/>
      <c r="AX569" s="223"/>
      <c r="AY569" s="223"/>
      <c r="AZ569" s="223"/>
      <c r="BA569" s="223"/>
      <c r="BB569" s="223"/>
      <c r="BC569" s="223"/>
      <c r="BD569" s="223"/>
      <c r="BE569" s="223"/>
      <c r="BF569" s="223"/>
      <c r="BG569" s="223"/>
      <c r="BH569" s="223"/>
      <c r="BI569" s="223"/>
      <c r="BJ569" s="223"/>
      <c r="BK569" s="223"/>
      <c r="BL569" s="223"/>
      <c r="BM569" s="233">
        <v>41.6918217532439</v>
      </c>
    </row>
    <row r="570" spans="1:65">
      <c r="A570" s="29"/>
      <c r="B570" s="19">
        <v>1</v>
      </c>
      <c r="C570" s="9">
        <v>5</v>
      </c>
      <c r="D570" s="221">
        <v>39</v>
      </c>
      <c r="E570" s="234" t="s">
        <v>345</v>
      </c>
      <c r="F570" s="221" t="s">
        <v>345</v>
      </c>
      <c r="G570" s="221">
        <v>63</v>
      </c>
      <c r="H570" s="222"/>
      <c r="I570" s="223"/>
      <c r="J570" s="223"/>
      <c r="K570" s="223"/>
      <c r="L570" s="223"/>
      <c r="M570" s="223"/>
      <c r="N570" s="223"/>
      <c r="O570" s="223"/>
      <c r="P570" s="223"/>
      <c r="Q570" s="223"/>
      <c r="R570" s="223"/>
      <c r="S570" s="223"/>
      <c r="T570" s="223"/>
      <c r="U570" s="223"/>
      <c r="V570" s="223"/>
      <c r="W570" s="223"/>
      <c r="X570" s="223"/>
      <c r="Y570" s="223"/>
      <c r="Z570" s="223"/>
      <c r="AA570" s="223"/>
      <c r="AB570" s="223"/>
      <c r="AC570" s="223"/>
      <c r="AD570" s="223"/>
      <c r="AE570" s="223"/>
      <c r="AF570" s="223"/>
      <c r="AG570" s="223"/>
      <c r="AH570" s="223"/>
      <c r="AI570" s="223"/>
      <c r="AJ570" s="223"/>
      <c r="AK570" s="223"/>
      <c r="AL570" s="223"/>
      <c r="AM570" s="223"/>
      <c r="AN570" s="223"/>
      <c r="AO570" s="223"/>
      <c r="AP570" s="223"/>
      <c r="AQ570" s="223"/>
      <c r="AR570" s="223"/>
      <c r="AS570" s="223"/>
      <c r="AT570" s="223"/>
      <c r="AU570" s="223"/>
      <c r="AV570" s="223"/>
      <c r="AW570" s="223"/>
      <c r="AX570" s="223"/>
      <c r="AY570" s="223"/>
      <c r="AZ570" s="223"/>
      <c r="BA570" s="223"/>
      <c r="BB570" s="223"/>
      <c r="BC570" s="223"/>
      <c r="BD570" s="223"/>
      <c r="BE570" s="223"/>
      <c r="BF570" s="223"/>
      <c r="BG570" s="223"/>
      <c r="BH570" s="223"/>
      <c r="BI570" s="223"/>
      <c r="BJ570" s="223"/>
      <c r="BK570" s="223"/>
      <c r="BL570" s="223"/>
      <c r="BM570" s="233">
        <v>24</v>
      </c>
    </row>
    <row r="571" spans="1:65">
      <c r="A571" s="29"/>
      <c r="B571" s="19">
        <v>1</v>
      </c>
      <c r="C571" s="9">
        <v>6</v>
      </c>
      <c r="D571" s="221" t="s">
        <v>345</v>
      </c>
      <c r="E571" s="234" t="s">
        <v>345</v>
      </c>
      <c r="F571" s="221" t="s">
        <v>345</v>
      </c>
      <c r="G571" s="221">
        <v>55</v>
      </c>
      <c r="H571" s="222"/>
      <c r="I571" s="223"/>
      <c r="J571" s="223"/>
      <c r="K571" s="223"/>
      <c r="L571" s="223"/>
      <c r="M571" s="223"/>
      <c r="N571" s="223"/>
      <c r="O571" s="223"/>
      <c r="P571" s="223"/>
      <c r="Q571" s="223"/>
      <c r="R571" s="223"/>
      <c r="S571" s="223"/>
      <c r="T571" s="223"/>
      <c r="U571" s="223"/>
      <c r="V571" s="223"/>
      <c r="W571" s="223"/>
      <c r="X571" s="223"/>
      <c r="Y571" s="223"/>
      <c r="Z571" s="223"/>
      <c r="AA571" s="223"/>
      <c r="AB571" s="223"/>
      <c r="AC571" s="223"/>
      <c r="AD571" s="223"/>
      <c r="AE571" s="223"/>
      <c r="AF571" s="223"/>
      <c r="AG571" s="223"/>
      <c r="AH571" s="223"/>
      <c r="AI571" s="223"/>
      <c r="AJ571" s="223"/>
      <c r="AK571" s="223"/>
      <c r="AL571" s="223"/>
      <c r="AM571" s="223"/>
      <c r="AN571" s="223"/>
      <c r="AO571" s="223"/>
      <c r="AP571" s="223"/>
      <c r="AQ571" s="223"/>
      <c r="AR571" s="223"/>
      <c r="AS571" s="223"/>
      <c r="AT571" s="223"/>
      <c r="AU571" s="223"/>
      <c r="AV571" s="223"/>
      <c r="AW571" s="223"/>
      <c r="AX571" s="223"/>
      <c r="AY571" s="223"/>
      <c r="AZ571" s="223"/>
      <c r="BA571" s="223"/>
      <c r="BB571" s="223"/>
      <c r="BC571" s="223"/>
      <c r="BD571" s="223"/>
      <c r="BE571" s="223"/>
      <c r="BF571" s="223"/>
      <c r="BG571" s="223"/>
      <c r="BH571" s="223"/>
      <c r="BI571" s="223"/>
      <c r="BJ571" s="223"/>
      <c r="BK571" s="223"/>
      <c r="BL571" s="223"/>
      <c r="BM571" s="224"/>
    </row>
    <row r="572" spans="1:65">
      <c r="A572" s="29"/>
      <c r="B572" s="20" t="s">
        <v>266</v>
      </c>
      <c r="C572" s="12"/>
      <c r="D572" s="235">
        <v>40.6</v>
      </c>
      <c r="E572" s="235" t="s">
        <v>661</v>
      </c>
      <c r="F572" s="235">
        <v>39</v>
      </c>
      <c r="G572" s="235">
        <v>61.4</v>
      </c>
      <c r="H572" s="222"/>
      <c r="I572" s="223"/>
      <c r="J572" s="223"/>
      <c r="K572" s="223"/>
      <c r="L572" s="223"/>
      <c r="M572" s="223"/>
      <c r="N572" s="223"/>
      <c r="O572" s="223"/>
      <c r="P572" s="223"/>
      <c r="Q572" s="223"/>
      <c r="R572" s="223"/>
      <c r="S572" s="223"/>
      <c r="T572" s="223"/>
      <c r="U572" s="223"/>
      <c r="V572" s="223"/>
      <c r="W572" s="223"/>
      <c r="X572" s="223"/>
      <c r="Y572" s="223"/>
      <c r="Z572" s="223"/>
      <c r="AA572" s="223"/>
      <c r="AB572" s="223"/>
      <c r="AC572" s="223"/>
      <c r="AD572" s="223"/>
      <c r="AE572" s="223"/>
      <c r="AF572" s="223"/>
      <c r="AG572" s="223"/>
      <c r="AH572" s="223"/>
      <c r="AI572" s="223"/>
      <c r="AJ572" s="223"/>
      <c r="AK572" s="223"/>
      <c r="AL572" s="223"/>
      <c r="AM572" s="223"/>
      <c r="AN572" s="223"/>
      <c r="AO572" s="223"/>
      <c r="AP572" s="223"/>
      <c r="AQ572" s="223"/>
      <c r="AR572" s="223"/>
      <c r="AS572" s="223"/>
      <c r="AT572" s="223"/>
      <c r="AU572" s="223"/>
      <c r="AV572" s="223"/>
      <c r="AW572" s="223"/>
      <c r="AX572" s="223"/>
      <c r="AY572" s="223"/>
      <c r="AZ572" s="223"/>
      <c r="BA572" s="223"/>
      <c r="BB572" s="223"/>
      <c r="BC572" s="223"/>
      <c r="BD572" s="223"/>
      <c r="BE572" s="223"/>
      <c r="BF572" s="223"/>
      <c r="BG572" s="223"/>
      <c r="BH572" s="223"/>
      <c r="BI572" s="223"/>
      <c r="BJ572" s="223"/>
      <c r="BK572" s="223"/>
      <c r="BL572" s="223"/>
      <c r="BM572" s="224"/>
    </row>
    <row r="573" spans="1:65">
      <c r="A573" s="29"/>
      <c r="B573" s="3" t="s">
        <v>267</v>
      </c>
      <c r="C573" s="28"/>
      <c r="D573" s="221">
        <v>39</v>
      </c>
      <c r="E573" s="221" t="s">
        <v>661</v>
      </c>
      <c r="F573" s="221">
        <v>39</v>
      </c>
      <c r="G573" s="221">
        <v>63</v>
      </c>
      <c r="H573" s="222"/>
      <c r="I573" s="223"/>
      <c r="J573" s="223"/>
      <c r="K573" s="223"/>
      <c r="L573" s="223"/>
      <c r="M573" s="223"/>
      <c r="N573" s="223"/>
      <c r="O573" s="223"/>
      <c r="P573" s="223"/>
      <c r="Q573" s="223"/>
      <c r="R573" s="223"/>
      <c r="S573" s="223"/>
      <c r="T573" s="223"/>
      <c r="U573" s="223"/>
      <c r="V573" s="223"/>
      <c r="W573" s="223"/>
      <c r="X573" s="223"/>
      <c r="Y573" s="223"/>
      <c r="Z573" s="223"/>
      <c r="AA573" s="223"/>
      <c r="AB573" s="223"/>
      <c r="AC573" s="223"/>
      <c r="AD573" s="223"/>
      <c r="AE573" s="223"/>
      <c r="AF573" s="223"/>
      <c r="AG573" s="223"/>
      <c r="AH573" s="223"/>
      <c r="AI573" s="223"/>
      <c r="AJ573" s="223"/>
      <c r="AK573" s="223"/>
      <c r="AL573" s="223"/>
      <c r="AM573" s="223"/>
      <c r="AN573" s="223"/>
      <c r="AO573" s="223"/>
      <c r="AP573" s="223"/>
      <c r="AQ573" s="223"/>
      <c r="AR573" s="223"/>
      <c r="AS573" s="223"/>
      <c r="AT573" s="223"/>
      <c r="AU573" s="223"/>
      <c r="AV573" s="223"/>
      <c r="AW573" s="223"/>
      <c r="AX573" s="223"/>
      <c r="AY573" s="223"/>
      <c r="AZ573" s="223"/>
      <c r="BA573" s="223"/>
      <c r="BB573" s="223"/>
      <c r="BC573" s="223"/>
      <c r="BD573" s="223"/>
      <c r="BE573" s="223"/>
      <c r="BF573" s="223"/>
      <c r="BG573" s="223"/>
      <c r="BH573" s="223"/>
      <c r="BI573" s="223"/>
      <c r="BJ573" s="223"/>
      <c r="BK573" s="223"/>
      <c r="BL573" s="223"/>
      <c r="BM573" s="224"/>
    </row>
    <row r="574" spans="1:65">
      <c r="A574" s="29"/>
      <c r="B574" s="3" t="s">
        <v>268</v>
      </c>
      <c r="C574" s="28"/>
      <c r="D574" s="221">
        <v>3.577708763999663</v>
      </c>
      <c r="E574" s="221" t="s">
        <v>661</v>
      </c>
      <c r="F574" s="221">
        <v>0</v>
      </c>
      <c r="G574" s="221">
        <v>6.6932802122726045</v>
      </c>
      <c r="H574" s="222"/>
      <c r="I574" s="223"/>
      <c r="J574" s="223"/>
      <c r="K574" s="223"/>
      <c r="L574" s="223"/>
      <c r="M574" s="223"/>
      <c r="N574" s="223"/>
      <c r="O574" s="223"/>
      <c r="P574" s="223"/>
      <c r="Q574" s="223"/>
      <c r="R574" s="223"/>
      <c r="S574" s="223"/>
      <c r="T574" s="223"/>
      <c r="U574" s="223"/>
      <c r="V574" s="223"/>
      <c r="W574" s="223"/>
      <c r="X574" s="223"/>
      <c r="Y574" s="223"/>
      <c r="Z574" s="223"/>
      <c r="AA574" s="223"/>
      <c r="AB574" s="223"/>
      <c r="AC574" s="223"/>
      <c r="AD574" s="223"/>
      <c r="AE574" s="223"/>
      <c r="AF574" s="223"/>
      <c r="AG574" s="223"/>
      <c r="AH574" s="223"/>
      <c r="AI574" s="223"/>
      <c r="AJ574" s="223"/>
      <c r="AK574" s="223"/>
      <c r="AL574" s="223"/>
      <c r="AM574" s="223"/>
      <c r="AN574" s="223"/>
      <c r="AO574" s="223"/>
      <c r="AP574" s="223"/>
      <c r="AQ574" s="223"/>
      <c r="AR574" s="223"/>
      <c r="AS574" s="223"/>
      <c r="AT574" s="223"/>
      <c r="AU574" s="223"/>
      <c r="AV574" s="223"/>
      <c r="AW574" s="223"/>
      <c r="AX574" s="223"/>
      <c r="AY574" s="223"/>
      <c r="AZ574" s="223"/>
      <c r="BA574" s="223"/>
      <c r="BB574" s="223"/>
      <c r="BC574" s="223"/>
      <c r="BD574" s="223"/>
      <c r="BE574" s="223"/>
      <c r="BF574" s="223"/>
      <c r="BG574" s="223"/>
      <c r="BH574" s="223"/>
      <c r="BI574" s="223"/>
      <c r="BJ574" s="223"/>
      <c r="BK574" s="223"/>
      <c r="BL574" s="223"/>
      <c r="BM574" s="224"/>
    </row>
    <row r="575" spans="1:65">
      <c r="A575" s="29"/>
      <c r="B575" s="3" t="s">
        <v>86</v>
      </c>
      <c r="C575" s="28"/>
      <c r="D575" s="13">
        <v>8.8120905517233075E-2</v>
      </c>
      <c r="E575" s="13" t="s">
        <v>661</v>
      </c>
      <c r="F575" s="13">
        <v>0</v>
      </c>
      <c r="G575" s="13">
        <v>0.10901107837577532</v>
      </c>
      <c r="H575" s="148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3"/>
    </row>
    <row r="576" spans="1:65">
      <c r="A576" s="29"/>
      <c r="B576" s="3" t="s">
        <v>269</v>
      </c>
      <c r="C576" s="28"/>
      <c r="D576" s="13">
        <v>-2.6187911857292412E-2</v>
      </c>
      <c r="E576" s="13" t="s">
        <v>661</v>
      </c>
      <c r="F576" s="13">
        <v>-6.4564742917103568E-2</v>
      </c>
      <c r="G576" s="13">
        <v>0.47271089192025229</v>
      </c>
      <c r="H576" s="148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3"/>
    </row>
    <row r="577" spans="1:65">
      <c r="A577" s="29"/>
      <c r="B577" s="45" t="s">
        <v>270</v>
      </c>
      <c r="C577" s="46"/>
      <c r="D577" s="44">
        <v>0.42</v>
      </c>
      <c r="E577" s="44">
        <v>0.92</v>
      </c>
      <c r="F577" s="44">
        <v>0.42</v>
      </c>
      <c r="G577" s="44">
        <v>1.72</v>
      </c>
      <c r="H577" s="148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3"/>
    </row>
    <row r="578" spans="1:65">
      <c r="B578" s="30"/>
      <c r="C578" s="20"/>
      <c r="D578" s="20"/>
      <c r="E578" s="20"/>
      <c r="F578" s="20"/>
      <c r="G578" s="20"/>
      <c r="BM578" s="53"/>
    </row>
    <row r="579" spans="1:65" ht="15">
      <c r="B579" s="8" t="s">
        <v>657</v>
      </c>
      <c r="BM579" s="27" t="s">
        <v>66</v>
      </c>
    </row>
    <row r="580" spans="1:65" ht="15">
      <c r="A580" s="24" t="s">
        <v>44</v>
      </c>
      <c r="B580" s="18" t="s">
        <v>118</v>
      </c>
      <c r="C580" s="15" t="s">
        <v>119</v>
      </c>
      <c r="D580" s="16" t="s">
        <v>238</v>
      </c>
      <c r="E580" s="17" t="s">
        <v>238</v>
      </c>
      <c r="F580" s="17" t="s">
        <v>238</v>
      </c>
      <c r="G580" s="17" t="s">
        <v>238</v>
      </c>
      <c r="H580" s="17" t="s">
        <v>238</v>
      </c>
      <c r="I580" s="17" t="s">
        <v>238</v>
      </c>
      <c r="J580" s="17" t="s">
        <v>238</v>
      </c>
      <c r="K580" s="17" t="s">
        <v>238</v>
      </c>
      <c r="L580" s="17" t="s">
        <v>238</v>
      </c>
      <c r="M580" s="148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7">
        <v>1</v>
      </c>
    </row>
    <row r="581" spans="1:65">
      <c r="A581" s="29"/>
      <c r="B581" s="19" t="s">
        <v>239</v>
      </c>
      <c r="C581" s="9" t="s">
        <v>239</v>
      </c>
      <c r="D581" s="146" t="s">
        <v>242</v>
      </c>
      <c r="E581" s="147" t="s">
        <v>243</v>
      </c>
      <c r="F581" s="147" t="s">
        <v>244</v>
      </c>
      <c r="G581" s="147" t="s">
        <v>247</v>
      </c>
      <c r="H581" s="147" t="s">
        <v>248</v>
      </c>
      <c r="I581" s="147" t="s">
        <v>249</v>
      </c>
      <c r="J581" s="147" t="s">
        <v>253</v>
      </c>
      <c r="K581" s="147" t="s">
        <v>257</v>
      </c>
      <c r="L581" s="147" t="s">
        <v>284</v>
      </c>
      <c r="M581" s="148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7" t="s">
        <v>3</v>
      </c>
    </row>
    <row r="582" spans="1:65">
      <c r="A582" s="29"/>
      <c r="B582" s="19"/>
      <c r="C582" s="9"/>
      <c r="D582" s="10" t="s">
        <v>336</v>
      </c>
      <c r="E582" s="11" t="s">
        <v>101</v>
      </c>
      <c r="F582" s="11" t="s">
        <v>336</v>
      </c>
      <c r="G582" s="11" t="s">
        <v>101</v>
      </c>
      <c r="H582" s="11" t="s">
        <v>336</v>
      </c>
      <c r="I582" s="11" t="s">
        <v>101</v>
      </c>
      <c r="J582" s="11" t="s">
        <v>336</v>
      </c>
      <c r="K582" s="11" t="s">
        <v>101</v>
      </c>
      <c r="L582" s="11" t="s">
        <v>101</v>
      </c>
      <c r="M582" s="148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7">
        <v>0</v>
      </c>
    </row>
    <row r="583" spans="1:65">
      <c r="A583" s="29"/>
      <c r="B583" s="19"/>
      <c r="C583" s="9"/>
      <c r="D583" s="25"/>
      <c r="E583" s="25"/>
      <c r="F583" s="25"/>
      <c r="G583" s="25"/>
      <c r="H583" s="25"/>
      <c r="I583" s="25"/>
      <c r="J583" s="25"/>
      <c r="K583" s="25"/>
      <c r="L583" s="25"/>
      <c r="M583" s="148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7">
        <v>0</v>
      </c>
    </row>
    <row r="584" spans="1:65">
      <c r="A584" s="29"/>
      <c r="B584" s="18">
        <v>1</v>
      </c>
      <c r="C584" s="14">
        <v>1</v>
      </c>
      <c r="D584" s="211">
        <v>800</v>
      </c>
      <c r="E584" s="211">
        <v>770</v>
      </c>
      <c r="F584" s="211">
        <v>800</v>
      </c>
      <c r="G584" s="212">
        <v>800</v>
      </c>
      <c r="H584" s="211">
        <v>830</v>
      </c>
      <c r="I584" s="212">
        <v>800</v>
      </c>
      <c r="J584" s="211">
        <v>780</v>
      </c>
      <c r="K584" s="211">
        <v>805.16485399999999</v>
      </c>
      <c r="L584" s="212">
        <v>800</v>
      </c>
      <c r="M584" s="213"/>
      <c r="N584" s="214"/>
      <c r="O584" s="214"/>
      <c r="P584" s="214"/>
      <c r="Q584" s="214"/>
      <c r="R584" s="214"/>
      <c r="S584" s="214"/>
      <c r="T584" s="214"/>
      <c r="U584" s="214"/>
      <c r="V584" s="214"/>
      <c r="W584" s="214"/>
      <c r="X584" s="214"/>
      <c r="Y584" s="214"/>
      <c r="Z584" s="214"/>
      <c r="AA584" s="214"/>
      <c r="AB584" s="214"/>
      <c r="AC584" s="214"/>
      <c r="AD584" s="214"/>
      <c r="AE584" s="214"/>
      <c r="AF584" s="214"/>
      <c r="AG584" s="214"/>
      <c r="AH584" s="214"/>
      <c r="AI584" s="214"/>
      <c r="AJ584" s="214"/>
      <c r="AK584" s="214"/>
      <c r="AL584" s="214"/>
      <c r="AM584" s="214"/>
      <c r="AN584" s="214"/>
      <c r="AO584" s="214"/>
      <c r="AP584" s="214"/>
      <c r="AQ584" s="214"/>
      <c r="AR584" s="214"/>
      <c r="AS584" s="214"/>
      <c r="AT584" s="214"/>
      <c r="AU584" s="214"/>
      <c r="AV584" s="214"/>
      <c r="AW584" s="214"/>
      <c r="AX584" s="214"/>
      <c r="AY584" s="214"/>
      <c r="AZ584" s="214"/>
      <c r="BA584" s="214"/>
      <c r="BB584" s="214"/>
      <c r="BC584" s="214"/>
      <c r="BD584" s="214"/>
      <c r="BE584" s="214"/>
      <c r="BF584" s="214"/>
      <c r="BG584" s="214"/>
      <c r="BH584" s="214"/>
      <c r="BI584" s="214"/>
      <c r="BJ584" s="214"/>
      <c r="BK584" s="214"/>
      <c r="BL584" s="214"/>
      <c r="BM584" s="215">
        <v>1</v>
      </c>
    </row>
    <row r="585" spans="1:65">
      <c r="A585" s="29"/>
      <c r="B585" s="19">
        <v>1</v>
      </c>
      <c r="C585" s="9">
        <v>2</v>
      </c>
      <c r="D585" s="217">
        <v>790</v>
      </c>
      <c r="E585" s="217">
        <v>800</v>
      </c>
      <c r="F585" s="217">
        <v>810.00000000000011</v>
      </c>
      <c r="G585" s="218">
        <v>800</v>
      </c>
      <c r="H585" s="217">
        <v>830</v>
      </c>
      <c r="I585" s="218">
        <v>800</v>
      </c>
      <c r="J585" s="217">
        <v>820</v>
      </c>
      <c r="K585" s="217">
        <v>818.20190300000002</v>
      </c>
      <c r="L585" s="218">
        <v>720</v>
      </c>
      <c r="M585" s="213"/>
      <c r="N585" s="214"/>
      <c r="O585" s="214"/>
      <c r="P585" s="214"/>
      <c r="Q585" s="214"/>
      <c r="R585" s="214"/>
      <c r="S585" s="214"/>
      <c r="T585" s="214"/>
      <c r="U585" s="214"/>
      <c r="V585" s="214"/>
      <c r="W585" s="214"/>
      <c r="X585" s="214"/>
      <c r="Y585" s="214"/>
      <c r="Z585" s="214"/>
      <c r="AA585" s="214"/>
      <c r="AB585" s="214"/>
      <c r="AC585" s="214"/>
      <c r="AD585" s="214"/>
      <c r="AE585" s="214"/>
      <c r="AF585" s="214"/>
      <c r="AG585" s="214"/>
      <c r="AH585" s="214"/>
      <c r="AI585" s="214"/>
      <c r="AJ585" s="214"/>
      <c r="AK585" s="214"/>
      <c r="AL585" s="214"/>
      <c r="AM585" s="214"/>
      <c r="AN585" s="214"/>
      <c r="AO585" s="214"/>
      <c r="AP585" s="214"/>
      <c r="AQ585" s="214"/>
      <c r="AR585" s="214"/>
      <c r="AS585" s="214"/>
      <c r="AT585" s="214"/>
      <c r="AU585" s="214"/>
      <c r="AV585" s="214"/>
      <c r="AW585" s="214"/>
      <c r="AX585" s="214"/>
      <c r="AY585" s="214"/>
      <c r="AZ585" s="214"/>
      <c r="BA585" s="214"/>
      <c r="BB585" s="214"/>
      <c r="BC585" s="214"/>
      <c r="BD585" s="214"/>
      <c r="BE585" s="214"/>
      <c r="BF585" s="214"/>
      <c r="BG585" s="214"/>
      <c r="BH585" s="214"/>
      <c r="BI585" s="214"/>
      <c r="BJ585" s="214"/>
      <c r="BK585" s="214"/>
      <c r="BL585" s="214"/>
      <c r="BM585" s="215" t="e">
        <v>#N/A</v>
      </c>
    </row>
    <row r="586" spans="1:65">
      <c r="A586" s="29"/>
      <c r="B586" s="19">
        <v>1</v>
      </c>
      <c r="C586" s="9">
        <v>3</v>
      </c>
      <c r="D586" s="217">
        <v>800</v>
      </c>
      <c r="E586" s="217">
        <v>790</v>
      </c>
      <c r="F586" s="217">
        <v>800</v>
      </c>
      <c r="G586" s="218">
        <v>900</v>
      </c>
      <c r="H586" s="217">
        <v>820</v>
      </c>
      <c r="I586" s="218">
        <v>800</v>
      </c>
      <c r="J586" s="217">
        <v>790</v>
      </c>
      <c r="K586" s="217">
        <v>813.77874999999995</v>
      </c>
      <c r="L586" s="218">
        <v>720</v>
      </c>
      <c r="M586" s="213"/>
      <c r="N586" s="214"/>
      <c r="O586" s="214"/>
      <c r="P586" s="214"/>
      <c r="Q586" s="214"/>
      <c r="R586" s="214"/>
      <c r="S586" s="214"/>
      <c r="T586" s="214"/>
      <c r="U586" s="214"/>
      <c r="V586" s="214"/>
      <c r="W586" s="214"/>
      <c r="X586" s="214"/>
      <c r="Y586" s="214"/>
      <c r="Z586" s="214"/>
      <c r="AA586" s="214"/>
      <c r="AB586" s="214"/>
      <c r="AC586" s="214"/>
      <c r="AD586" s="214"/>
      <c r="AE586" s="214"/>
      <c r="AF586" s="214"/>
      <c r="AG586" s="214"/>
      <c r="AH586" s="214"/>
      <c r="AI586" s="214"/>
      <c r="AJ586" s="214"/>
      <c r="AK586" s="214"/>
      <c r="AL586" s="214"/>
      <c r="AM586" s="214"/>
      <c r="AN586" s="214"/>
      <c r="AO586" s="214"/>
      <c r="AP586" s="214"/>
      <c r="AQ586" s="214"/>
      <c r="AR586" s="214"/>
      <c r="AS586" s="214"/>
      <c r="AT586" s="214"/>
      <c r="AU586" s="214"/>
      <c r="AV586" s="214"/>
      <c r="AW586" s="214"/>
      <c r="AX586" s="214"/>
      <c r="AY586" s="214"/>
      <c r="AZ586" s="214"/>
      <c r="BA586" s="214"/>
      <c r="BB586" s="214"/>
      <c r="BC586" s="214"/>
      <c r="BD586" s="214"/>
      <c r="BE586" s="214"/>
      <c r="BF586" s="214"/>
      <c r="BG586" s="214"/>
      <c r="BH586" s="214"/>
      <c r="BI586" s="214"/>
      <c r="BJ586" s="214"/>
      <c r="BK586" s="214"/>
      <c r="BL586" s="214"/>
      <c r="BM586" s="215">
        <v>16</v>
      </c>
    </row>
    <row r="587" spans="1:65">
      <c r="A587" s="29"/>
      <c r="B587" s="19">
        <v>1</v>
      </c>
      <c r="C587" s="9">
        <v>4</v>
      </c>
      <c r="D587" s="217">
        <v>810.00000000000011</v>
      </c>
      <c r="E587" s="217">
        <v>770</v>
      </c>
      <c r="F587" s="217">
        <v>790</v>
      </c>
      <c r="G587" s="218">
        <v>800</v>
      </c>
      <c r="H587" s="217">
        <v>830</v>
      </c>
      <c r="I587" s="218">
        <v>700.00000000000011</v>
      </c>
      <c r="J587" s="217">
        <v>810.00000000000011</v>
      </c>
      <c r="K587" s="217">
        <v>827.16931799999998</v>
      </c>
      <c r="L587" s="218">
        <v>720</v>
      </c>
      <c r="M587" s="213"/>
      <c r="N587" s="214"/>
      <c r="O587" s="214"/>
      <c r="P587" s="214"/>
      <c r="Q587" s="214"/>
      <c r="R587" s="214"/>
      <c r="S587" s="214"/>
      <c r="T587" s="214"/>
      <c r="U587" s="214"/>
      <c r="V587" s="214"/>
      <c r="W587" s="214"/>
      <c r="X587" s="214"/>
      <c r="Y587" s="214"/>
      <c r="Z587" s="214"/>
      <c r="AA587" s="214"/>
      <c r="AB587" s="214"/>
      <c r="AC587" s="214"/>
      <c r="AD587" s="214"/>
      <c r="AE587" s="214"/>
      <c r="AF587" s="214"/>
      <c r="AG587" s="214"/>
      <c r="AH587" s="214"/>
      <c r="AI587" s="214"/>
      <c r="AJ587" s="214"/>
      <c r="AK587" s="214"/>
      <c r="AL587" s="214"/>
      <c r="AM587" s="214"/>
      <c r="AN587" s="214"/>
      <c r="AO587" s="214"/>
      <c r="AP587" s="214"/>
      <c r="AQ587" s="214"/>
      <c r="AR587" s="214"/>
      <c r="AS587" s="214"/>
      <c r="AT587" s="214"/>
      <c r="AU587" s="214"/>
      <c r="AV587" s="214"/>
      <c r="AW587" s="214"/>
      <c r="AX587" s="214"/>
      <c r="AY587" s="214"/>
      <c r="AZ587" s="214"/>
      <c r="BA587" s="214"/>
      <c r="BB587" s="214"/>
      <c r="BC587" s="214"/>
      <c r="BD587" s="214"/>
      <c r="BE587" s="214"/>
      <c r="BF587" s="214"/>
      <c r="BG587" s="214"/>
      <c r="BH587" s="214"/>
      <c r="BI587" s="214"/>
      <c r="BJ587" s="214"/>
      <c r="BK587" s="214"/>
      <c r="BL587" s="214"/>
      <c r="BM587" s="215">
        <v>804.56947297270187</v>
      </c>
    </row>
    <row r="588" spans="1:65">
      <c r="A588" s="29"/>
      <c r="B588" s="19">
        <v>1</v>
      </c>
      <c r="C588" s="9">
        <v>5</v>
      </c>
      <c r="D588" s="217">
        <v>790</v>
      </c>
      <c r="E588" s="217">
        <v>780</v>
      </c>
      <c r="F588" s="217">
        <v>790</v>
      </c>
      <c r="G588" s="218">
        <v>800</v>
      </c>
      <c r="H588" s="225">
        <v>869.99999999999989</v>
      </c>
      <c r="I588" s="218">
        <v>800</v>
      </c>
      <c r="J588" s="217">
        <v>790</v>
      </c>
      <c r="K588" s="217">
        <v>814.52850799999999</v>
      </c>
      <c r="L588" s="218">
        <v>720</v>
      </c>
      <c r="M588" s="213"/>
      <c r="N588" s="214"/>
      <c r="O588" s="214"/>
      <c r="P588" s="214"/>
      <c r="Q588" s="214"/>
      <c r="R588" s="214"/>
      <c r="S588" s="214"/>
      <c r="T588" s="214"/>
      <c r="U588" s="214"/>
      <c r="V588" s="214"/>
      <c r="W588" s="214"/>
      <c r="X588" s="214"/>
      <c r="Y588" s="214"/>
      <c r="Z588" s="214"/>
      <c r="AA588" s="214"/>
      <c r="AB588" s="214"/>
      <c r="AC588" s="214"/>
      <c r="AD588" s="214"/>
      <c r="AE588" s="214"/>
      <c r="AF588" s="214"/>
      <c r="AG588" s="214"/>
      <c r="AH588" s="214"/>
      <c r="AI588" s="214"/>
      <c r="AJ588" s="214"/>
      <c r="AK588" s="214"/>
      <c r="AL588" s="214"/>
      <c r="AM588" s="214"/>
      <c r="AN588" s="214"/>
      <c r="AO588" s="214"/>
      <c r="AP588" s="214"/>
      <c r="AQ588" s="214"/>
      <c r="AR588" s="214"/>
      <c r="AS588" s="214"/>
      <c r="AT588" s="214"/>
      <c r="AU588" s="214"/>
      <c r="AV588" s="214"/>
      <c r="AW588" s="214"/>
      <c r="AX588" s="214"/>
      <c r="AY588" s="214"/>
      <c r="AZ588" s="214"/>
      <c r="BA588" s="214"/>
      <c r="BB588" s="214"/>
      <c r="BC588" s="214"/>
      <c r="BD588" s="214"/>
      <c r="BE588" s="214"/>
      <c r="BF588" s="214"/>
      <c r="BG588" s="214"/>
      <c r="BH588" s="214"/>
      <c r="BI588" s="214"/>
      <c r="BJ588" s="214"/>
      <c r="BK588" s="214"/>
      <c r="BL588" s="214"/>
      <c r="BM588" s="215">
        <v>144</v>
      </c>
    </row>
    <row r="589" spans="1:65">
      <c r="A589" s="29"/>
      <c r="B589" s="19">
        <v>1</v>
      </c>
      <c r="C589" s="9">
        <v>6</v>
      </c>
      <c r="D589" s="217">
        <v>780</v>
      </c>
      <c r="E589" s="217">
        <v>800</v>
      </c>
      <c r="F589" s="225">
        <v>850.00000000000011</v>
      </c>
      <c r="G589" s="218">
        <v>800</v>
      </c>
      <c r="H589" s="217">
        <v>830</v>
      </c>
      <c r="I589" s="218">
        <v>700.00000000000011</v>
      </c>
      <c r="J589" s="217">
        <v>830</v>
      </c>
      <c r="K589" s="217">
        <v>829.65769399999999</v>
      </c>
      <c r="L589" s="218">
        <v>720</v>
      </c>
      <c r="M589" s="213"/>
      <c r="N589" s="214"/>
      <c r="O589" s="214"/>
      <c r="P589" s="214"/>
      <c r="Q589" s="214"/>
      <c r="R589" s="214"/>
      <c r="S589" s="214"/>
      <c r="T589" s="214"/>
      <c r="U589" s="214"/>
      <c r="V589" s="214"/>
      <c r="W589" s="214"/>
      <c r="X589" s="214"/>
      <c r="Y589" s="214"/>
      <c r="Z589" s="214"/>
      <c r="AA589" s="214"/>
      <c r="AB589" s="214"/>
      <c r="AC589" s="214"/>
      <c r="AD589" s="214"/>
      <c r="AE589" s="214"/>
      <c r="AF589" s="214"/>
      <c r="AG589" s="214"/>
      <c r="AH589" s="214"/>
      <c r="AI589" s="214"/>
      <c r="AJ589" s="214"/>
      <c r="AK589" s="214"/>
      <c r="AL589" s="214"/>
      <c r="AM589" s="214"/>
      <c r="AN589" s="214"/>
      <c r="AO589" s="214"/>
      <c r="AP589" s="214"/>
      <c r="AQ589" s="214"/>
      <c r="AR589" s="214"/>
      <c r="AS589" s="214"/>
      <c r="AT589" s="214"/>
      <c r="AU589" s="214"/>
      <c r="AV589" s="214"/>
      <c r="AW589" s="214"/>
      <c r="AX589" s="214"/>
      <c r="AY589" s="214"/>
      <c r="AZ589" s="214"/>
      <c r="BA589" s="214"/>
      <c r="BB589" s="214"/>
      <c r="BC589" s="214"/>
      <c r="BD589" s="214"/>
      <c r="BE589" s="214"/>
      <c r="BF589" s="214"/>
      <c r="BG589" s="214"/>
      <c r="BH589" s="214"/>
      <c r="BI589" s="214"/>
      <c r="BJ589" s="214"/>
      <c r="BK589" s="214"/>
      <c r="BL589" s="214"/>
      <c r="BM589" s="219"/>
    </row>
    <row r="590" spans="1:65">
      <c r="A590" s="29"/>
      <c r="B590" s="20" t="s">
        <v>266</v>
      </c>
      <c r="C590" s="12"/>
      <c r="D590" s="220">
        <v>795</v>
      </c>
      <c r="E590" s="220">
        <v>785</v>
      </c>
      <c r="F590" s="220">
        <v>806.66666666666663</v>
      </c>
      <c r="G590" s="220">
        <v>816.66666666666663</v>
      </c>
      <c r="H590" s="220">
        <v>835</v>
      </c>
      <c r="I590" s="220">
        <v>766.66666666666663</v>
      </c>
      <c r="J590" s="220">
        <v>803.33333333333337</v>
      </c>
      <c r="K590" s="220">
        <v>818.0835045</v>
      </c>
      <c r="L590" s="220">
        <v>733.33333333333337</v>
      </c>
      <c r="M590" s="213"/>
      <c r="N590" s="214"/>
      <c r="O590" s="214"/>
      <c r="P590" s="214"/>
      <c r="Q590" s="214"/>
      <c r="R590" s="214"/>
      <c r="S590" s="214"/>
      <c r="T590" s="214"/>
      <c r="U590" s="214"/>
      <c r="V590" s="214"/>
      <c r="W590" s="214"/>
      <c r="X590" s="214"/>
      <c r="Y590" s="214"/>
      <c r="Z590" s="214"/>
      <c r="AA590" s="214"/>
      <c r="AB590" s="214"/>
      <c r="AC590" s="214"/>
      <c r="AD590" s="214"/>
      <c r="AE590" s="214"/>
      <c r="AF590" s="214"/>
      <c r="AG590" s="214"/>
      <c r="AH590" s="214"/>
      <c r="AI590" s="214"/>
      <c r="AJ590" s="214"/>
      <c r="AK590" s="214"/>
      <c r="AL590" s="214"/>
      <c r="AM590" s="214"/>
      <c r="AN590" s="214"/>
      <c r="AO590" s="214"/>
      <c r="AP590" s="214"/>
      <c r="AQ590" s="214"/>
      <c r="AR590" s="214"/>
      <c r="AS590" s="214"/>
      <c r="AT590" s="214"/>
      <c r="AU590" s="214"/>
      <c r="AV590" s="214"/>
      <c r="AW590" s="214"/>
      <c r="AX590" s="214"/>
      <c r="AY590" s="214"/>
      <c r="AZ590" s="214"/>
      <c r="BA590" s="214"/>
      <c r="BB590" s="214"/>
      <c r="BC590" s="214"/>
      <c r="BD590" s="214"/>
      <c r="BE590" s="214"/>
      <c r="BF590" s="214"/>
      <c r="BG590" s="214"/>
      <c r="BH590" s="214"/>
      <c r="BI590" s="214"/>
      <c r="BJ590" s="214"/>
      <c r="BK590" s="214"/>
      <c r="BL590" s="214"/>
      <c r="BM590" s="219"/>
    </row>
    <row r="591" spans="1:65">
      <c r="A591" s="29"/>
      <c r="B591" s="3" t="s">
        <v>267</v>
      </c>
      <c r="C591" s="28"/>
      <c r="D591" s="217">
        <v>795</v>
      </c>
      <c r="E591" s="217">
        <v>785</v>
      </c>
      <c r="F591" s="217">
        <v>800</v>
      </c>
      <c r="G591" s="217">
        <v>800</v>
      </c>
      <c r="H591" s="217">
        <v>830</v>
      </c>
      <c r="I591" s="217">
        <v>800</v>
      </c>
      <c r="J591" s="217">
        <v>800</v>
      </c>
      <c r="K591" s="217">
        <v>816.3652055</v>
      </c>
      <c r="L591" s="217">
        <v>720</v>
      </c>
      <c r="M591" s="213"/>
      <c r="N591" s="214"/>
      <c r="O591" s="214"/>
      <c r="P591" s="214"/>
      <c r="Q591" s="214"/>
      <c r="R591" s="214"/>
      <c r="S591" s="214"/>
      <c r="T591" s="214"/>
      <c r="U591" s="214"/>
      <c r="V591" s="214"/>
      <c r="W591" s="214"/>
      <c r="X591" s="214"/>
      <c r="Y591" s="214"/>
      <c r="Z591" s="214"/>
      <c r="AA591" s="214"/>
      <c r="AB591" s="214"/>
      <c r="AC591" s="214"/>
      <c r="AD591" s="214"/>
      <c r="AE591" s="214"/>
      <c r="AF591" s="214"/>
      <c r="AG591" s="214"/>
      <c r="AH591" s="214"/>
      <c r="AI591" s="214"/>
      <c r="AJ591" s="214"/>
      <c r="AK591" s="214"/>
      <c r="AL591" s="214"/>
      <c r="AM591" s="214"/>
      <c r="AN591" s="214"/>
      <c r="AO591" s="214"/>
      <c r="AP591" s="214"/>
      <c r="AQ591" s="214"/>
      <c r="AR591" s="214"/>
      <c r="AS591" s="214"/>
      <c r="AT591" s="214"/>
      <c r="AU591" s="214"/>
      <c r="AV591" s="214"/>
      <c r="AW591" s="214"/>
      <c r="AX591" s="214"/>
      <c r="AY591" s="214"/>
      <c r="AZ591" s="214"/>
      <c r="BA591" s="214"/>
      <c r="BB591" s="214"/>
      <c r="BC591" s="214"/>
      <c r="BD591" s="214"/>
      <c r="BE591" s="214"/>
      <c r="BF591" s="214"/>
      <c r="BG591" s="214"/>
      <c r="BH591" s="214"/>
      <c r="BI591" s="214"/>
      <c r="BJ591" s="214"/>
      <c r="BK591" s="214"/>
      <c r="BL591" s="214"/>
      <c r="BM591" s="219"/>
    </row>
    <row r="592" spans="1:65">
      <c r="A592" s="29"/>
      <c r="B592" s="3" t="s">
        <v>268</v>
      </c>
      <c r="C592" s="28"/>
      <c r="D592" s="217">
        <v>10.488088481701547</v>
      </c>
      <c r="E592" s="217">
        <v>13.784048752090222</v>
      </c>
      <c r="F592" s="217">
        <v>22.509257354845555</v>
      </c>
      <c r="G592" s="217">
        <v>40.824829046386306</v>
      </c>
      <c r="H592" s="217">
        <v>17.606816861658963</v>
      </c>
      <c r="I592" s="217">
        <v>51.639777949432165</v>
      </c>
      <c r="J592" s="217">
        <v>19.663841605003508</v>
      </c>
      <c r="K592" s="217">
        <v>9.1059137916513091</v>
      </c>
      <c r="L592" s="217">
        <v>32.65986323710905</v>
      </c>
      <c r="M592" s="213"/>
      <c r="N592" s="214"/>
      <c r="O592" s="214"/>
      <c r="P592" s="214"/>
      <c r="Q592" s="214"/>
      <c r="R592" s="214"/>
      <c r="S592" s="214"/>
      <c r="T592" s="214"/>
      <c r="U592" s="214"/>
      <c r="V592" s="214"/>
      <c r="W592" s="214"/>
      <c r="X592" s="214"/>
      <c r="Y592" s="214"/>
      <c r="Z592" s="214"/>
      <c r="AA592" s="214"/>
      <c r="AB592" s="214"/>
      <c r="AC592" s="214"/>
      <c r="AD592" s="214"/>
      <c r="AE592" s="214"/>
      <c r="AF592" s="214"/>
      <c r="AG592" s="214"/>
      <c r="AH592" s="214"/>
      <c r="AI592" s="214"/>
      <c r="AJ592" s="214"/>
      <c r="AK592" s="214"/>
      <c r="AL592" s="214"/>
      <c r="AM592" s="214"/>
      <c r="AN592" s="214"/>
      <c r="AO592" s="214"/>
      <c r="AP592" s="214"/>
      <c r="AQ592" s="214"/>
      <c r="AR592" s="214"/>
      <c r="AS592" s="214"/>
      <c r="AT592" s="214"/>
      <c r="AU592" s="214"/>
      <c r="AV592" s="214"/>
      <c r="AW592" s="214"/>
      <c r="AX592" s="214"/>
      <c r="AY592" s="214"/>
      <c r="AZ592" s="214"/>
      <c r="BA592" s="214"/>
      <c r="BB592" s="214"/>
      <c r="BC592" s="214"/>
      <c r="BD592" s="214"/>
      <c r="BE592" s="214"/>
      <c r="BF592" s="214"/>
      <c r="BG592" s="214"/>
      <c r="BH592" s="214"/>
      <c r="BI592" s="214"/>
      <c r="BJ592" s="214"/>
      <c r="BK592" s="214"/>
      <c r="BL592" s="214"/>
      <c r="BM592" s="219"/>
    </row>
    <row r="593" spans="1:65">
      <c r="A593" s="29"/>
      <c r="B593" s="3" t="s">
        <v>86</v>
      </c>
      <c r="C593" s="28"/>
      <c r="D593" s="13">
        <v>1.3192564127926475E-2</v>
      </c>
      <c r="E593" s="13">
        <v>1.755929777336334E-2</v>
      </c>
      <c r="F593" s="13">
        <v>2.7904038043196969E-2</v>
      </c>
      <c r="G593" s="13">
        <v>4.9989586587411802E-2</v>
      </c>
      <c r="H593" s="13">
        <v>2.1086008217555643E-2</v>
      </c>
      <c r="I593" s="13">
        <v>6.7356232107955008E-2</v>
      </c>
      <c r="J593" s="13">
        <v>2.4477811126560382E-2</v>
      </c>
      <c r="K593" s="13">
        <v>1.113078767822938E-2</v>
      </c>
      <c r="L593" s="13">
        <v>4.453617714151234E-2</v>
      </c>
      <c r="M593" s="148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3"/>
    </row>
    <row r="594" spans="1:65">
      <c r="A594" s="29"/>
      <c r="B594" s="3" t="s">
        <v>269</v>
      </c>
      <c r="C594" s="28"/>
      <c r="D594" s="13">
        <v>-1.1893905118404269E-2</v>
      </c>
      <c r="E594" s="13">
        <v>-2.4322912601191682E-2</v>
      </c>
      <c r="F594" s="13">
        <v>2.6066036115142133E-3</v>
      </c>
      <c r="G594" s="13">
        <v>1.5035611094301515E-2</v>
      </c>
      <c r="H594" s="13">
        <v>3.7822124812745272E-2</v>
      </c>
      <c r="I594" s="13">
        <v>-4.7109426319635217E-2</v>
      </c>
      <c r="J594" s="13">
        <v>-1.5363988827481467E-3</v>
      </c>
      <c r="K594" s="13">
        <v>1.6796599897541231E-2</v>
      </c>
      <c r="L594" s="13">
        <v>-8.8539451262259705E-2</v>
      </c>
      <c r="M594" s="148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3"/>
    </row>
    <row r="595" spans="1:65">
      <c r="A595" s="29"/>
      <c r="B595" s="45" t="s">
        <v>270</v>
      </c>
      <c r="C595" s="46"/>
      <c r="D595" s="44">
        <v>0.38</v>
      </c>
      <c r="E595" s="44">
        <v>0.84</v>
      </c>
      <c r="F595" s="44">
        <v>0.15</v>
      </c>
      <c r="G595" s="44" t="s">
        <v>271</v>
      </c>
      <c r="H595" s="44">
        <v>1.45</v>
      </c>
      <c r="I595" s="44" t="s">
        <v>271</v>
      </c>
      <c r="J595" s="44">
        <v>0</v>
      </c>
      <c r="K595" s="44">
        <v>0.67</v>
      </c>
      <c r="L595" s="44">
        <v>3.06</v>
      </c>
      <c r="M595" s="148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3"/>
    </row>
    <row r="596" spans="1:65">
      <c r="B596" s="30" t="s">
        <v>346</v>
      </c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BM596" s="53"/>
    </row>
    <row r="597" spans="1:65">
      <c r="BM597" s="53"/>
    </row>
    <row r="598" spans="1:65" ht="15">
      <c r="B598" s="8" t="s">
        <v>658</v>
      </c>
      <c r="BM598" s="27" t="s">
        <v>273</v>
      </c>
    </row>
    <row r="599" spans="1:65" ht="15">
      <c r="A599" s="24" t="s">
        <v>45</v>
      </c>
      <c r="B599" s="18" t="s">
        <v>118</v>
      </c>
      <c r="C599" s="15" t="s">
        <v>119</v>
      </c>
      <c r="D599" s="16" t="s">
        <v>238</v>
      </c>
      <c r="E599" s="17" t="s">
        <v>238</v>
      </c>
      <c r="F599" s="17" t="s">
        <v>238</v>
      </c>
      <c r="G599" s="17" t="s">
        <v>238</v>
      </c>
      <c r="H599" s="17" t="s">
        <v>238</v>
      </c>
      <c r="I599" s="17" t="s">
        <v>238</v>
      </c>
      <c r="J599" s="148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7">
        <v>1</v>
      </c>
    </row>
    <row r="600" spans="1:65">
      <c r="A600" s="29"/>
      <c r="B600" s="19" t="s">
        <v>239</v>
      </c>
      <c r="C600" s="9" t="s">
        <v>239</v>
      </c>
      <c r="D600" s="146" t="s">
        <v>242</v>
      </c>
      <c r="E600" s="147" t="s">
        <v>244</v>
      </c>
      <c r="F600" s="147" t="s">
        <v>248</v>
      </c>
      <c r="G600" s="147" t="s">
        <v>253</v>
      </c>
      <c r="H600" s="147" t="s">
        <v>257</v>
      </c>
      <c r="I600" s="147" t="s">
        <v>284</v>
      </c>
      <c r="J600" s="148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7" t="s">
        <v>3</v>
      </c>
    </row>
    <row r="601" spans="1:65">
      <c r="A601" s="29"/>
      <c r="B601" s="19"/>
      <c r="C601" s="9"/>
      <c r="D601" s="10" t="s">
        <v>336</v>
      </c>
      <c r="E601" s="11" t="s">
        <v>336</v>
      </c>
      <c r="F601" s="11" t="s">
        <v>336</v>
      </c>
      <c r="G601" s="11" t="s">
        <v>336</v>
      </c>
      <c r="H601" s="11" t="s">
        <v>101</v>
      </c>
      <c r="I601" s="11" t="s">
        <v>101</v>
      </c>
      <c r="J601" s="148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7">
        <v>0</v>
      </c>
    </row>
    <row r="602" spans="1:65">
      <c r="A602" s="29"/>
      <c r="B602" s="19"/>
      <c r="C602" s="9"/>
      <c r="D602" s="25"/>
      <c r="E602" s="25"/>
      <c r="F602" s="25"/>
      <c r="G602" s="25"/>
      <c r="H602" s="25"/>
      <c r="I602" s="25"/>
      <c r="J602" s="148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7">
        <v>0</v>
      </c>
    </row>
    <row r="603" spans="1:65">
      <c r="A603" s="29"/>
      <c r="B603" s="18">
        <v>1</v>
      </c>
      <c r="C603" s="14">
        <v>1</v>
      </c>
      <c r="D603" s="211">
        <v>200</v>
      </c>
      <c r="E603" s="211">
        <v>400</v>
      </c>
      <c r="F603" s="212" t="s">
        <v>95</v>
      </c>
      <c r="G603" s="211">
        <v>200</v>
      </c>
      <c r="H603" s="212" t="s">
        <v>347</v>
      </c>
      <c r="I603" s="212" t="s">
        <v>348</v>
      </c>
      <c r="J603" s="213"/>
      <c r="K603" s="214"/>
      <c r="L603" s="214"/>
      <c r="M603" s="214"/>
      <c r="N603" s="214"/>
      <c r="O603" s="214"/>
      <c r="P603" s="214"/>
      <c r="Q603" s="214"/>
      <c r="R603" s="214"/>
      <c r="S603" s="214"/>
      <c r="T603" s="214"/>
      <c r="U603" s="214"/>
      <c r="V603" s="214"/>
      <c r="W603" s="214"/>
      <c r="X603" s="214"/>
      <c r="Y603" s="214"/>
      <c r="Z603" s="214"/>
      <c r="AA603" s="214"/>
      <c r="AB603" s="214"/>
      <c r="AC603" s="214"/>
      <c r="AD603" s="214"/>
      <c r="AE603" s="214"/>
      <c r="AF603" s="214"/>
      <c r="AG603" s="214"/>
      <c r="AH603" s="214"/>
      <c r="AI603" s="214"/>
      <c r="AJ603" s="214"/>
      <c r="AK603" s="214"/>
      <c r="AL603" s="214"/>
      <c r="AM603" s="214"/>
      <c r="AN603" s="214"/>
      <c r="AO603" s="214"/>
      <c r="AP603" s="214"/>
      <c r="AQ603" s="214"/>
      <c r="AR603" s="214"/>
      <c r="AS603" s="214"/>
      <c r="AT603" s="214"/>
      <c r="AU603" s="214"/>
      <c r="AV603" s="214"/>
      <c r="AW603" s="214"/>
      <c r="AX603" s="214"/>
      <c r="AY603" s="214"/>
      <c r="AZ603" s="214"/>
      <c r="BA603" s="214"/>
      <c r="BB603" s="214"/>
      <c r="BC603" s="214"/>
      <c r="BD603" s="214"/>
      <c r="BE603" s="214"/>
      <c r="BF603" s="214"/>
      <c r="BG603" s="214"/>
      <c r="BH603" s="214"/>
      <c r="BI603" s="214"/>
      <c r="BJ603" s="214"/>
      <c r="BK603" s="214"/>
      <c r="BL603" s="214"/>
      <c r="BM603" s="215">
        <v>1</v>
      </c>
    </row>
    <row r="604" spans="1:65">
      <c r="A604" s="29"/>
      <c r="B604" s="19">
        <v>1</v>
      </c>
      <c r="C604" s="9">
        <v>2</v>
      </c>
      <c r="D604" s="217">
        <v>200</v>
      </c>
      <c r="E604" s="217">
        <v>400</v>
      </c>
      <c r="F604" s="218" t="s">
        <v>95</v>
      </c>
      <c r="G604" s="217">
        <v>200</v>
      </c>
      <c r="H604" s="218" t="s">
        <v>347</v>
      </c>
      <c r="I604" s="218" t="s">
        <v>348</v>
      </c>
      <c r="J604" s="213"/>
      <c r="K604" s="214"/>
      <c r="L604" s="214"/>
      <c r="M604" s="214"/>
      <c r="N604" s="214"/>
      <c r="O604" s="214"/>
      <c r="P604" s="214"/>
      <c r="Q604" s="214"/>
      <c r="R604" s="214"/>
      <c r="S604" s="214"/>
      <c r="T604" s="214"/>
      <c r="U604" s="214"/>
      <c r="V604" s="214"/>
      <c r="W604" s="214"/>
      <c r="X604" s="214"/>
      <c r="Y604" s="214"/>
      <c r="Z604" s="214"/>
      <c r="AA604" s="214"/>
      <c r="AB604" s="214"/>
      <c r="AC604" s="214"/>
      <c r="AD604" s="214"/>
      <c r="AE604" s="214"/>
      <c r="AF604" s="214"/>
      <c r="AG604" s="214"/>
      <c r="AH604" s="214"/>
      <c r="AI604" s="214"/>
      <c r="AJ604" s="214"/>
      <c r="AK604" s="214"/>
      <c r="AL604" s="214"/>
      <c r="AM604" s="214"/>
      <c r="AN604" s="214"/>
      <c r="AO604" s="214"/>
      <c r="AP604" s="214"/>
      <c r="AQ604" s="214"/>
      <c r="AR604" s="214"/>
      <c r="AS604" s="214"/>
      <c r="AT604" s="214"/>
      <c r="AU604" s="214"/>
      <c r="AV604" s="214"/>
      <c r="AW604" s="214"/>
      <c r="AX604" s="214"/>
      <c r="AY604" s="214"/>
      <c r="AZ604" s="214"/>
      <c r="BA604" s="214"/>
      <c r="BB604" s="214"/>
      <c r="BC604" s="214"/>
      <c r="BD604" s="214"/>
      <c r="BE604" s="214"/>
      <c r="BF604" s="214"/>
      <c r="BG604" s="214"/>
      <c r="BH604" s="214"/>
      <c r="BI604" s="214"/>
      <c r="BJ604" s="214"/>
      <c r="BK604" s="214"/>
      <c r="BL604" s="214"/>
      <c r="BM604" s="215">
        <v>19</v>
      </c>
    </row>
    <row r="605" spans="1:65">
      <c r="A605" s="29"/>
      <c r="B605" s="19">
        <v>1</v>
      </c>
      <c r="C605" s="9">
        <v>3</v>
      </c>
      <c r="D605" s="217">
        <v>200</v>
      </c>
      <c r="E605" s="217">
        <v>400</v>
      </c>
      <c r="F605" s="218" t="s">
        <v>95</v>
      </c>
      <c r="G605" s="217">
        <v>200</v>
      </c>
      <c r="H605" s="218" t="s">
        <v>347</v>
      </c>
      <c r="I605" s="218" t="s">
        <v>348</v>
      </c>
      <c r="J605" s="213"/>
      <c r="K605" s="214"/>
      <c r="L605" s="214"/>
      <c r="M605" s="214"/>
      <c r="N605" s="214"/>
      <c r="O605" s="214"/>
      <c r="P605" s="214"/>
      <c r="Q605" s="214"/>
      <c r="R605" s="214"/>
      <c r="S605" s="214"/>
      <c r="T605" s="214"/>
      <c r="U605" s="214"/>
      <c r="V605" s="214"/>
      <c r="W605" s="214"/>
      <c r="X605" s="214"/>
      <c r="Y605" s="214"/>
      <c r="Z605" s="214"/>
      <c r="AA605" s="214"/>
      <c r="AB605" s="214"/>
      <c r="AC605" s="214"/>
      <c r="AD605" s="214"/>
      <c r="AE605" s="214"/>
      <c r="AF605" s="214"/>
      <c r="AG605" s="214"/>
      <c r="AH605" s="214"/>
      <c r="AI605" s="214"/>
      <c r="AJ605" s="214"/>
      <c r="AK605" s="214"/>
      <c r="AL605" s="214"/>
      <c r="AM605" s="214"/>
      <c r="AN605" s="214"/>
      <c r="AO605" s="214"/>
      <c r="AP605" s="214"/>
      <c r="AQ605" s="214"/>
      <c r="AR605" s="214"/>
      <c r="AS605" s="214"/>
      <c r="AT605" s="214"/>
      <c r="AU605" s="214"/>
      <c r="AV605" s="214"/>
      <c r="AW605" s="214"/>
      <c r="AX605" s="214"/>
      <c r="AY605" s="214"/>
      <c r="AZ605" s="214"/>
      <c r="BA605" s="214"/>
      <c r="BB605" s="214"/>
      <c r="BC605" s="214"/>
      <c r="BD605" s="214"/>
      <c r="BE605" s="214"/>
      <c r="BF605" s="214"/>
      <c r="BG605" s="214"/>
      <c r="BH605" s="214"/>
      <c r="BI605" s="214"/>
      <c r="BJ605" s="214"/>
      <c r="BK605" s="214"/>
      <c r="BL605" s="214"/>
      <c r="BM605" s="215">
        <v>16</v>
      </c>
    </row>
    <row r="606" spans="1:65">
      <c r="A606" s="29"/>
      <c r="B606" s="19">
        <v>1</v>
      </c>
      <c r="C606" s="9">
        <v>4</v>
      </c>
      <c r="D606" s="217">
        <v>200</v>
      </c>
      <c r="E606" s="217">
        <v>400</v>
      </c>
      <c r="F606" s="218" t="s">
        <v>95</v>
      </c>
      <c r="G606" s="217">
        <v>200</v>
      </c>
      <c r="H606" s="218" t="s">
        <v>347</v>
      </c>
      <c r="I606" s="218" t="s">
        <v>348</v>
      </c>
      <c r="J606" s="213"/>
      <c r="K606" s="214"/>
      <c r="L606" s="214"/>
      <c r="M606" s="214"/>
      <c r="N606" s="214"/>
      <c r="O606" s="214"/>
      <c r="P606" s="214"/>
      <c r="Q606" s="214"/>
      <c r="R606" s="214"/>
      <c r="S606" s="214"/>
      <c r="T606" s="214"/>
      <c r="U606" s="214"/>
      <c r="V606" s="214"/>
      <c r="W606" s="214"/>
      <c r="X606" s="214"/>
      <c r="Y606" s="214"/>
      <c r="Z606" s="214"/>
      <c r="AA606" s="214"/>
      <c r="AB606" s="214"/>
      <c r="AC606" s="214"/>
      <c r="AD606" s="214"/>
      <c r="AE606" s="214"/>
      <c r="AF606" s="214"/>
      <c r="AG606" s="214"/>
      <c r="AH606" s="214"/>
      <c r="AI606" s="214"/>
      <c r="AJ606" s="214"/>
      <c r="AK606" s="214"/>
      <c r="AL606" s="214"/>
      <c r="AM606" s="214"/>
      <c r="AN606" s="214"/>
      <c r="AO606" s="214"/>
      <c r="AP606" s="214"/>
      <c r="AQ606" s="214"/>
      <c r="AR606" s="214"/>
      <c r="AS606" s="214"/>
      <c r="AT606" s="214"/>
      <c r="AU606" s="214"/>
      <c r="AV606" s="214"/>
      <c r="AW606" s="214"/>
      <c r="AX606" s="214"/>
      <c r="AY606" s="214"/>
      <c r="AZ606" s="214"/>
      <c r="BA606" s="214"/>
      <c r="BB606" s="214"/>
      <c r="BC606" s="214"/>
      <c r="BD606" s="214"/>
      <c r="BE606" s="214"/>
      <c r="BF606" s="214"/>
      <c r="BG606" s="214"/>
      <c r="BH606" s="214"/>
      <c r="BI606" s="214"/>
      <c r="BJ606" s="214"/>
      <c r="BK606" s="214"/>
      <c r="BL606" s="214"/>
      <c r="BM606" s="215">
        <v>272.222222222222</v>
      </c>
    </row>
    <row r="607" spans="1:65">
      <c r="A607" s="29"/>
      <c r="B607" s="19">
        <v>1</v>
      </c>
      <c r="C607" s="9">
        <v>5</v>
      </c>
      <c r="D607" s="217">
        <v>300</v>
      </c>
      <c r="E607" s="217">
        <v>400</v>
      </c>
      <c r="F607" s="218" t="s">
        <v>95</v>
      </c>
      <c r="G607" s="217">
        <v>200</v>
      </c>
      <c r="H607" s="218" t="s">
        <v>347</v>
      </c>
      <c r="I607" s="218" t="s">
        <v>348</v>
      </c>
      <c r="J607" s="213"/>
      <c r="K607" s="214"/>
      <c r="L607" s="214"/>
      <c r="M607" s="214"/>
      <c r="N607" s="214"/>
      <c r="O607" s="214"/>
      <c r="P607" s="214"/>
      <c r="Q607" s="214"/>
      <c r="R607" s="214"/>
      <c r="S607" s="214"/>
      <c r="T607" s="214"/>
      <c r="U607" s="214"/>
      <c r="V607" s="214"/>
      <c r="W607" s="214"/>
      <c r="X607" s="214"/>
      <c r="Y607" s="214"/>
      <c r="Z607" s="214"/>
      <c r="AA607" s="214"/>
      <c r="AB607" s="214"/>
      <c r="AC607" s="214"/>
      <c r="AD607" s="214"/>
      <c r="AE607" s="214"/>
      <c r="AF607" s="214"/>
      <c r="AG607" s="214"/>
      <c r="AH607" s="214"/>
      <c r="AI607" s="214"/>
      <c r="AJ607" s="214"/>
      <c r="AK607" s="214"/>
      <c r="AL607" s="214"/>
      <c r="AM607" s="214"/>
      <c r="AN607" s="214"/>
      <c r="AO607" s="214"/>
      <c r="AP607" s="214"/>
      <c r="AQ607" s="214"/>
      <c r="AR607" s="214"/>
      <c r="AS607" s="214"/>
      <c r="AT607" s="214"/>
      <c r="AU607" s="214"/>
      <c r="AV607" s="214"/>
      <c r="AW607" s="214"/>
      <c r="AX607" s="214"/>
      <c r="AY607" s="214"/>
      <c r="AZ607" s="214"/>
      <c r="BA607" s="214"/>
      <c r="BB607" s="214"/>
      <c r="BC607" s="214"/>
      <c r="BD607" s="214"/>
      <c r="BE607" s="214"/>
      <c r="BF607" s="214"/>
      <c r="BG607" s="214"/>
      <c r="BH607" s="214"/>
      <c r="BI607" s="214"/>
      <c r="BJ607" s="214"/>
      <c r="BK607" s="214"/>
      <c r="BL607" s="214"/>
      <c r="BM607" s="215">
        <v>25</v>
      </c>
    </row>
    <row r="608" spans="1:65">
      <c r="A608" s="29"/>
      <c r="B608" s="19">
        <v>1</v>
      </c>
      <c r="C608" s="9">
        <v>6</v>
      </c>
      <c r="D608" s="217">
        <v>200</v>
      </c>
      <c r="E608" s="217">
        <v>400</v>
      </c>
      <c r="F608" s="218" t="s">
        <v>95</v>
      </c>
      <c r="G608" s="217">
        <v>200</v>
      </c>
      <c r="H608" s="218" t="s">
        <v>347</v>
      </c>
      <c r="I608" s="218" t="s">
        <v>348</v>
      </c>
      <c r="J608" s="213"/>
      <c r="K608" s="214"/>
      <c r="L608" s="214"/>
      <c r="M608" s="214"/>
      <c r="N608" s="214"/>
      <c r="O608" s="214"/>
      <c r="P608" s="214"/>
      <c r="Q608" s="214"/>
      <c r="R608" s="214"/>
      <c r="S608" s="214"/>
      <c r="T608" s="214"/>
      <c r="U608" s="214"/>
      <c r="V608" s="214"/>
      <c r="W608" s="214"/>
      <c r="X608" s="214"/>
      <c r="Y608" s="214"/>
      <c r="Z608" s="214"/>
      <c r="AA608" s="214"/>
      <c r="AB608" s="214"/>
      <c r="AC608" s="214"/>
      <c r="AD608" s="214"/>
      <c r="AE608" s="214"/>
      <c r="AF608" s="214"/>
      <c r="AG608" s="214"/>
      <c r="AH608" s="214"/>
      <c r="AI608" s="214"/>
      <c r="AJ608" s="214"/>
      <c r="AK608" s="214"/>
      <c r="AL608" s="214"/>
      <c r="AM608" s="214"/>
      <c r="AN608" s="214"/>
      <c r="AO608" s="214"/>
      <c r="AP608" s="214"/>
      <c r="AQ608" s="214"/>
      <c r="AR608" s="214"/>
      <c r="AS608" s="214"/>
      <c r="AT608" s="214"/>
      <c r="AU608" s="214"/>
      <c r="AV608" s="214"/>
      <c r="AW608" s="214"/>
      <c r="AX608" s="214"/>
      <c r="AY608" s="214"/>
      <c r="AZ608" s="214"/>
      <c r="BA608" s="214"/>
      <c r="BB608" s="214"/>
      <c r="BC608" s="214"/>
      <c r="BD608" s="214"/>
      <c r="BE608" s="214"/>
      <c r="BF608" s="214"/>
      <c r="BG608" s="214"/>
      <c r="BH608" s="214"/>
      <c r="BI608" s="214"/>
      <c r="BJ608" s="214"/>
      <c r="BK608" s="214"/>
      <c r="BL608" s="214"/>
      <c r="BM608" s="219"/>
    </row>
    <row r="609" spans="1:65">
      <c r="A609" s="29"/>
      <c r="B609" s="20" t="s">
        <v>266</v>
      </c>
      <c r="C609" s="12"/>
      <c r="D609" s="220">
        <v>216.66666666666666</v>
      </c>
      <c r="E609" s="220">
        <v>400</v>
      </c>
      <c r="F609" s="220" t="s">
        <v>661</v>
      </c>
      <c r="G609" s="220">
        <v>200</v>
      </c>
      <c r="H609" s="220" t="s">
        <v>661</v>
      </c>
      <c r="I609" s="220" t="s">
        <v>661</v>
      </c>
      <c r="J609" s="213"/>
      <c r="K609" s="214"/>
      <c r="L609" s="214"/>
      <c r="M609" s="214"/>
      <c r="N609" s="214"/>
      <c r="O609" s="214"/>
      <c r="P609" s="214"/>
      <c r="Q609" s="214"/>
      <c r="R609" s="214"/>
      <c r="S609" s="214"/>
      <c r="T609" s="214"/>
      <c r="U609" s="214"/>
      <c r="V609" s="214"/>
      <c r="W609" s="214"/>
      <c r="X609" s="214"/>
      <c r="Y609" s="214"/>
      <c r="Z609" s="214"/>
      <c r="AA609" s="214"/>
      <c r="AB609" s="214"/>
      <c r="AC609" s="214"/>
      <c r="AD609" s="214"/>
      <c r="AE609" s="214"/>
      <c r="AF609" s="214"/>
      <c r="AG609" s="214"/>
      <c r="AH609" s="214"/>
      <c r="AI609" s="214"/>
      <c r="AJ609" s="214"/>
      <c r="AK609" s="214"/>
      <c r="AL609" s="214"/>
      <c r="AM609" s="214"/>
      <c r="AN609" s="214"/>
      <c r="AO609" s="214"/>
      <c r="AP609" s="214"/>
      <c r="AQ609" s="214"/>
      <c r="AR609" s="214"/>
      <c r="AS609" s="214"/>
      <c r="AT609" s="214"/>
      <c r="AU609" s="214"/>
      <c r="AV609" s="214"/>
      <c r="AW609" s="214"/>
      <c r="AX609" s="214"/>
      <c r="AY609" s="214"/>
      <c r="AZ609" s="214"/>
      <c r="BA609" s="214"/>
      <c r="BB609" s="214"/>
      <c r="BC609" s="214"/>
      <c r="BD609" s="214"/>
      <c r="BE609" s="214"/>
      <c r="BF609" s="214"/>
      <c r="BG609" s="214"/>
      <c r="BH609" s="214"/>
      <c r="BI609" s="214"/>
      <c r="BJ609" s="214"/>
      <c r="BK609" s="214"/>
      <c r="BL609" s="214"/>
      <c r="BM609" s="219"/>
    </row>
    <row r="610" spans="1:65">
      <c r="A610" s="29"/>
      <c r="B610" s="3" t="s">
        <v>267</v>
      </c>
      <c r="C610" s="28"/>
      <c r="D610" s="217">
        <v>200</v>
      </c>
      <c r="E610" s="217">
        <v>400</v>
      </c>
      <c r="F610" s="217" t="s">
        <v>661</v>
      </c>
      <c r="G610" s="217">
        <v>200</v>
      </c>
      <c r="H610" s="217" t="s">
        <v>661</v>
      </c>
      <c r="I610" s="217" t="s">
        <v>661</v>
      </c>
      <c r="J610" s="213"/>
      <c r="K610" s="214"/>
      <c r="L610" s="214"/>
      <c r="M610" s="214"/>
      <c r="N610" s="214"/>
      <c r="O610" s="214"/>
      <c r="P610" s="214"/>
      <c r="Q610" s="214"/>
      <c r="R610" s="214"/>
      <c r="S610" s="214"/>
      <c r="T610" s="214"/>
      <c r="U610" s="214"/>
      <c r="V610" s="214"/>
      <c r="W610" s="214"/>
      <c r="X610" s="214"/>
      <c r="Y610" s="214"/>
      <c r="Z610" s="214"/>
      <c r="AA610" s="214"/>
      <c r="AB610" s="214"/>
      <c r="AC610" s="214"/>
      <c r="AD610" s="214"/>
      <c r="AE610" s="214"/>
      <c r="AF610" s="214"/>
      <c r="AG610" s="214"/>
      <c r="AH610" s="214"/>
      <c r="AI610" s="214"/>
      <c r="AJ610" s="214"/>
      <c r="AK610" s="214"/>
      <c r="AL610" s="214"/>
      <c r="AM610" s="214"/>
      <c r="AN610" s="214"/>
      <c r="AO610" s="214"/>
      <c r="AP610" s="214"/>
      <c r="AQ610" s="214"/>
      <c r="AR610" s="214"/>
      <c r="AS610" s="214"/>
      <c r="AT610" s="214"/>
      <c r="AU610" s="214"/>
      <c r="AV610" s="214"/>
      <c r="AW610" s="214"/>
      <c r="AX610" s="214"/>
      <c r="AY610" s="214"/>
      <c r="AZ610" s="214"/>
      <c r="BA610" s="214"/>
      <c r="BB610" s="214"/>
      <c r="BC610" s="214"/>
      <c r="BD610" s="214"/>
      <c r="BE610" s="214"/>
      <c r="BF610" s="214"/>
      <c r="BG610" s="214"/>
      <c r="BH610" s="214"/>
      <c r="BI610" s="214"/>
      <c r="BJ610" s="214"/>
      <c r="BK610" s="214"/>
      <c r="BL610" s="214"/>
      <c r="BM610" s="219"/>
    </row>
    <row r="611" spans="1:65">
      <c r="A611" s="29"/>
      <c r="B611" s="3" t="s">
        <v>268</v>
      </c>
      <c r="C611" s="28"/>
      <c r="D611" s="217">
        <v>40.824829046386256</v>
      </c>
      <c r="E611" s="217">
        <v>0</v>
      </c>
      <c r="F611" s="217" t="s">
        <v>661</v>
      </c>
      <c r="G611" s="217">
        <v>0</v>
      </c>
      <c r="H611" s="217" t="s">
        <v>661</v>
      </c>
      <c r="I611" s="217" t="s">
        <v>661</v>
      </c>
      <c r="J611" s="213"/>
      <c r="K611" s="214"/>
      <c r="L611" s="214"/>
      <c r="M611" s="214"/>
      <c r="N611" s="214"/>
      <c r="O611" s="214"/>
      <c r="P611" s="214"/>
      <c r="Q611" s="214"/>
      <c r="R611" s="214"/>
      <c r="S611" s="214"/>
      <c r="T611" s="214"/>
      <c r="U611" s="214"/>
      <c r="V611" s="214"/>
      <c r="W611" s="214"/>
      <c r="X611" s="214"/>
      <c r="Y611" s="214"/>
      <c r="Z611" s="214"/>
      <c r="AA611" s="214"/>
      <c r="AB611" s="214"/>
      <c r="AC611" s="214"/>
      <c r="AD611" s="214"/>
      <c r="AE611" s="214"/>
      <c r="AF611" s="214"/>
      <c r="AG611" s="214"/>
      <c r="AH611" s="214"/>
      <c r="AI611" s="214"/>
      <c r="AJ611" s="214"/>
      <c r="AK611" s="214"/>
      <c r="AL611" s="214"/>
      <c r="AM611" s="214"/>
      <c r="AN611" s="214"/>
      <c r="AO611" s="214"/>
      <c r="AP611" s="214"/>
      <c r="AQ611" s="214"/>
      <c r="AR611" s="214"/>
      <c r="AS611" s="214"/>
      <c r="AT611" s="214"/>
      <c r="AU611" s="214"/>
      <c r="AV611" s="214"/>
      <c r="AW611" s="214"/>
      <c r="AX611" s="214"/>
      <c r="AY611" s="214"/>
      <c r="AZ611" s="214"/>
      <c r="BA611" s="214"/>
      <c r="BB611" s="214"/>
      <c r="BC611" s="214"/>
      <c r="BD611" s="214"/>
      <c r="BE611" s="214"/>
      <c r="BF611" s="214"/>
      <c r="BG611" s="214"/>
      <c r="BH611" s="214"/>
      <c r="BI611" s="214"/>
      <c r="BJ611" s="214"/>
      <c r="BK611" s="214"/>
      <c r="BL611" s="214"/>
      <c r="BM611" s="219"/>
    </row>
    <row r="612" spans="1:65">
      <c r="A612" s="29"/>
      <c r="B612" s="3" t="s">
        <v>86</v>
      </c>
      <c r="C612" s="28"/>
      <c r="D612" s="13">
        <v>0.18842228790639812</v>
      </c>
      <c r="E612" s="13">
        <v>0</v>
      </c>
      <c r="F612" s="13" t="s">
        <v>661</v>
      </c>
      <c r="G612" s="13">
        <v>0</v>
      </c>
      <c r="H612" s="13" t="s">
        <v>661</v>
      </c>
      <c r="I612" s="13" t="s">
        <v>661</v>
      </c>
      <c r="J612" s="148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3"/>
    </row>
    <row r="613" spans="1:65">
      <c r="A613" s="29"/>
      <c r="B613" s="3" t="s">
        <v>269</v>
      </c>
      <c r="C613" s="28"/>
      <c r="D613" s="13">
        <v>-0.20408163265306056</v>
      </c>
      <c r="E613" s="13">
        <v>0.469387755102042</v>
      </c>
      <c r="F613" s="13" t="s">
        <v>661</v>
      </c>
      <c r="G613" s="13">
        <v>-0.265306122448979</v>
      </c>
      <c r="H613" s="13" t="s">
        <v>661</v>
      </c>
      <c r="I613" s="13" t="s">
        <v>661</v>
      </c>
      <c r="J613" s="148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3"/>
    </row>
    <row r="614" spans="1:65">
      <c r="A614" s="29"/>
      <c r="B614" s="45" t="s">
        <v>270</v>
      </c>
      <c r="C614" s="46"/>
      <c r="D614" s="44">
        <v>0.64</v>
      </c>
      <c r="E614" s="44">
        <v>2.13</v>
      </c>
      <c r="F614" s="44">
        <v>0.7</v>
      </c>
      <c r="G614" s="44">
        <v>0.51</v>
      </c>
      <c r="H614" s="44">
        <v>0.51</v>
      </c>
      <c r="I614" s="44">
        <v>0.81</v>
      </c>
      <c r="J614" s="148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3"/>
    </row>
    <row r="615" spans="1:65">
      <c r="B615" s="30"/>
      <c r="C615" s="20"/>
      <c r="D615" s="20"/>
      <c r="E615" s="20"/>
      <c r="F615" s="20"/>
      <c r="G615" s="20"/>
      <c r="H615" s="20"/>
      <c r="I615" s="20"/>
      <c r="BM615" s="53"/>
    </row>
    <row r="616" spans="1:65">
      <c r="BM616" s="53"/>
    </row>
    <row r="617" spans="1:65">
      <c r="BM617" s="53"/>
    </row>
    <row r="618" spans="1:65">
      <c r="BM618" s="53"/>
    </row>
    <row r="619" spans="1:65">
      <c r="BM619" s="53"/>
    </row>
    <row r="620" spans="1:65">
      <c r="BM620" s="53"/>
    </row>
    <row r="621" spans="1:65">
      <c r="BM621" s="53"/>
    </row>
    <row r="622" spans="1:65">
      <c r="BM622" s="53"/>
    </row>
    <row r="623" spans="1:65">
      <c r="BM623" s="53"/>
    </row>
    <row r="624" spans="1:65">
      <c r="BM624" s="53"/>
    </row>
    <row r="625" spans="65:65">
      <c r="BM625" s="53"/>
    </row>
    <row r="626" spans="65:65">
      <c r="BM626" s="53"/>
    </row>
    <row r="627" spans="65:65">
      <c r="BM627" s="53"/>
    </row>
    <row r="628" spans="65:65">
      <c r="BM628" s="53"/>
    </row>
    <row r="629" spans="65:65">
      <c r="BM629" s="53"/>
    </row>
    <row r="630" spans="65:65">
      <c r="BM630" s="53"/>
    </row>
    <row r="631" spans="65:65">
      <c r="BM631" s="53"/>
    </row>
    <row r="632" spans="65:65">
      <c r="BM632" s="53"/>
    </row>
    <row r="633" spans="65:65">
      <c r="BM633" s="53"/>
    </row>
    <row r="634" spans="65:65">
      <c r="BM634" s="53"/>
    </row>
    <row r="635" spans="65:65">
      <c r="BM635" s="53"/>
    </row>
    <row r="636" spans="65:65">
      <c r="BM636" s="53"/>
    </row>
    <row r="637" spans="65:65">
      <c r="BM637" s="53"/>
    </row>
    <row r="638" spans="65:65">
      <c r="BM638" s="53"/>
    </row>
    <row r="639" spans="65:65">
      <c r="BM639" s="53"/>
    </row>
    <row r="640" spans="65:65">
      <c r="BM640" s="53"/>
    </row>
    <row r="641" spans="65:65">
      <c r="BM641" s="53"/>
    </row>
    <row r="642" spans="65:65">
      <c r="BM642" s="53"/>
    </row>
    <row r="643" spans="65:65">
      <c r="BM643" s="53"/>
    </row>
    <row r="644" spans="65:65">
      <c r="BM644" s="53"/>
    </row>
    <row r="645" spans="65:65">
      <c r="BM645" s="53"/>
    </row>
    <row r="646" spans="65:65">
      <c r="BM646" s="53"/>
    </row>
    <row r="647" spans="65:65">
      <c r="BM647" s="53"/>
    </row>
    <row r="648" spans="65:65">
      <c r="BM648" s="53"/>
    </row>
    <row r="649" spans="65:65">
      <c r="BM649" s="53"/>
    </row>
    <row r="650" spans="65:65">
      <c r="BM650" s="53"/>
    </row>
    <row r="651" spans="65:65">
      <c r="BM651" s="53"/>
    </row>
    <row r="652" spans="65:65">
      <c r="BM652" s="53"/>
    </row>
    <row r="653" spans="65:65">
      <c r="BM653" s="53"/>
    </row>
    <row r="654" spans="65:65">
      <c r="BM654" s="53"/>
    </row>
    <row r="655" spans="65:65">
      <c r="BM655" s="53"/>
    </row>
    <row r="656" spans="65:65">
      <c r="BM656" s="53"/>
    </row>
    <row r="657" spans="65:65">
      <c r="BM657" s="53"/>
    </row>
    <row r="658" spans="65:65">
      <c r="BM658" s="53"/>
    </row>
    <row r="659" spans="65:65">
      <c r="BM659" s="53"/>
    </row>
    <row r="660" spans="65:65">
      <c r="BM660" s="53"/>
    </row>
    <row r="661" spans="65:65">
      <c r="BM661" s="53"/>
    </row>
    <row r="662" spans="65:65">
      <c r="BM662" s="53"/>
    </row>
    <row r="663" spans="65:65">
      <c r="BM663" s="53"/>
    </row>
    <row r="664" spans="65:65">
      <c r="BM664" s="54"/>
    </row>
    <row r="665" spans="65:65">
      <c r="BM665" s="55"/>
    </row>
    <row r="666" spans="65:65">
      <c r="BM666" s="55"/>
    </row>
    <row r="667" spans="65:65">
      <c r="BM667" s="55"/>
    </row>
    <row r="668" spans="65:65">
      <c r="BM668" s="55"/>
    </row>
    <row r="669" spans="65:65">
      <c r="BM669" s="55"/>
    </row>
    <row r="670" spans="65:65">
      <c r="BM670" s="55"/>
    </row>
    <row r="671" spans="65:65">
      <c r="BM671" s="55"/>
    </row>
    <row r="672" spans="65:65">
      <c r="BM672" s="55"/>
    </row>
    <row r="673" spans="65:65">
      <c r="BM673" s="55"/>
    </row>
    <row r="674" spans="65:65">
      <c r="BM674" s="55"/>
    </row>
    <row r="675" spans="65:65">
      <c r="BM675" s="55"/>
    </row>
    <row r="676" spans="65:65">
      <c r="BM676" s="55"/>
    </row>
    <row r="677" spans="65:65">
      <c r="BM677" s="55"/>
    </row>
    <row r="678" spans="65:65">
      <c r="BM678" s="55"/>
    </row>
    <row r="679" spans="65:65">
      <c r="BM679" s="55"/>
    </row>
    <row r="680" spans="65:65">
      <c r="BM680" s="55"/>
    </row>
    <row r="681" spans="65:65">
      <c r="BM681" s="55"/>
    </row>
    <row r="682" spans="65:65">
      <c r="BM682" s="55"/>
    </row>
    <row r="683" spans="65:65">
      <c r="BM683" s="55"/>
    </row>
    <row r="684" spans="65:65">
      <c r="BM684" s="55"/>
    </row>
    <row r="685" spans="65:65">
      <c r="BM685" s="55"/>
    </row>
    <row r="686" spans="65:65">
      <c r="BM686" s="55"/>
    </row>
    <row r="687" spans="65:65">
      <c r="BM687" s="55"/>
    </row>
    <row r="688" spans="65:65">
      <c r="BM688" s="55"/>
    </row>
    <row r="689" spans="65:65">
      <c r="BM689" s="55"/>
    </row>
    <row r="690" spans="65:65">
      <c r="BM690" s="55"/>
    </row>
    <row r="691" spans="65:65">
      <c r="BM691" s="55"/>
    </row>
    <row r="692" spans="65:65">
      <c r="BM692" s="55"/>
    </row>
    <row r="693" spans="65:65">
      <c r="BM693" s="55"/>
    </row>
    <row r="694" spans="65:65">
      <c r="BM694" s="55"/>
    </row>
    <row r="695" spans="65:65">
      <c r="BM695" s="55"/>
    </row>
    <row r="696" spans="65:65">
      <c r="BM696" s="55"/>
    </row>
    <row r="697" spans="65:65">
      <c r="BM697" s="55"/>
    </row>
    <row r="698" spans="65:65">
      <c r="BM698" s="55"/>
    </row>
  </sheetData>
  <dataConsolidate/>
  <conditionalFormatting sqref="B6:S11 B24:K29 B42:J47 B60:G65 B78:S83 B96:G101 B114:O119 B133:R138 B151:Q156 B169:R174 B187:I192 B205:R210 B223:G228 B241:S246 B259:R264 B277:G282 B295:K300 B313:G318 B331:S336 B349:N354 B367:K372 B385:G390 B403:Q408 B421:G426 B439:E444 B457:R462 B475:H480 B493:J498 B511:R516 B529:J534 B548:G553 B566:G571 B584:L589 B603:I608">
    <cfRule type="expression" dxfId="5" priority="102">
      <formula>AND($B6&lt;&gt;$B5,NOT(ISBLANK(INDIRECT(Anlyt_LabRefThisCol))))</formula>
    </cfRule>
  </conditionalFormatting>
  <conditionalFormatting sqref="C2:S17 C20:K35 C38:J53 C56:G71 C74:S89 C92:G107 C110:O125 C129:R144 C147:Q162 C165:R180 C183:I198 C201:R216 C219:G234 C237:S252 C255:R270 C273:G288 C291:K306 C309:G324 C327:S342 C345:N360 C363:K378 C381:G396 C399:Q414 C417:G432 C435:E450 C453:R468 C471:H486 C489:J504 C507:R522 C525:J540 C544:G559 C562:G577 C580:L595 C599:I614">
    <cfRule type="expression" dxfId="4" priority="100" stopIfTrue="1">
      <formula>AND(ISBLANK(INDIRECT(Anlyt_LabRefLastCol)),ISBLANK(INDIRECT(Anlyt_LabRefThisCol)))</formula>
    </cfRule>
    <cfRule type="expression" dxfId="3" priority="10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5E918-BB07-4F5D-BA7F-F4F5A1CF96B5}">
  <sheetPr codeName="Sheet17"/>
  <dimension ref="A1:BN119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1" width="11.28515625" style="2" bestFit="1" customWidth="1"/>
    <col min="12" max="12" width="11.140625" style="2" bestFit="1" customWidth="1"/>
    <col min="13" max="13" width="11.28515625" style="2" bestFit="1" customWidth="1"/>
    <col min="14" max="15" width="11" style="2" bestFit="1" customWidth="1"/>
    <col min="16" max="19" width="11.28515625" style="2" bestFit="1" customWidth="1"/>
    <col min="20" max="64" width="11.140625" style="2" bestFit="1" customWidth="1"/>
    <col min="65" max="65" width="9.42578125" style="52" bestFit="1" customWidth="1"/>
    <col min="66" max="16384" width="9.140625" style="2"/>
  </cols>
  <sheetData>
    <row r="1" spans="1:66" ht="19.5">
      <c r="B1" s="8" t="s">
        <v>659</v>
      </c>
      <c r="BM1" s="27" t="s">
        <v>273</v>
      </c>
    </row>
    <row r="2" spans="1:66" ht="19.5">
      <c r="A2" s="24" t="s">
        <v>353</v>
      </c>
      <c r="B2" s="18" t="s">
        <v>118</v>
      </c>
      <c r="C2" s="15" t="s">
        <v>119</v>
      </c>
      <c r="D2" s="16" t="s">
        <v>238</v>
      </c>
      <c r="E2" s="148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239</v>
      </c>
      <c r="C3" s="9" t="s">
        <v>239</v>
      </c>
      <c r="D3" s="146" t="s">
        <v>243</v>
      </c>
      <c r="E3" s="148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351</v>
      </c>
      <c r="E4" s="148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148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26">
        <v>0.17</v>
      </c>
      <c r="E6" s="227"/>
      <c r="F6" s="228"/>
      <c r="G6" s="228"/>
      <c r="H6" s="228"/>
      <c r="I6" s="228"/>
      <c r="J6" s="228"/>
      <c r="K6" s="228"/>
      <c r="L6" s="228"/>
      <c r="M6" s="228"/>
      <c r="N6" s="228"/>
      <c r="O6" s="228"/>
      <c r="P6" s="228"/>
      <c r="Q6" s="228"/>
      <c r="R6" s="228"/>
      <c r="S6" s="228"/>
      <c r="T6" s="228"/>
      <c r="U6" s="228"/>
      <c r="V6" s="228"/>
      <c r="W6" s="228"/>
      <c r="X6" s="228"/>
      <c r="Y6" s="228"/>
      <c r="Z6" s="228"/>
      <c r="AA6" s="228"/>
      <c r="AB6" s="228"/>
      <c r="AC6" s="228"/>
      <c r="AD6" s="228"/>
      <c r="AE6" s="228"/>
      <c r="AF6" s="228"/>
      <c r="AG6" s="228"/>
      <c r="AH6" s="228"/>
      <c r="AI6" s="228"/>
      <c r="AJ6" s="228"/>
      <c r="AK6" s="228"/>
      <c r="AL6" s="228"/>
      <c r="AM6" s="228"/>
      <c r="AN6" s="228"/>
      <c r="AO6" s="228"/>
      <c r="AP6" s="228"/>
      <c r="AQ6" s="228"/>
      <c r="AR6" s="228"/>
      <c r="AS6" s="228"/>
      <c r="AT6" s="228"/>
      <c r="AU6" s="228"/>
      <c r="AV6" s="228"/>
      <c r="AW6" s="228"/>
      <c r="AX6" s="228"/>
      <c r="AY6" s="228"/>
      <c r="AZ6" s="228"/>
      <c r="BA6" s="228"/>
      <c r="BB6" s="228"/>
      <c r="BC6" s="228"/>
      <c r="BD6" s="228"/>
      <c r="BE6" s="228"/>
      <c r="BF6" s="228"/>
      <c r="BG6" s="228"/>
      <c r="BH6" s="228"/>
      <c r="BI6" s="228"/>
      <c r="BJ6" s="228"/>
      <c r="BK6" s="228"/>
      <c r="BL6" s="228"/>
      <c r="BM6" s="229">
        <v>1</v>
      </c>
    </row>
    <row r="7" spans="1:66">
      <c r="A7" s="29"/>
      <c r="B7" s="19">
        <v>1</v>
      </c>
      <c r="C7" s="9">
        <v>2</v>
      </c>
      <c r="D7" s="23">
        <v>0.22999999999999998</v>
      </c>
      <c r="E7" s="227"/>
      <c r="F7" s="228"/>
      <c r="G7" s="228"/>
      <c r="H7" s="228"/>
      <c r="I7" s="228"/>
      <c r="J7" s="228"/>
      <c r="K7" s="228"/>
      <c r="L7" s="228"/>
      <c r="M7" s="228"/>
      <c r="N7" s="228"/>
      <c r="O7" s="228"/>
      <c r="P7" s="228"/>
      <c r="Q7" s="228"/>
      <c r="R7" s="228"/>
      <c r="S7" s="228"/>
      <c r="T7" s="228"/>
      <c r="U7" s="228"/>
      <c r="V7" s="228"/>
      <c r="W7" s="228"/>
      <c r="X7" s="228"/>
      <c r="Y7" s="228"/>
      <c r="Z7" s="228"/>
      <c r="AA7" s="228"/>
      <c r="AB7" s="228"/>
      <c r="AC7" s="228"/>
      <c r="AD7" s="228"/>
      <c r="AE7" s="228"/>
      <c r="AF7" s="228"/>
      <c r="AG7" s="228"/>
      <c r="AH7" s="228"/>
      <c r="AI7" s="228"/>
      <c r="AJ7" s="228"/>
      <c r="AK7" s="228"/>
      <c r="AL7" s="228"/>
      <c r="AM7" s="228"/>
      <c r="AN7" s="228"/>
      <c r="AO7" s="228"/>
      <c r="AP7" s="228"/>
      <c r="AQ7" s="228"/>
      <c r="AR7" s="228"/>
      <c r="AS7" s="228"/>
      <c r="AT7" s="228"/>
      <c r="AU7" s="228"/>
      <c r="AV7" s="228"/>
      <c r="AW7" s="228"/>
      <c r="AX7" s="228"/>
      <c r="AY7" s="228"/>
      <c r="AZ7" s="228"/>
      <c r="BA7" s="228"/>
      <c r="BB7" s="228"/>
      <c r="BC7" s="228"/>
      <c r="BD7" s="228"/>
      <c r="BE7" s="228"/>
      <c r="BF7" s="228"/>
      <c r="BG7" s="228"/>
      <c r="BH7" s="228"/>
      <c r="BI7" s="228"/>
      <c r="BJ7" s="228"/>
      <c r="BK7" s="228"/>
      <c r="BL7" s="228"/>
      <c r="BM7" s="229">
        <v>23</v>
      </c>
    </row>
    <row r="8" spans="1:66">
      <c r="A8" s="29"/>
      <c r="B8" s="19">
        <v>1</v>
      </c>
      <c r="C8" s="9">
        <v>3</v>
      </c>
      <c r="D8" s="23">
        <v>0.15</v>
      </c>
      <c r="E8" s="227"/>
      <c r="F8" s="228"/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8"/>
      <c r="AB8" s="228"/>
      <c r="AC8" s="228"/>
      <c r="AD8" s="228"/>
      <c r="AE8" s="228"/>
      <c r="AF8" s="228"/>
      <c r="AG8" s="228"/>
      <c r="AH8" s="228"/>
      <c r="AI8" s="228"/>
      <c r="AJ8" s="228"/>
      <c r="AK8" s="228"/>
      <c r="AL8" s="228"/>
      <c r="AM8" s="228"/>
      <c r="AN8" s="228"/>
      <c r="AO8" s="228"/>
      <c r="AP8" s="228"/>
      <c r="AQ8" s="228"/>
      <c r="AR8" s="228"/>
      <c r="AS8" s="228"/>
      <c r="AT8" s="228"/>
      <c r="AU8" s="228"/>
      <c r="AV8" s="228"/>
      <c r="AW8" s="228"/>
      <c r="AX8" s="228"/>
      <c r="AY8" s="228"/>
      <c r="AZ8" s="228"/>
      <c r="BA8" s="228"/>
      <c r="BB8" s="228"/>
      <c r="BC8" s="228"/>
      <c r="BD8" s="228"/>
      <c r="BE8" s="228"/>
      <c r="BF8" s="228"/>
      <c r="BG8" s="228"/>
      <c r="BH8" s="228"/>
      <c r="BI8" s="228"/>
      <c r="BJ8" s="228"/>
      <c r="BK8" s="228"/>
      <c r="BL8" s="228"/>
      <c r="BM8" s="229">
        <v>16</v>
      </c>
    </row>
    <row r="9" spans="1:66">
      <c r="A9" s="29"/>
      <c r="B9" s="19">
        <v>1</v>
      </c>
      <c r="C9" s="9">
        <v>4</v>
      </c>
      <c r="D9" s="23">
        <v>0.25</v>
      </c>
      <c r="E9" s="227"/>
      <c r="F9" s="228"/>
      <c r="G9" s="228"/>
      <c r="H9" s="228"/>
      <c r="I9" s="228"/>
      <c r="J9" s="228"/>
      <c r="K9" s="228"/>
      <c r="L9" s="228"/>
      <c r="M9" s="228"/>
      <c r="N9" s="228"/>
      <c r="O9" s="228"/>
      <c r="P9" s="228"/>
      <c r="Q9" s="228"/>
      <c r="R9" s="228"/>
      <c r="S9" s="228"/>
      <c r="T9" s="228"/>
      <c r="U9" s="228"/>
      <c r="V9" s="228"/>
      <c r="W9" s="228"/>
      <c r="X9" s="228"/>
      <c r="Y9" s="228"/>
      <c r="Z9" s="228"/>
      <c r="AA9" s="228"/>
      <c r="AB9" s="228"/>
      <c r="AC9" s="228"/>
      <c r="AD9" s="228"/>
      <c r="AE9" s="228"/>
      <c r="AF9" s="228"/>
      <c r="AG9" s="228"/>
      <c r="AH9" s="228"/>
      <c r="AI9" s="228"/>
      <c r="AJ9" s="228"/>
      <c r="AK9" s="228"/>
      <c r="AL9" s="228"/>
      <c r="AM9" s="228"/>
      <c r="AN9" s="228"/>
      <c r="AO9" s="228"/>
      <c r="AP9" s="228"/>
      <c r="AQ9" s="228"/>
      <c r="AR9" s="228"/>
      <c r="AS9" s="228"/>
      <c r="AT9" s="228"/>
      <c r="AU9" s="228"/>
      <c r="AV9" s="228"/>
      <c r="AW9" s="228"/>
      <c r="AX9" s="228"/>
      <c r="AY9" s="228"/>
      <c r="AZ9" s="228"/>
      <c r="BA9" s="228"/>
      <c r="BB9" s="228"/>
      <c r="BC9" s="228"/>
      <c r="BD9" s="228"/>
      <c r="BE9" s="228"/>
      <c r="BF9" s="228"/>
      <c r="BG9" s="228"/>
      <c r="BH9" s="228"/>
      <c r="BI9" s="228"/>
      <c r="BJ9" s="228"/>
      <c r="BK9" s="228"/>
      <c r="BL9" s="228"/>
      <c r="BM9" s="229">
        <v>0.211666666666667</v>
      </c>
      <c r="BN9" s="27"/>
    </row>
    <row r="10" spans="1:66">
      <c r="A10" s="29"/>
      <c r="B10" s="19">
        <v>1</v>
      </c>
      <c r="C10" s="9">
        <v>5</v>
      </c>
      <c r="D10" s="23">
        <v>0.33</v>
      </c>
      <c r="E10" s="227"/>
      <c r="F10" s="228"/>
      <c r="G10" s="228"/>
      <c r="H10" s="228"/>
      <c r="I10" s="228"/>
      <c r="J10" s="228"/>
      <c r="K10" s="228"/>
      <c r="L10" s="228"/>
      <c r="M10" s="228"/>
      <c r="N10" s="228"/>
      <c r="O10" s="228"/>
      <c r="P10" s="228"/>
      <c r="Q10" s="228"/>
      <c r="R10" s="228"/>
      <c r="S10" s="228"/>
      <c r="T10" s="228"/>
      <c r="U10" s="228"/>
      <c r="V10" s="228"/>
      <c r="W10" s="228"/>
      <c r="X10" s="228"/>
      <c r="Y10" s="228"/>
      <c r="Z10" s="228"/>
      <c r="AA10" s="228"/>
      <c r="AB10" s="228"/>
      <c r="AC10" s="228"/>
      <c r="AD10" s="228"/>
      <c r="AE10" s="228"/>
      <c r="AF10" s="228"/>
      <c r="AG10" s="228"/>
      <c r="AH10" s="228"/>
      <c r="AI10" s="228"/>
      <c r="AJ10" s="228"/>
      <c r="AK10" s="228"/>
      <c r="AL10" s="228"/>
      <c r="AM10" s="228"/>
      <c r="AN10" s="228"/>
      <c r="AO10" s="228"/>
      <c r="AP10" s="228"/>
      <c r="AQ10" s="228"/>
      <c r="AR10" s="228"/>
      <c r="AS10" s="228"/>
      <c r="AT10" s="228"/>
      <c r="AU10" s="228"/>
      <c r="AV10" s="228"/>
      <c r="AW10" s="228"/>
      <c r="AX10" s="228"/>
      <c r="AY10" s="228"/>
      <c r="AZ10" s="228"/>
      <c r="BA10" s="228"/>
      <c r="BB10" s="228"/>
      <c r="BC10" s="228"/>
      <c r="BD10" s="228"/>
      <c r="BE10" s="228"/>
      <c r="BF10" s="228"/>
      <c r="BG10" s="228"/>
      <c r="BH10" s="228"/>
      <c r="BI10" s="228"/>
      <c r="BJ10" s="228"/>
      <c r="BK10" s="228"/>
      <c r="BL10" s="228"/>
      <c r="BM10" s="229">
        <v>29</v>
      </c>
    </row>
    <row r="11" spans="1:66">
      <c r="A11" s="29"/>
      <c r="B11" s="19">
        <v>1</v>
      </c>
      <c r="C11" s="9">
        <v>6</v>
      </c>
      <c r="D11" s="23">
        <v>0.14000000000000001</v>
      </c>
      <c r="E11" s="227"/>
      <c r="F11" s="228"/>
      <c r="G11" s="228"/>
      <c r="H11" s="228"/>
      <c r="I11" s="228"/>
      <c r="J11" s="228"/>
      <c r="K11" s="228"/>
      <c r="L11" s="228"/>
      <c r="M11" s="228"/>
      <c r="N11" s="228"/>
      <c r="O11" s="228"/>
      <c r="P11" s="228"/>
      <c r="Q11" s="228"/>
      <c r="R11" s="228"/>
      <c r="S11" s="228"/>
      <c r="T11" s="228"/>
      <c r="U11" s="228"/>
      <c r="V11" s="228"/>
      <c r="W11" s="228"/>
      <c r="X11" s="228"/>
      <c r="Y11" s="228"/>
      <c r="Z11" s="228"/>
      <c r="AA11" s="228"/>
      <c r="AB11" s="228"/>
      <c r="AC11" s="228"/>
      <c r="AD11" s="228"/>
      <c r="AE11" s="228"/>
      <c r="AF11" s="228"/>
      <c r="AG11" s="228"/>
      <c r="AH11" s="228"/>
      <c r="AI11" s="228"/>
      <c r="AJ11" s="228"/>
      <c r="AK11" s="228"/>
      <c r="AL11" s="228"/>
      <c r="AM11" s="228"/>
      <c r="AN11" s="228"/>
      <c r="AO11" s="228"/>
      <c r="AP11" s="228"/>
      <c r="AQ11" s="228"/>
      <c r="AR11" s="228"/>
      <c r="AS11" s="228"/>
      <c r="AT11" s="228"/>
      <c r="AU11" s="228"/>
      <c r="AV11" s="228"/>
      <c r="AW11" s="228"/>
      <c r="AX11" s="228"/>
      <c r="AY11" s="228"/>
      <c r="AZ11" s="228"/>
      <c r="BA11" s="228"/>
      <c r="BB11" s="228"/>
      <c r="BC11" s="228"/>
      <c r="BD11" s="228"/>
      <c r="BE11" s="228"/>
      <c r="BF11" s="228"/>
      <c r="BG11" s="228"/>
      <c r="BH11" s="228"/>
      <c r="BI11" s="228"/>
      <c r="BJ11" s="228"/>
      <c r="BK11" s="228"/>
      <c r="BL11" s="228"/>
      <c r="BM11" s="54"/>
    </row>
    <row r="12" spans="1:66">
      <c r="A12" s="29"/>
      <c r="B12" s="20" t="s">
        <v>266</v>
      </c>
      <c r="C12" s="12"/>
      <c r="D12" s="230">
        <v>0.21166666666666667</v>
      </c>
      <c r="E12" s="227"/>
      <c r="F12" s="228"/>
      <c r="G12" s="228"/>
      <c r="H12" s="228"/>
      <c r="I12" s="228"/>
      <c r="J12" s="228"/>
      <c r="K12" s="228"/>
      <c r="L12" s="228"/>
      <c r="M12" s="228"/>
      <c r="N12" s="228"/>
      <c r="O12" s="228"/>
      <c r="P12" s="228"/>
      <c r="Q12" s="228"/>
      <c r="R12" s="228"/>
      <c r="S12" s="228"/>
      <c r="T12" s="228"/>
      <c r="U12" s="228"/>
      <c r="V12" s="228"/>
      <c r="W12" s="228"/>
      <c r="X12" s="228"/>
      <c r="Y12" s="228"/>
      <c r="Z12" s="228"/>
      <c r="AA12" s="228"/>
      <c r="AB12" s="228"/>
      <c r="AC12" s="228"/>
      <c r="AD12" s="228"/>
      <c r="AE12" s="228"/>
      <c r="AF12" s="228"/>
      <c r="AG12" s="228"/>
      <c r="AH12" s="228"/>
      <c r="AI12" s="228"/>
      <c r="AJ12" s="228"/>
      <c r="AK12" s="228"/>
      <c r="AL12" s="228"/>
      <c r="AM12" s="228"/>
      <c r="AN12" s="228"/>
      <c r="AO12" s="228"/>
      <c r="AP12" s="228"/>
      <c r="AQ12" s="228"/>
      <c r="AR12" s="228"/>
      <c r="AS12" s="228"/>
      <c r="AT12" s="228"/>
      <c r="AU12" s="228"/>
      <c r="AV12" s="228"/>
      <c r="AW12" s="228"/>
      <c r="AX12" s="228"/>
      <c r="AY12" s="228"/>
      <c r="AZ12" s="228"/>
      <c r="BA12" s="228"/>
      <c r="BB12" s="228"/>
      <c r="BC12" s="228"/>
      <c r="BD12" s="228"/>
      <c r="BE12" s="228"/>
      <c r="BF12" s="228"/>
      <c r="BG12" s="228"/>
      <c r="BH12" s="228"/>
      <c r="BI12" s="228"/>
      <c r="BJ12" s="228"/>
      <c r="BK12" s="228"/>
      <c r="BL12" s="228"/>
      <c r="BM12" s="54"/>
    </row>
    <row r="13" spans="1:66">
      <c r="A13" s="29"/>
      <c r="B13" s="3" t="s">
        <v>267</v>
      </c>
      <c r="C13" s="28"/>
      <c r="D13" s="23">
        <v>0.2</v>
      </c>
      <c r="E13" s="227"/>
      <c r="F13" s="228"/>
      <c r="G13" s="228"/>
      <c r="H13" s="228"/>
      <c r="I13" s="228"/>
      <c r="J13" s="228"/>
      <c r="K13" s="228"/>
      <c r="L13" s="228"/>
      <c r="M13" s="228"/>
      <c r="N13" s="228"/>
      <c r="O13" s="228"/>
      <c r="P13" s="228"/>
      <c r="Q13" s="228"/>
      <c r="R13" s="228"/>
      <c r="S13" s="228"/>
      <c r="T13" s="228"/>
      <c r="U13" s="228"/>
      <c r="V13" s="228"/>
      <c r="W13" s="228"/>
      <c r="X13" s="228"/>
      <c r="Y13" s="228"/>
      <c r="Z13" s="228"/>
      <c r="AA13" s="228"/>
      <c r="AB13" s="228"/>
      <c r="AC13" s="228"/>
      <c r="AD13" s="228"/>
      <c r="AE13" s="228"/>
      <c r="AF13" s="228"/>
      <c r="AG13" s="228"/>
      <c r="AH13" s="228"/>
      <c r="AI13" s="228"/>
      <c r="AJ13" s="228"/>
      <c r="AK13" s="228"/>
      <c r="AL13" s="228"/>
      <c r="AM13" s="228"/>
      <c r="AN13" s="228"/>
      <c r="AO13" s="228"/>
      <c r="AP13" s="228"/>
      <c r="AQ13" s="228"/>
      <c r="AR13" s="228"/>
      <c r="AS13" s="228"/>
      <c r="AT13" s="228"/>
      <c r="AU13" s="228"/>
      <c r="AV13" s="228"/>
      <c r="AW13" s="228"/>
      <c r="AX13" s="228"/>
      <c r="AY13" s="228"/>
      <c r="AZ13" s="228"/>
      <c r="BA13" s="228"/>
      <c r="BB13" s="228"/>
      <c r="BC13" s="228"/>
      <c r="BD13" s="228"/>
      <c r="BE13" s="228"/>
      <c r="BF13" s="228"/>
      <c r="BG13" s="228"/>
      <c r="BH13" s="228"/>
      <c r="BI13" s="228"/>
      <c r="BJ13" s="228"/>
      <c r="BK13" s="228"/>
      <c r="BL13" s="228"/>
      <c r="BM13" s="54"/>
    </row>
    <row r="14" spans="1:66">
      <c r="A14" s="29"/>
      <c r="B14" s="3" t="s">
        <v>268</v>
      </c>
      <c r="C14" s="28"/>
      <c r="D14" s="23">
        <v>7.2778201864752548E-2</v>
      </c>
      <c r="E14" s="227"/>
      <c r="F14" s="228"/>
      <c r="G14" s="228"/>
      <c r="H14" s="228"/>
      <c r="I14" s="228"/>
      <c r="J14" s="228"/>
      <c r="K14" s="228"/>
      <c r="L14" s="228"/>
      <c r="M14" s="228"/>
      <c r="N14" s="228"/>
      <c r="O14" s="228"/>
      <c r="P14" s="228"/>
      <c r="Q14" s="228"/>
      <c r="R14" s="228"/>
      <c r="S14" s="228"/>
      <c r="T14" s="228"/>
      <c r="U14" s="228"/>
      <c r="V14" s="228"/>
      <c r="W14" s="228"/>
      <c r="X14" s="228"/>
      <c r="Y14" s="228"/>
      <c r="Z14" s="228"/>
      <c r="AA14" s="228"/>
      <c r="AB14" s="228"/>
      <c r="AC14" s="228"/>
      <c r="AD14" s="228"/>
      <c r="AE14" s="228"/>
      <c r="AF14" s="228"/>
      <c r="AG14" s="228"/>
      <c r="AH14" s="228"/>
      <c r="AI14" s="228"/>
      <c r="AJ14" s="228"/>
      <c r="AK14" s="228"/>
      <c r="AL14" s="228"/>
      <c r="AM14" s="228"/>
      <c r="AN14" s="228"/>
      <c r="AO14" s="228"/>
      <c r="AP14" s="228"/>
      <c r="AQ14" s="228"/>
      <c r="AR14" s="228"/>
      <c r="AS14" s="228"/>
      <c r="AT14" s="228"/>
      <c r="AU14" s="228"/>
      <c r="AV14" s="228"/>
      <c r="AW14" s="228"/>
      <c r="AX14" s="228"/>
      <c r="AY14" s="228"/>
      <c r="AZ14" s="228"/>
      <c r="BA14" s="228"/>
      <c r="BB14" s="228"/>
      <c r="BC14" s="228"/>
      <c r="BD14" s="228"/>
      <c r="BE14" s="228"/>
      <c r="BF14" s="228"/>
      <c r="BG14" s="228"/>
      <c r="BH14" s="228"/>
      <c r="BI14" s="228"/>
      <c r="BJ14" s="228"/>
      <c r="BK14" s="228"/>
      <c r="BL14" s="228"/>
      <c r="BM14" s="54"/>
    </row>
    <row r="15" spans="1:66">
      <c r="A15" s="29"/>
      <c r="B15" s="3" t="s">
        <v>86</v>
      </c>
      <c r="C15" s="28"/>
      <c r="D15" s="13">
        <v>0.34383402455788603</v>
      </c>
      <c r="E15" s="148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9"/>
      <c r="B16" s="3" t="s">
        <v>269</v>
      </c>
      <c r="C16" s="28"/>
      <c r="D16" s="13">
        <v>-1.5543122344752192E-15</v>
      </c>
      <c r="E16" s="148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9"/>
      <c r="B17" s="45" t="s">
        <v>270</v>
      </c>
      <c r="C17" s="46"/>
      <c r="D17" s="44" t="s">
        <v>271</v>
      </c>
      <c r="E17" s="148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30"/>
      <c r="C18" s="20"/>
      <c r="D18" s="20"/>
      <c r="BM18" s="53"/>
    </row>
    <row r="19" spans="1:65" ht="18">
      <c r="B19" s="8" t="s">
        <v>660</v>
      </c>
      <c r="BM19" s="27" t="s">
        <v>66</v>
      </c>
    </row>
    <row r="20" spans="1:65" ht="18">
      <c r="A20" s="24" t="s">
        <v>488</v>
      </c>
      <c r="B20" s="18" t="s">
        <v>118</v>
      </c>
      <c r="C20" s="15" t="s">
        <v>119</v>
      </c>
      <c r="D20" s="16" t="s">
        <v>238</v>
      </c>
      <c r="E20" s="17" t="s">
        <v>238</v>
      </c>
      <c r="F20" s="17" t="s">
        <v>238</v>
      </c>
      <c r="G20" s="17" t="s">
        <v>238</v>
      </c>
      <c r="H20" s="17" t="s">
        <v>238</v>
      </c>
      <c r="I20" s="17" t="s">
        <v>238</v>
      </c>
      <c r="J20" s="17" t="s">
        <v>238</v>
      </c>
      <c r="K20" s="17" t="s">
        <v>238</v>
      </c>
      <c r="L20" s="17" t="s">
        <v>238</v>
      </c>
      <c r="M20" s="17" t="s">
        <v>238</v>
      </c>
      <c r="N20" s="17" t="s">
        <v>238</v>
      </c>
      <c r="O20" s="17" t="s">
        <v>238</v>
      </c>
      <c r="P20" s="17" t="s">
        <v>238</v>
      </c>
      <c r="Q20" s="17" t="s">
        <v>238</v>
      </c>
      <c r="R20" s="17" t="s">
        <v>238</v>
      </c>
      <c r="S20" s="17" t="s">
        <v>238</v>
      </c>
      <c r="T20" s="148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239</v>
      </c>
      <c r="C21" s="9" t="s">
        <v>239</v>
      </c>
      <c r="D21" s="146" t="s">
        <v>241</v>
      </c>
      <c r="E21" s="147" t="s">
        <v>242</v>
      </c>
      <c r="F21" s="147" t="s">
        <v>243</v>
      </c>
      <c r="G21" s="147" t="s">
        <v>244</v>
      </c>
      <c r="H21" s="147" t="s">
        <v>245</v>
      </c>
      <c r="I21" s="147" t="s">
        <v>246</v>
      </c>
      <c r="J21" s="147" t="s">
        <v>247</v>
      </c>
      <c r="K21" s="147" t="s">
        <v>248</v>
      </c>
      <c r="L21" s="147" t="s">
        <v>251</v>
      </c>
      <c r="M21" s="147" t="s">
        <v>252</v>
      </c>
      <c r="N21" s="147" t="s">
        <v>256</v>
      </c>
      <c r="O21" s="147" t="s">
        <v>257</v>
      </c>
      <c r="P21" s="147" t="s">
        <v>258</v>
      </c>
      <c r="Q21" s="147" t="s">
        <v>284</v>
      </c>
      <c r="R21" s="147" t="s">
        <v>283</v>
      </c>
      <c r="S21" s="147" t="s">
        <v>259</v>
      </c>
      <c r="T21" s="148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101</v>
      </c>
      <c r="E22" s="11" t="s">
        <v>351</v>
      </c>
      <c r="F22" s="11" t="s">
        <v>351</v>
      </c>
      <c r="G22" s="11" t="s">
        <v>352</v>
      </c>
      <c r="H22" s="11" t="s">
        <v>351</v>
      </c>
      <c r="I22" s="11" t="s">
        <v>101</v>
      </c>
      <c r="J22" s="11" t="s">
        <v>351</v>
      </c>
      <c r="K22" s="11" t="s">
        <v>352</v>
      </c>
      <c r="L22" s="11" t="s">
        <v>351</v>
      </c>
      <c r="M22" s="11" t="s">
        <v>351</v>
      </c>
      <c r="N22" s="11" t="s">
        <v>308</v>
      </c>
      <c r="O22" s="11" t="s">
        <v>351</v>
      </c>
      <c r="P22" s="11" t="s">
        <v>99</v>
      </c>
      <c r="Q22" s="11" t="s">
        <v>101</v>
      </c>
      <c r="R22" s="11" t="s">
        <v>352</v>
      </c>
      <c r="S22" s="11" t="s">
        <v>352</v>
      </c>
      <c r="T22" s="148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2</v>
      </c>
    </row>
    <row r="23" spans="1:65">
      <c r="A23" s="29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148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8">
        <v>1</v>
      </c>
      <c r="C24" s="14">
        <v>1</v>
      </c>
      <c r="D24" s="21">
        <v>12.48</v>
      </c>
      <c r="E24" s="21">
        <v>12.5</v>
      </c>
      <c r="F24" s="143">
        <v>11.23</v>
      </c>
      <c r="G24" s="21">
        <v>12.06</v>
      </c>
      <c r="H24" s="21">
        <v>12.590000000000002</v>
      </c>
      <c r="I24" s="143">
        <v>20.149999999999999</v>
      </c>
      <c r="J24" s="21">
        <v>12.879999999999999</v>
      </c>
      <c r="K24" s="21">
        <v>11.82</v>
      </c>
      <c r="L24" s="21" t="s">
        <v>271</v>
      </c>
      <c r="M24" s="21">
        <v>11.59</v>
      </c>
      <c r="N24" s="21">
        <v>12.42</v>
      </c>
      <c r="O24" s="21">
        <v>11.693539572408161</v>
      </c>
      <c r="P24" s="21">
        <v>12.4</v>
      </c>
      <c r="Q24" s="21">
        <v>12.839999999999998</v>
      </c>
      <c r="R24" s="21">
        <v>12.42</v>
      </c>
      <c r="S24" s="21">
        <v>12.5</v>
      </c>
      <c r="T24" s="148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1</v>
      </c>
    </row>
    <row r="25" spans="1:65">
      <c r="A25" s="29"/>
      <c r="B25" s="19">
        <v>1</v>
      </c>
      <c r="C25" s="9">
        <v>2</v>
      </c>
      <c r="D25" s="11">
        <v>12.48</v>
      </c>
      <c r="E25" s="11">
        <v>12.45</v>
      </c>
      <c r="F25" s="144">
        <v>11.18</v>
      </c>
      <c r="G25" s="11">
        <v>11.96</v>
      </c>
      <c r="H25" s="11">
        <v>12.48</v>
      </c>
      <c r="I25" s="144">
        <v>20.18</v>
      </c>
      <c r="J25" s="11">
        <v>12.76</v>
      </c>
      <c r="K25" s="11">
        <v>11.8</v>
      </c>
      <c r="L25" s="11" t="s">
        <v>271</v>
      </c>
      <c r="M25" s="11">
        <v>11.54</v>
      </c>
      <c r="N25" s="11">
        <v>12.54</v>
      </c>
      <c r="O25" s="11">
        <v>11.535921534755801</v>
      </c>
      <c r="P25" s="11">
        <v>12.4</v>
      </c>
      <c r="Q25" s="11">
        <v>12.72</v>
      </c>
      <c r="R25" s="11">
        <v>12.46</v>
      </c>
      <c r="S25" s="11">
        <v>12.6</v>
      </c>
      <c r="T25" s="148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 t="e">
        <v>#N/A</v>
      </c>
    </row>
    <row r="26" spans="1:65">
      <c r="A26" s="29"/>
      <c r="B26" s="19">
        <v>1</v>
      </c>
      <c r="C26" s="9">
        <v>3</v>
      </c>
      <c r="D26" s="11">
        <v>12.39</v>
      </c>
      <c r="E26" s="11">
        <v>12.37</v>
      </c>
      <c r="F26" s="144">
        <v>11.19</v>
      </c>
      <c r="G26" s="11">
        <v>12.08</v>
      </c>
      <c r="H26" s="11">
        <v>12.61</v>
      </c>
      <c r="I26" s="144">
        <v>20.149999999999999</v>
      </c>
      <c r="J26" s="11">
        <v>12.7</v>
      </c>
      <c r="K26" s="11">
        <v>11.83</v>
      </c>
      <c r="L26" s="11" t="s">
        <v>271</v>
      </c>
      <c r="M26" s="11">
        <v>11.58</v>
      </c>
      <c r="N26" s="11">
        <v>12.49</v>
      </c>
      <c r="O26" s="11">
        <v>11.530754859803883</v>
      </c>
      <c r="P26" s="11">
        <v>12.6</v>
      </c>
      <c r="Q26" s="11">
        <v>12.740000000000002</v>
      </c>
      <c r="R26" s="11"/>
      <c r="S26" s="11">
        <v>12.8</v>
      </c>
      <c r="T26" s="148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>
        <v>16</v>
      </c>
    </row>
    <row r="27" spans="1:65">
      <c r="A27" s="29"/>
      <c r="B27" s="19">
        <v>1</v>
      </c>
      <c r="C27" s="9">
        <v>4</v>
      </c>
      <c r="D27" s="11">
        <v>12.44</v>
      </c>
      <c r="E27" s="11">
        <v>12.42</v>
      </c>
      <c r="F27" s="144">
        <v>11.13</v>
      </c>
      <c r="G27" s="11">
        <v>12.01</v>
      </c>
      <c r="H27" s="11">
        <v>12.82</v>
      </c>
      <c r="I27" s="144">
        <v>20.18</v>
      </c>
      <c r="J27" s="11">
        <v>12.879999999999999</v>
      </c>
      <c r="K27" s="11">
        <v>11.78</v>
      </c>
      <c r="L27" s="11" t="s">
        <v>271</v>
      </c>
      <c r="M27" s="11">
        <v>11.62</v>
      </c>
      <c r="N27" s="11">
        <v>12.53</v>
      </c>
      <c r="O27" s="11">
        <v>11.618541052604549</v>
      </c>
      <c r="P27" s="11">
        <v>12.4</v>
      </c>
      <c r="Q27" s="11">
        <v>12.689999999999998</v>
      </c>
      <c r="R27" s="11"/>
      <c r="S27" s="11">
        <v>12.8</v>
      </c>
      <c r="T27" s="148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12.314095420803085</v>
      </c>
    </row>
    <row r="28" spans="1:65">
      <c r="A28" s="29"/>
      <c r="B28" s="19">
        <v>1</v>
      </c>
      <c r="C28" s="9">
        <v>5</v>
      </c>
      <c r="D28" s="11">
        <v>12.43</v>
      </c>
      <c r="E28" s="11">
        <v>12.07</v>
      </c>
      <c r="F28" s="144">
        <v>11.29</v>
      </c>
      <c r="G28" s="11">
        <v>12.06</v>
      </c>
      <c r="H28" s="11">
        <v>12.61</v>
      </c>
      <c r="I28" s="144">
        <v>20.14</v>
      </c>
      <c r="J28" s="11">
        <v>12.85</v>
      </c>
      <c r="K28" s="11">
        <v>11.85</v>
      </c>
      <c r="L28" s="11" t="s">
        <v>271</v>
      </c>
      <c r="M28" s="11">
        <v>11.53</v>
      </c>
      <c r="N28" s="11">
        <v>12.48</v>
      </c>
      <c r="O28" s="11">
        <v>11.639846334678921</v>
      </c>
      <c r="P28" s="11">
        <v>12.4</v>
      </c>
      <c r="Q28" s="11">
        <v>12.65</v>
      </c>
      <c r="R28" s="11"/>
      <c r="S28" s="11">
        <v>12.5</v>
      </c>
      <c r="T28" s="148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146</v>
      </c>
    </row>
    <row r="29" spans="1:65">
      <c r="A29" s="29"/>
      <c r="B29" s="19">
        <v>1</v>
      </c>
      <c r="C29" s="9">
        <v>6</v>
      </c>
      <c r="D29" s="11">
        <v>12.4</v>
      </c>
      <c r="E29" s="11">
        <v>12.2</v>
      </c>
      <c r="F29" s="144">
        <v>11.21</v>
      </c>
      <c r="G29" s="11">
        <v>12.26</v>
      </c>
      <c r="H29" s="11">
        <v>12.740000000000002</v>
      </c>
      <c r="I29" s="144">
        <v>20.18</v>
      </c>
      <c r="J29" s="11">
        <v>12.72</v>
      </c>
      <c r="K29" s="11">
        <v>11.97</v>
      </c>
      <c r="L29" s="11" t="s">
        <v>271</v>
      </c>
      <c r="M29" s="11">
        <v>11.62</v>
      </c>
      <c r="N29" s="11">
        <v>12.710000000000003</v>
      </c>
      <c r="O29" s="11">
        <v>11.730839468389359</v>
      </c>
      <c r="P29" s="11">
        <v>12.4</v>
      </c>
      <c r="Q29" s="11">
        <v>12.770000000000001</v>
      </c>
      <c r="R29" s="11"/>
      <c r="S29" s="11">
        <v>12.5</v>
      </c>
      <c r="T29" s="148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9"/>
      <c r="B30" s="20" t="s">
        <v>266</v>
      </c>
      <c r="C30" s="12"/>
      <c r="D30" s="22">
        <v>12.436666666666667</v>
      </c>
      <c r="E30" s="22">
        <v>12.335000000000001</v>
      </c>
      <c r="F30" s="22">
        <v>11.205</v>
      </c>
      <c r="G30" s="22">
        <v>12.071666666666667</v>
      </c>
      <c r="H30" s="22">
        <v>12.641666666666666</v>
      </c>
      <c r="I30" s="22">
        <v>20.16333333333333</v>
      </c>
      <c r="J30" s="22">
        <v>12.798333333333332</v>
      </c>
      <c r="K30" s="22">
        <v>11.841666666666669</v>
      </c>
      <c r="L30" s="22" t="s">
        <v>661</v>
      </c>
      <c r="M30" s="22">
        <v>11.58</v>
      </c>
      <c r="N30" s="22">
        <v>12.528333333333336</v>
      </c>
      <c r="O30" s="22">
        <v>11.62490713710678</v>
      </c>
      <c r="P30" s="22">
        <v>12.433333333333332</v>
      </c>
      <c r="Q30" s="22">
        <v>12.734999999999999</v>
      </c>
      <c r="R30" s="22">
        <v>12.440000000000001</v>
      </c>
      <c r="S30" s="22">
        <v>12.616666666666667</v>
      </c>
      <c r="T30" s="148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9"/>
      <c r="B31" s="3" t="s">
        <v>267</v>
      </c>
      <c r="C31" s="28"/>
      <c r="D31" s="11">
        <v>12.434999999999999</v>
      </c>
      <c r="E31" s="11">
        <v>12.395</v>
      </c>
      <c r="F31" s="11">
        <v>11.2</v>
      </c>
      <c r="G31" s="11">
        <v>12.06</v>
      </c>
      <c r="H31" s="11">
        <v>12.61</v>
      </c>
      <c r="I31" s="11">
        <v>20.164999999999999</v>
      </c>
      <c r="J31" s="11">
        <v>12.805</v>
      </c>
      <c r="K31" s="11">
        <v>11.824999999999999</v>
      </c>
      <c r="L31" s="11" t="s">
        <v>661</v>
      </c>
      <c r="M31" s="11">
        <v>11.585000000000001</v>
      </c>
      <c r="N31" s="11">
        <v>12.51</v>
      </c>
      <c r="O31" s="11">
        <v>11.629193693641735</v>
      </c>
      <c r="P31" s="11">
        <v>12.4</v>
      </c>
      <c r="Q31" s="11">
        <v>12.73</v>
      </c>
      <c r="R31" s="11">
        <v>12.440000000000001</v>
      </c>
      <c r="S31" s="11">
        <v>12.55</v>
      </c>
      <c r="T31" s="148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29"/>
      <c r="B32" s="3" t="s">
        <v>268</v>
      </c>
      <c r="C32" s="28"/>
      <c r="D32" s="23">
        <v>3.8297084310253512E-2</v>
      </c>
      <c r="E32" s="23">
        <v>0.16574076143182148</v>
      </c>
      <c r="F32" s="23">
        <v>5.3572380943915116E-2</v>
      </c>
      <c r="G32" s="23">
        <v>0.10206207261596549</v>
      </c>
      <c r="H32" s="23">
        <v>0.12023587928179641</v>
      </c>
      <c r="I32" s="23">
        <v>1.8618986725025367E-2</v>
      </c>
      <c r="J32" s="23">
        <v>8.1588397867997167E-2</v>
      </c>
      <c r="K32" s="23">
        <v>6.7354782062350252E-2</v>
      </c>
      <c r="L32" s="23" t="s">
        <v>661</v>
      </c>
      <c r="M32" s="23">
        <v>3.84707681233427E-2</v>
      </c>
      <c r="N32" s="23">
        <v>9.8674549234677764E-2</v>
      </c>
      <c r="O32" s="23">
        <v>8.1214364972506628E-2</v>
      </c>
      <c r="P32" s="23">
        <v>8.1649658092772318E-2</v>
      </c>
      <c r="Q32" s="23">
        <v>6.5954529791364347E-2</v>
      </c>
      <c r="R32" s="23">
        <v>2.8284271247462554E-2</v>
      </c>
      <c r="S32" s="23">
        <v>0.14719601443879779</v>
      </c>
      <c r="T32" s="227"/>
      <c r="U32" s="228"/>
      <c r="V32" s="228"/>
      <c r="W32" s="228"/>
      <c r="X32" s="228"/>
      <c r="Y32" s="228"/>
      <c r="Z32" s="228"/>
      <c r="AA32" s="228"/>
      <c r="AB32" s="228"/>
      <c r="AC32" s="228"/>
      <c r="AD32" s="228"/>
      <c r="AE32" s="228"/>
      <c r="AF32" s="228"/>
      <c r="AG32" s="228"/>
      <c r="AH32" s="228"/>
      <c r="AI32" s="228"/>
      <c r="AJ32" s="228"/>
      <c r="AK32" s="228"/>
      <c r="AL32" s="228"/>
      <c r="AM32" s="228"/>
      <c r="AN32" s="228"/>
      <c r="AO32" s="228"/>
      <c r="AP32" s="228"/>
      <c r="AQ32" s="228"/>
      <c r="AR32" s="228"/>
      <c r="AS32" s="228"/>
      <c r="AT32" s="228"/>
      <c r="AU32" s="228"/>
      <c r="AV32" s="228"/>
      <c r="AW32" s="228"/>
      <c r="AX32" s="228"/>
      <c r="AY32" s="228"/>
      <c r="AZ32" s="228"/>
      <c r="BA32" s="228"/>
      <c r="BB32" s="228"/>
      <c r="BC32" s="228"/>
      <c r="BD32" s="228"/>
      <c r="BE32" s="228"/>
      <c r="BF32" s="228"/>
      <c r="BG32" s="228"/>
      <c r="BH32" s="228"/>
      <c r="BI32" s="228"/>
      <c r="BJ32" s="228"/>
      <c r="BK32" s="228"/>
      <c r="BL32" s="228"/>
      <c r="BM32" s="54"/>
    </row>
    <row r="33" spans="1:65">
      <c r="A33" s="29"/>
      <c r="B33" s="3" t="s">
        <v>86</v>
      </c>
      <c r="C33" s="28"/>
      <c r="D33" s="13">
        <v>3.0793688804813864E-3</v>
      </c>
      <c r="E33" s="13">
        <v>1.3436624356045519E-2</v>
      </c>
      <c r="F33" s="13">
        <v>4.7811138727278102E-3</v>
      </c>
      <c r="G33" s="13">
        <v>8.4546794932457946E-3</v>
      </c>
      <c r="H33" s="13">
        <v>9.511078123807231E-3</v>
      </c>
      <c r="I33" s="13">
        <v>9.2340816953341228E-4</v>
      </c>
      <c r="J33" s="13">
        <v>6.3749236516210846E-3</v>
      </c>
      <c r="K33" s="13">
        <v>5.6879478166657485E-3</v>
      </c>
      <c r="L33" s="13" t="s">
        <v>661</v>
      </c>
      <c r="M33" s="13">
        <v>3.3221734130693178E-3</v>
      </c>
      <c r="N33" s="13">
        <v>7.8761114195565578E-3</v>
      </c>
      <c r="O33" s="13">
        <v>6.9862377406241672E-3</v>
      </c>
      <c r="P33" s="13">
        <v>6.5669966294454951E-3</v>
      </c>
      <c r="Q33" s="13">
        <v>5.1789972352857755E-3</v>
      </c>
      <c r="R33" s="13">
        <v>2.2736552449728739E-3</v>
      </c>
      <c r="S33" s="13">
        <v>1.1666791104792427E-2</v>
      </c>
      <c r="T33" s="148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9"/>
      <c r="B34" s="3" t="s">
        <v>269</v>
      </c>
      <c r="C34" s="28"/>
      <c r="D34" s="13">
        <v>9.9537352663772172E-3</v>
      </c>
      <c r="E34" s="13">
        <v>1.6976138711415345E-3</v>
      </c>
      <c r="F34" s="13">
        <v>-9.0067145243117874E-2</v>
      </c>
      <c r="G34" s="13">
        <v>-1.9687094005042871E-2</v>
      </c>
      <c r="H34" s="13">
        <v>2.6601324309229568E-2</v>
      </c>
      <c r="I34" s="13">
        <v>0.63741896130429243</v>
      </c>
      <c r="J34" s="13">
        <v>3.9323872033035334E-2</v>
      </c>
      <c r="K34" s="13">
        <v>-3.8364876833608785E-2</v>
      </c>
      <c r="L34" s="13" t="s">
        <v>661</v>
      </c>
      <c r="M34" s="13">
        <v>-5.9614238457412316E-2</v>
      </c>
      <c r="N34" s="13">
        <v>1.7397779147327652E-2</v>
      </c>
      <c r="O34" s="13">
        <v>-5.5967430829877318E-2</v>
      </c>
      <c r="P34" s="13">
        <v>9.6830427616152459E-3</v>
      </c>
      <c r="Q34" s="13">
        <v>3.4180714442560767E-2</v>
      </c>
      <c r="R34" s="13">
        <v>1.0224427771139188E-2</v>
      </c>
      <c r="S34" s="13">
        <v>2.4571130523515894E-2</v>
      </c>
      <c r="T34" s="148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9"/>
      <c r="B35" s="45" t="s">
        <v>270</v>
      </c>
      <c r="C35" s="46"/>
      <c r="D35" s="44">
        <v>0</v>
      </c>
      <c r="E35" s="44">
        <v>0.23</v>
      </c>
      <c r="F35" s="44">
        <v>2.78</v>
      </c>
      <c r="G35" s="44">
        <v>0.82</v>
      </c>
      <c r="H35" s="44">
        <v>0.46</v>
      </c>
      <c r="I35" s="44">
        <v>17.46</v>
      </c>
      <c r="J35" s="44">
        <v>0.82</v>
      </c>
      <c r="K35" s="44">
        <v>1.34</v>
      </c>
      <c r="L35" s="44" t="s">
        <v>271</v>
      </c>
      <c r="M35" s="44">
        <v>1.94</v>
      </c>
      <c r="N35" s="44">
        <v>0.21</v>
      </c>
      <c r="O35" s="44">
        <v>1.83</v>
      </c>
      <c r="P35" s="44">
        <v>0.01</v>
      </c>
      <c r="Q35" s="44">
        <v>0.67</v>
      </c>
      <c r="R35" s="44">
        <v>0.01</v>
      </c>
      <c r="S35" s="44">
        <v>0.41</v>
      </c>
      <c r="T35" s="148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3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BM36" s="53"/>
    </row>
    <row r="37" spans="1:65">
      <c r="BM37" s="53"/>
    </row>
    <row r="38" spans="1:65">
      <c r="BM38" s="53"/>
    </row>
    <row r="39" spans="1:65">
      <c r="BM39" s="53"/>
    </row>
    <row r="40" spans="1:65">
      <c r="BM40" s="53"/>
    </row>
    <row r="41" spans="1:65">
      <c r="BM41" s="53"/>
    </row>
    <row r="42" spans="1:65">
      <c r="BM42" s="53"/>
    </row>
    <row r="43" spans="1:65">
      <c r="BM43" s="53"/>
    </row>
    <row r="44" spans="1:65">
      <c r="BM44" s="53"/>
    </row>
    <row r="45" spans="1:65">
      <c r="BM45" s="53"/>
    </row>
    <row r="46" spans="1:65">
      <c r="BM46" s="53"/>
    </row>
    <row r="47" spans="1:65">
      <c r="BM47" s="53"/>
    </row>
    <row r="48" spans="1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3"/>
    </row>
    <row r="68" spans="65:65">
      <c r="BM68" s="53"/>
    </row>
    <row r="69" spans="65:65">
      <c r="BM69" s="53"/>
    </row>
    <row r="70" spans="65:65">
      <c r="BM70" s="53"/>
    </row>
    <row r="71" spans="65:65">
      <c r="BM71" s="53"/>
    </row>
    <row r="72" spans="65:65">
      <c r="BM72" s="53"/>
    </row>
    <row r="73" spans="65:65">
      <c r="BM73" s="53"/>
    </row>
    <row r="74" spans="65:65">
      <c r="BM74" s="53"/>
    </row>
    <row r="75" spans="65:65">
      <c r="BM75" s="53"/>
    </row>
    <row r="76" spans="65:65">
      <c r="BM76" s="53"/>
    </row>
    <row r="77" spans="65:65">
      <c r="BM77" s="53"/>
    </row>
    <row r="78" spans="65:65">
      <c r="BM78" s="53"/>
    </row>
    <row r="79" spans="65:65">
      <c r="BM79" s="53"/>
    </row>
    <row r="80" spans="65:65">
      <c r="BM80" s="53"/>
    </row>
    <row r="81" spans="65:65">
      <c r="BM81" s="53"/>
    </row>
    <row r="82" spans="65:65">
      <c r="BM82" s="53"/>
    </row>
    <row r="83" spans="65:65">
      <c r="BM83" s="53"/>
    </row>
    <row r="84" spans="65:65">
      <c r="BM84" s="53"/>
    </row>
    <row r="85" spans="65:65">
      <c r="BM85" s="54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  <row r="102" spans="65:65">
      <c r="BM102" s="55"/>
    </row>
    <row r="103" spans="65:65">
      <c r="BM103" s="55"/>
    </row>
    <row r="104" spans="65:65">
      <c r="BM104" s="55"/>
    </row>
    <row r="105" spans="65:65">
      <c r="BM105" s="55"/>
    </row>
    <row r="106" spans="65:65">
      <c r="BM106" s="55"/>
    </row>
    <row r="107" spans="65:65">
      <c r="BM107" s="55"/>
    </row>
    <row r="108" spans="65:65">
      <c r="BM108" s="55"/>
    </row>
    <row r="109" spans="65:65">
      <c r="BM109" s="55"/>
    </row>
    <row r="110" spans="65:65">
      <c r="BM110" s="55"/>
    </row>
    <row r="111" spans="65:65">
      <c r="BM111" s="55"/>
    </row>
    <row r="112" spans="65:65">
      <c r="BM112" s="55"/>
    </row>
    <row r="113" spans="65:65">
      <c r="BM113" s="55"/>
    </row>
    <row r="114" spans="65:65">
      <c r="BM114" s="55"/>
    </row>
    <row r="115" spans="65:65">
      <c r="BM115" s="55"/>
    </row>
    <row r="116" spans="65:65">
      <c r="BM116" s="55"/>
    </row>
    <row r="117" spans="65:65">
      <c r="BM117" s="55"/>
    </row>
    <row r="118" spans="65:65">
      <c r="BM118" s="55"/>
    </row>
    <row r="119" spans="65:65">
      <c r="BM119" s="55"/>
    </row>
  </sheetData>
  <dataConsolidate/>
  <conditionalFormatting sqref="B6:D11 B24:S29">
    <cfRule type="expression" dxfId="2" priority="6">
      <formula>AND($B6&lt;&gt;$B5,NOT(ISBLANK(INDIRECT(Anlyt_LabRefThisCol))))</formula>
    </cfRule>
  </conditionalFormatting>
  <conditionalFormatting sqref="C2:D17 C20:S35">
    <cfRule type="expression" dxfId="1" priority="4" stopIfTrue="1">
      <formula>AND(ISBLANK(INDIRECT(Anlyt_LabRefLastCol)),ISBLANK(INDIRECT(Anlyt_LabRefThisCol)))</formula>
    </cfRule>
    <cfRule type="expression" dxfId="0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27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3" customWidth="1" collapsed="1"/>
    <col min="2" max="2" width="10.85546875" style="73" customWidth="1"/>
    <col min="3" max="3" width="7.42578125" style="73" customWidth="1"/>
    <col min="4" max="5" width="10.85546875" style="73" customWidth="1"/>
    <col min="6" max="6" width="7.42578125" style="73" customWidth="1"/>
    <col min="7" max="8" width="10.85546875" style="73" customWidth="1"/>
    <col min="9" max="9" width="7.42578125" style="73" customWidth="1"/>
    <col min="10" max="11" width="10.85546875" style="73" customWidth="1"/>
    <col min="12" max="16384" width="9.140625" style="73"/>
  </cols>
  <sheetData>
    <row r="1" spans="1:11" s="8" customFormat="1" ht="23.25" customHeight="1">
      <c r="A1" s="73"/>
      <c r="B1" s="33" t="s">
        <v>665</v>
      </c>
      <c r="C1" s="6"/>
      <c r="D1" s="6"/>
      <c r="E1" s="6"/>
      <c r="F1" s="6"/>
      <c r="G1" s="6"/>
      <c r="H1" s="6"/>
      <c r="I1" s="6"/>
      <c r="J1" s="6"/>
      <c r="K1" s="75"/>
    </row>
    <row r="2" spans="1:11" s="8" customFormat="1" ht="24.75" customHeight="1">
      <c r="A2" s="73"/>
      <c r="B2" s="76" t="s">
        <v>2</v>
      </c>
      <c r="C2" s="158" t="s">
        <v>46</v>
      </c>
      <c r="D2" s="159" t="s">
        <v>47</v>
      </c>
      <c r="E2" s="76" t="s">
        <v>2</v>
      </c>
      <c r="F2" s="160" t="s">
        <v>46</v>
      </c>
      <c r="G2" s="77" t="s">
        <v>47</v>
      </c>
      <c r="H2" s="78" t="s">
        <v>2</v>
      </c>
      <c r="I2" s="160" t="s">
        <v>46</v>
      </c>
      <c r="J2" s="77" t="s">
        <v>47</v>
      </c>
      <c r="K2" s="73"/>
    </row>
    <row r="3" spans="1:11" ht="15.75" customHeight="1">
      <c r="A3" s="74"/>
      <c r="B3" s="162" t="s">
        <v>214</v>
      </c>
      <c r="C3" s="161"/>
      <c r="D3" s="163"/>
      <c r="E3" s="161"/>
      <c r="F3" s="161"/>
      <c r="G3" s="164"/>
      <c r="H3" s="161"/>
      <c r="I3" s="161"/>
      <c r="J3" s="165"/>
    </row>
    <row r="4" spans="1:11" ht="15.75" customHeight="1">
      <c r="A4" s="74"/>
      <c r="B4" s="167" t="s">
        <v>215</v>
      </c>
      <c r="C4" s="156" t="s">
        <v>82</v>
      </c>
      <c r="D4" s="166">
        <v>178.79660000000001</v>
      </c>
      <c r="E4" s="167" t="s">
        <v>216</v>
      </c>
      <c r="F4" s="156" t="s">
        <v>82</v>
      </c>
      <c r="G4" s="36">
        <v>243.27766666666699</v>
      </c>
      <c r="H4" s="168" t="s">
        <v>113</v>
      </c>
      <c r="I4" s="156" t="s">
        <v>82</v>
      </c>
      <c r="J4" s="36">
        <v>420.23700000000002</v>
      </c>
    </row>
    <row r="5" spans="1:11" ht="15.75" customHeight="1">
      <c r="A5" s="74"/>
      <c r="B5" s="162" t="s">
        <v>217</v>
      </c>
      <c r="C5" s="161"/>
      <c r="D5" s="163"/>
      <c r="E5" s="161"/>
      <c r="F5" s="161"/>
      <c r="G5" s="164"/>
      <c r="H5" s="161"/>
      <c r="I5" s="161"/>
      <c r="J5" s="165"/>
    </row>
    <row r="6" spans="1:11" ht="15.75" customHeight="1">
      <c r="A6" s="74"/>
      <c r="B6" s="167" t="s">
        <v>98</v>
      </c>
      <c r="C6" s="156" t="s">
        <v>82</v>
      </c>
      <c r="D6" s="166">
        <v>153.59871341986599</v>
      </c>
      <c r="E6" s="167" t="s">
        <v>218</v>
      </c>
      <c r="F6" s="156" t="s">
        <v>82</v>
      </c>
      <c r="G6" s="36">
        <v>119.041666666667</v>
      </c>
      <c r="H6" s="168" t="s">
        <v>113</v>
      </c>
      <c r="I6" s="156" t="s">
        <v>82</v>
      </c>
      <c r="J6" s="36">
        <v>305.566666666667</v>
      </c>
    </row>
    <row r="7" spans="1:11" ht="15.75" customHeight="1">
      <c r="A7" s="74"/>
      <c r="B7" s="167" t="s">
        <v>215</v>
      </c>
      <c r="C7" s="156" t="s">
        <v>82</v>
      </c>
      <c r="D7" s="166">
        <v>122.562721231401</v>
      </c>
      <c r="E7" s="167" t="s">
        <v>216</v>
      </c>
      <c r="F7" s="156" t="s">
        <v>82</v>
      </c>
      <c r="G7" s="36">
        <v>119.98333333333299</v>
      </c>
      <c r="H7" s="7" t="s">
        <v>661</v>
      </c>
      <c r="I7" s="156" t="s">
        <v>661</v>
      </c>
      <c r="J7" s="36" t="s">
        <v>661</v>
      </c>
    </row>
    <row r="8" spans="1:11" ht="15.75" customHeight="1">
      <c r="A8" s="74"/>
      <c r="B8" s="162" t="s">
        <v>190</v>
      </c>
      <c r="C8" s="161"/>
      <c r="D8" s="163"/>
      <c r="E8" s="161"/>
      <c r="F8" s="161"/>
      <c r="G8" s="164"/>
      <c r="H8" s="161"/>
      <c r="I8" s="161"/>
      <c r="J8" s="165"/>
    </row>
    <row r="9" spans="1:11" ht="15.75" customHeight="1">
      <c r="A9" s="74"/>
      <c r="B9" s="167" t="s">
        <v>117</v>
      </c>
      <c r="C9" s="156" t="s">
        <v>1</v>
      </c>
      <c r="D9" s="169">
        <v>0.125</v>
      </c>
      <c r="E9" s="34" t="s">
        <v>661</v>
      </c>
      <c r="F9" s="156" t="s">
        <v>661</v>
      </c>
      <c r="G9" s="37" t="s">
        <v>661</v>
      </c>
      <c r="H9" s="7" t="s">
        <v>661</v>
      </c>
      <c r="I9" s="156" t="s">
        <v>661</v>
      </c>
      <c r="J9" s="36" t="s">
        <v>661</v>
      </c>
    </row>
    <row r="10" spans="1:11" ht="15.75" customHeight="1">
      <c r="A10" s="74"/>
      <c r="B10" s="162" t="s">
        <v>192</v>
      </c>
      <c r="C10" s="161"/>
      <c r="D10" s="163"/>
      <c r="E10" s="161"/>
      <c r="F10" s="161"/>
      <c r="G10" s="164"/>
      <c r="H10" s="161"/>
      <c r="I10" s="161"/>
      <c r="J10" s="165"/>
    </row>
    <row r="11" spans="1:11" ht="15.75" customHeight="1">
      <c r="A11" s="74"/>
      <c r="B11" s="167" t="s">
        <v>49</v>
      </c>
      <c r="C11" s="156" t="s">
        <v>3</v>
      </c>
      <c r="D11" s="166">
        <v>216.166666666667</v>
      </c>
      <c r="E11" s="167" t="s">
        <v>81</v>
      </c>
      <c r="F11" s="156" t="s">
        <v>3</v>
      </c>
      <c r="G11" s="170">
        <v>0.49662400770703202</v>
      </c>
      <c r="H11" s="168" t="s">
        <v>53</v>
      </c>
      <c r="I11" s="156" t="s">
        <v>3</v>
      </c>
      <c r="J11" s="171">
        <v>4.33333333333333E-2</v>
      </c>
    </row>
    <row r="12" spans="1:11" ht="15.75" customHeight="1">
      <c r="A12" s="74"/>
      <c r="B12" s="162" t="s">
        <v>146</v>
      </c>
      <c r="C12" s="161"/>
      <c r="D12" s="163"/>
      <c r="E12" s="161"/>
      <c r="F12" s="161"/>
      <c r="G12" s="164"/>
      <c r="H12" s="161"/>
      <c r="I12" s="161"/>
      <c r="J12" s="165"/>
    </row>
    <row r="13" spans="1:11" ht="15.75" customHeight="1">
      <c r="A13" s="74"/>
      <c r="B13" s="167" t="s">
        <v>4</v>
      </c>
      <c r="C13" s="156" t="s">
        <v>3</v>
      </c>
      <c r="D13" s="35">
        <v>1.6341666666666701</v>
      </c>
      <c r="E13" s="167" t="s">
        <v>53</v>
      </c>
      <c r="F13" s="156" t="s">
        <v>3</v>
      </c>
      <c r="G13" s="170">
        <v>0.76666666666666705</v>
      </c>
      <c r="H13" s="168" t="s">
        <v>21</v>
      </c>
      <c r="I13" s="156" t="s">
        <v>3</v>
      </c>
      <c r="J13" s="170">
        <v>0.27894218333319099</v>
      </c>
    </row>
    <row r="14" spans="1:11" ht="15.75" customHeight="1">
      <c r="A14" s="74"/>
      <c r="B14" s="167" t="s">
        <v>49</v>
      </c>
      <c r="C14" s="156" t="s">
        <v>3</v>
      </c>
      <c r="D14" s="172">
        <v>24.75</v>
      </c>
      <c r="E14" s="167" t="s">
        <v>14</v>
      </c>
      <c r="F14" s="156" t="s">
        <v>3</v>
      </c>
      <c r="G14" s="170">
        <v>0.13817814604009501</v>
      </c>
      <c r="H14" s="168" t="s">
        <v>27</v>
      </c>
      <c r="I14" s="156" t="s">
        <v>3</v>
      </c>
      <c r="J14" s="170">
        <v>1.0475000000000001</v>
      </c>
    </row>
    <row r="15" spans="1:11" ht="15.75" customHeight="1">
      <c r="A15" s="74"/>
      <c r="B15" s="167" t="s">
        <v>13</v>
      </c>
      <c r="C15" s="156" t="s">
        <v>3</v>
      </c>
      <c r="D15" s="35">
        <v>1.07836780936445</v>
      </c>
      <c r="E15" s="167" t="s">
        <v>401</v>
      </c>
      <c r="F15" s="156" t="s">
        <v>1</v>
      </c>
      <c r="G15" s="171">
        <v>0.63596715365327405</v>
      </c>
      <c r="H15" s="168" t="s">
        <v>35</v>
      </c>
      <c r="I15" s="156" t="s">
        <v>3</v>
      </c>
      <c r="J15" s="170">
        <v>1.2116298968003201</v>
      </c>
    </row>
    <row r="16" spans="1:11" ht="15.75" customHeight="1">
      <c r="A16" s="74"/>
      <c r="B16" s="167" t="s">
        <v>81</v>
      </c>
      <c r="C16" s="156" t="s">
        <v>3</v>
      </c>
      <c r="D16" s="35">
        <v>1.347</v>
      </c>
      <c r="E16" s="167" t="s">
        <v>29</v>
      </c>
      <c r="F16" s="156" t="s">
        <v>3</v>
      </c>
      <c r="G16" s="170">
        <v>1.9885710161738499</v>
      </c>
      <c r="H16" s="7" t="s">
        <v>661</v>
      </c>
      <c r="I16" s="156" t="s">
        <v>661</v>
      </c>
      <c r="J16" s="36" t="s">
        <v>661</v>
      </c>
    </row>
    <row r="17" spans="1:10" ht="15.75" customHeight="1">
      <c r="A17" s="74"/>
      <c r="B17" s="167" t="s">
        <v>8</v>
      </c>
      <c r="C17" s="156" t="s">
        <v>3</v>
      </c>
      <c r="D17" s="35">
        <v>0.930277008916647</v>
      </c>
      <c r="E17" s="167" t="s">
        <v>59</v>
      </c>
      <c r="F17" s="156" t="s">
        <v>3</v>
      </c>
      <c r="G17" s="37" t="s">
        <v>111</v>
      </c>
      <c r="H17" s="7" t="s">
        <v>661</v>
      </c>
      <c r="I17" s="156" t="s">
        <v>661</v>
      </c>
      <c r="J17" s="36" t="s">
        <v>661</v>
      </c>
    </row>
    <row r="18" spans="1:10" ht="15.75" customHeight="1">
      <c r="A18" s="74"/>
      <c r="B18" s="162" t="s">
        <v>142</v>
      </c>
      <c r="C18" s="161"/>
      <c r="D18" s="163"/>
      <c r="E18" s="161"/>
      <c r="F18" s="161"/>
      <c r="G18" s="164"/>
      <c r="H18" s="161"/>
      <c r="I18" s="161"/>
      <c r="J18" s="165"/>
    </row>
    <row r="19" spans="1:10" ht="15.75" customHeight="1">
      <c r="A19" s="74"/>
      <c r="B19" s="167" t="s">
        <v>7</v>
      </c>
      <c r="C19" s="156" t="s">
        <v>3</v>
      </c>
      <c r="D19" s="166">
        <v>122.814739074453</v>
      </c>
      <c r="E19" s="167" t="s">
        <v>29</v>
      </c>
      <c r="F19" s="156" t="s">
        <v>3</v>
      </c>
      <c r="G19" s="36">
        <v>145.833333333333</v>
      </c>
      <c r="H19" s="168" t="s">
        <v>18</v>
      </c>
      <c r="I19" s="156" t="s">
        <v>3</v>
      </c>
      <c r="J19" s="36">
        <v>84.153177443988497</v>
      </c>
    </row>
    <row r="20" spans="1:10" ht="15.75" customHeight="1">
      <c r="A20" s="74"/>
      <c r="B20" s="167" t="s">
        <v>114</v>
      </c>
      <c r="C20" s="156" t="s">
        <v>3</v>
      </c>
      <c r="D20" s="166">
        <v>248.797967523013</v>
      </c>
      <c r="E20" s="167" t="s">
        <v>37</v>
      </c>
      <c r="F20" s="156" t="s">
        <v>3</v>
      </c>
      <c r="G20" s="36">
        <v>177.08328175929401</v>
      </c>
      <c r="H20" s="168" t="s">
        <v>35</v>
      </c>
      <c r="I20" s="156" t="s">
        <v>3</v>
      </c>
      <c r="J20" s="37">
        <v>22.5</v>
      </c>
    </row>
    <row r="21" spans="1:10" ht="15.75" customHeight="1">
      <c r="A21" s="74"/>
      <c r="B21" s="167" t="s">
        <v>16</v>
      </c>
      <c r="C21" s="156" t="s">
        <v>3</v>
      </c>
      <c r="D21" s="35" t="s">
        <v>95</v>
      </c>
      <c r="E21" s="167" t="s">
        <v>43</v>
      </c>
      <c r="F21" s="156" t="s">
        <v>3</v>
      </c>
      <c r="G21" s="36">
        <v>50</v>
      </c>
      <c r="H21" s="168" t="s">
        <v>38</v>
      </c>
      <c r="I21" s="156" t="s">
        <v>3</v>
      </c>
      <c r="J21" s="37">
        <v>41.6918217532439</v>
      </c>
    </row>
    <row r="22" spans="1:10" ht="15.75" customHeight="1">
      <c r="A22" s="74"/>
      <c r="B22" s="167" t="s">
        <v>22</v>
      </c>
      <c r="C22" s="156" t="s">
        <v>3</v>
      </c>
      <c r="D22" s="166">
        <v>111.934223380007</v>
      </c>
      <c r="E22" s="167" t="s">
        <v>6</v>
      </c>
      <c r="F22" s="156" t="s">
        <v>3</v>
      </c>
      <c r="G22" s="37">
        <v>49.75</v>
      </c>
      <c r="H22" s="168" t="s">
        <v>45</v>
      </c>
      <c r="I22" s="156" t="s">
        <v>3</v>
      </c>
      <c r="J22" s="36">
        <v>272.222222222222</v>
      </c>
    </row>
    <row r="23" spans="1:10" ht="15.75" customHeight="1">
      <c r="A23" s="74"/>
      <c r="B23" s="167" t="s">
        <v>17</v>
      </c>
      <c r="C23" s="156" t="s">
        <v>3</v>
      </c>
      <c r="D23" s="166">
        <v>94.147908140063706</v>
      </c>
      <c r="E23" s="167" t="s">
        <v>9</v>
      </c>
      <c r="F23" s="156" t="s">
        <v>3</v>
      </c>
      <c r="G23" s="37" t="s">
        <v>108</v>
      </c>
      <c r="H23" s="7" t="s">
        <v>661</v>
      </c>
      <c r="I23" s="156" t="s">
        <v>661</v>
      </c>
      <c r="J23" s="36" t="s">
        <v>661</v>
      </c>
    </row>
    <row r="24" spans="1:10" ht="15.75" customHeight="1">
      <c r="A24" s="74"/>
      <c r="B24" s="167" t="s">
        <v>26</v>
      </c>
      <c r="C24" s="156" t="s">
        <v>3</v>
      </c>
      <c r="D24" s="35" t="s">
        <v>107</v>
      </c>
      <c r="E24" s="167" t="s">
        <v>15</v>
      </c>
      <c r="F24" s="156" t="s">
        <v>3</v>
      </c>
      <c r="G24" s="37" t="s">
        <v>107</v>
      </c>
      <c r="H24" s="7" t="s">
        <v>661</v>
      </c>
      <c r="I24" s="156" t="s">
        <v>661</v>
      </c>
      <c r="J24" s="36" t="s">
        <v>661</v>
      </c>
    </row>
    <row r="25" spans="1:10" ht="15.75" customHeight="1">
      <c r="A25" s="74"/>
      <c r="B25" s="199" t="s">
        <v>191</v>
      </c>
      <c r="C25" s="191"/>
      <c r="D25" s="200"/>
      <c r="E25" s="191"/>
      <c r="F25" s="191"/>
      <c r="G25" s="201"/>
      <c r="H25" s="191"/>
      <c r="I25" s="191"/>
      <c r="J25" s="202"/>
    </row>
    <row r="26" spans="1:10" ht="15.75" customHeight="1">
      <c r="A26" s="74"/>
      <c r="B26" s="192" t="s">
        <v>402</v>
      </c>
      <c r="C26" s="193" t="s">
        <v>1</v>
      </c>
      <c r="D26" s="194">
        <v>0.211666666666667</v>
      </c>
      <c r="E26" s="195" t="s">
        <v>661</v>
      </c>
      <c r="F26" s="193" t="s">
        <v>661</v>
      </c>
      <c r="G26" s="196" t="s">
        <v>661</v>
      </c>
      <c r="H26" s="197" t="s">
        <v>661</v>
      </c>
      <c r="I26" s="193" t="s">
        <v>661</v>
      </c>
      <c r="J26" s="198" t="s">
        <v>661</v>
      </c>
    </row>
    <row r="27" spans="1:10" ht="15.75" customHeight="1">
      <c r="B27" s="31" t="s">
        <v>667</v>
      </c>
    </row>
  </sheetData>
  <conditionalFormatting sqref="B3:J26">
    <cfRule type="expression" dxfId="26" priority="1">
      <formula>IF(IndVal_IsBlnkRow*IndVal_IsBlnkRowNext=1,TRUE,FALSE)</formula>
    </cfRule>
  </conditionalFormatting>
  <conditionalFormatting sqref="C3:C26 F3:F26 I3:I26">
    <cfRule type="expression" dxfId="25" priority="2">
      <formula>IndVal_LimitValDiffUOM</formula>
    </cfRule>
  </conditionalFormatting>
  <hyperlinks>
    <hyperlink ref="B4" location="'Fire Assay'!$A$56" display="'Fire Assay'!$A$56" xr:uid="{DE02A7E3-EDB0-484F-9080-42C8CA670042}"/>
    <hyperlink ref="E4" location="'Fire Assay'!$A$111" display="'Fire Assay'!$A$111" xr:uid="{D9F8AD8B-1585-44AB-AF81-1273783373EA}"/>
    <hyperlink ref="H4" location="'Fire Assay'!$A$129" display="'Fire Assay'!$A$129" xr:uid="{DF16F8DF-C14F-4A8C-860E-EC288E69E3FA}"/>
    <hyperlink ref="B6" location="'Fire Assay (NiS)'!$A$1" display="'Fire Assay (NiS)'!$A$1" xr:uid="{636F66DA-4E64-4D67-96D2-21A8592A125A}"/>
    <hyperlink ref="E6" location="'Fire Assay (NiS)'!$A$74" display="'Fire Assay (NiS)'!$A$74" xr:uid="{EF20A980-84CB-4D3E-B84A-EFF66E41071F}"/>
    <hyperlink ref="H6" location="'Fire Assay (NiS)'!$A$146" display="'Fire Assay (NiS)'!$A$146" xr:uid="{151CE192-8D7D-4D31-A03C-4C4E942E67EA}"/>
    <hyperlink ref="B7" location="'Fire Assay (NiS)'!$A$56" display="'Fire Assay (NiS)'!$A$56" xr:uid="{3BAC7BBC-5ED8-47D8-824A-40D89C8E5FB5}"/>
    <hyperlink ref="E7" location="'Fire Assay (NiS)'!$A$128" display="'Fire Assay (NiS)'!$A$128" xr:uid="{9387A7EB-77BB-4B82-A827-37A7297E6C7C}"/>
    <hyperlink ref="B9" location="'IRC'!$A$1" display="'IRC'!$A$1" xr:uid="{EA194BCC-51BA-4CE4-B05F-436F2064160F}"/>
    <hyperlink ref="B11" location="'4-Acid'!$A$78" display="'4-Acid'!$A$78" xr:uid="{36DFF560-9858-4952-8021-0E56BE0E8820}"/>
    <hyperlink ref="E11" location="'4-Acid'!$A$391" display="'4-Acid'!$A$391" xr:uid="{AB6FBA70-64BF-4E9B-A04A-F755335DB418}"/>
    <hyperlink ref="H11" location="'4-Acid'!$A$427" display="'4-Acid'!$A$427" xr:uid="{FB60B9D4-4B88-43A6-B0F9-759972AE4814}"/>
    <hyperlink ref="B13" location="'Fusion ICP'!$A$1" display="'Fusion ICP'!$A$1" xr:uid="{C8F4142A-5E7B-44D2-AE42-03CD698F73EA}"/>
    <hyperlink ref="E13" location="'Fusion ICP'!$A$425" display="'Fusion ICP'!$A$425" xr:uid="{B34E67C7-349B-4BCE-A498-6B9EF7189BCE}"/>
    <hyperlink ref="H13" location="'Fusion ICP'!$A$918" display="'Fusion ICP'!$A$918" xr:uid="{FD6A5878-E0F4-472D-A6E6-CF49AEC2CF48}"/>
    <hyperlink ref="B14" location="'Fusion ICP'!$A$79" display="'Fusion ICP'!$A$79" xr:uid="{05DDCF25-93C8-4470-9699-04A45F7424FF}"/>
    <hyperlink ref="E14" location="'Fusion ICP'!$A$462" display="'Fusion ICP'!$A$462" xr:uid="{BA809D55-29B5-46C7-B84E-3D2C8BB04DA0}"/>
    <hyperlink ref="H14" location="'Fusion ICP'!$A$955" display="'Fusion ICP'!$A$955" xr:uid="{7E7F58C3-D131-4495-8EAD-8F2552C33D64}"/>
    <hyperlink ref="B15" location="'Fusion ICP'!$A$115" display="'Fusion ICP'!$A$115" xr:uid="{597C60B9-F261-4C85-A958-E6E955312B59}"/>
    <hyperlink ref="E15" location="'Fusion ICP'!$A$608" display="'Fusion ICP'!$A$608" xr:uid="{799AC8D6-22B3-4712-A48A-BD6A36F663BB}"/>
    <hyperlink ref="H15" location="'Fusion ICP'!$A$1082" display="'Fusion ICP'!$A$1082" xr:uid="{3CB29FDF-BAFB-4C9C-9D68-603D700F24C7}"/>
    <hyperlink ref="B16" location="'Fusion ICP'!$A$389" display="'Fusion ICP'!$A$389" xr:uid="{6CC6FF00-21A3-4B9F-AE63-AA6B901A3BF6}"/>
    <hyperlink ref="E16" location="'Fusion ICP'!$A$626" display="'Fusion ICP'!$A$626" xr:uid="{4F68CD2E-A676-4781-9D67-883FE22C0B21}"/>
    <hyperlink ref="B17" location="'Fusion ICP'!$A$407" display="'Fusion ICP'!$A$407" xr:uid="{A8D0DDE6-6892-43DC-A018-FF0854C7D809}"/>
    <hyperlink ref="E17" location="'Fusion ICP'!$A$755" display="'Fusion ICP'!$A$755" xr:uid="{0C530C9E-63E3-4864-A265-F49DF1EC8970}"/>
    <hyperlink ref="B19" location="'Fusion XRF'!$A$42" display="'Fusion XRF'!$A$42" xr:uid="{B31A1828-B298-401F-8D98-39DE4A20EA20}"/>
    <hyperlink ref="E19" location="'Fusion XRF'!$A$331" display="'Fusion XRF'!$A$331" xr:uid="{7EBF96D9-C7DE-4248-B34A-42DE004E2564}"/>
    <hyperlink ref="H19" location="'Fusion XRF'!$A$511" display="'Fusion XRF'!$A$511" xr:uid="{4F13B0D2-EB5D-4A52-B6F5-DD7EF08F79FC}"/>
    <hyperlink ref="B20" location="'Fusion XRF'!$A$60" display="'Fusion XRF'!$A$60" xr:uid="{0F92056E-DE52-4445-8688-F16857B950D9}"/>
    <hyperlink ref="E20" location="'Fusion XRF'!$A$385" display="'Fusion XRF'!$A$385" xr:uid="{30134729-19B9-4230-92E6-655A6010E20F}"/>
    <hyperlink ref="H20" location="'Fusion XRF'!$A$566" display="'Fusion XRF'!$A$566" xr:uid="{647666D3-844B-4AE7-AD3D-92D08A8ABCE6}"/>
    <hyperlink ref="B21" location="'Fusion XRF'!$A$78" display="'Fusion XRF'!$A$78" xr:uid="{67D1605D-A6D6-4F24-BF9A-C64ED459D254}"/>
    <hyperlink ref="E21" location="'Fusion XRF'!$A$403" display="'Fusion XRF'!$A$403" xr:uid="{8800F0B7-8317-4198-ADC8-3997A75189E9}"/>
    <hyperlink ref="H21" location="'Fusion XRF'!$A$584" display="'Fusion XRF'!$A$584" xr:uid="{2AA6B49C-D6EB-4F20-AB84-090E29C38F6F}"/>
    <hyperlink ref="B22" location="'Fusion XRF'!$A$114" display="'Fusion XRF'!$A$114" xr:uid="{AABF37D7-BCEF-414D-81BE-B2EFF79AF013}"/>
    <hyperlink ref="E22" location="'Fusion XRF'!$A$439" display="'Fusion XRF'!$A$439" xr:uid="{A632C85C-F1B1-4D18-879A-05E5BBC24FD5}"/>
    <hyperlink ref="H22" location="'Fusion XRF'!$A$621" display="'Fusion XRF'!$A$621" xr:uid="{7EFFCD5D-FBB6-44E4-87DF-9C43BDE54222}"/>
    <hyperlink ref="B23" location="'Fusion XRF'!$A$241" display="'Fusion XRF'!$A$241" xr:uid="{D65F7DEB-D09E-44C8-A2DB-4424AB33D71A}"/>
    <hyperlink ref="E23" location="'Fusion XRF'!$A$457" display="'Fusion XRF'!$A$457" xr:uid="{58DF3029-C62A-4B43-AF0A-DFE8CAC1F88F}"/>
    <hyperlink ref="B24" location="'Fusion XRF'!$A$295" display="'Fusion XRF'!$A$295" xr:uid="{1712B33D-2489-42AA-98CD-9D2D2959CF84}"/>
    <hyperlink ref="E24" location="'Fusion XRF'!$A$493" display="'Fusion XRF'!$A$493" xr:uid="{B6821C35-95FC-4FBF-87E8-383EAF5DBB33}"/>
    <hyperlink ref="B26" location="'Thermograv'!$A$1" display="'Thermograv'!$A$1" xr:uid="{E91F5485-02A8-44B7-A7AB-F33F3C4C6DEF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45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2" customFormat="1" ht="21" customHeight="1">
      <c r="A1" s="85"/>
      <c r="B1" s="277" t="s">
        <v>664</v>
      </c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</row>
    <row r="2" spans="1:13" s="47" customFormat="1" ht="15" customHeight="1">
      <c r="A2" s="48"/>
      <c r="B2" s="279" t="s">
        <v>2</v>
      </c>
      <c r="C2" s="281" t="s">
        <v>69</v>
      </c>
      <c r="D2" s="283" t="s">
        <v>70</v>
      </c>
      <c r="E2" s="284"/>
      <c r="F2" s="284"/>
      <c r="G2" s="284"/>
      <c r="H2" s="285"/>
      <c r="I2" s="286" t="s">
        <v>71</v>
      </c>
      <c r="J2" s="287"/>
      <c r="K2" s="288"/>
      <c r="L2" s="289" t="s">
        <v>72</v>
      </c>
      <c r="M2" s="289"/>
    </row>
    <row r="3" spans="1:13" s="47" customFormat="1" ht="15" customHeight="1">
      <c r="A3" s="48"/>
      <c r="B3" s="280"/>
      <c r="C3" s="282"/>
      <c r="D3" s="179" t="s">
        <v>80</v>
      </c>
      <c r="E3" s="179" t="s">
        <v>73</v>
      </c>
      <c r="F3" s="179" t="s">
        <v>74</v>
      </c>
      <c r="G3" s="179" t="s">
        <v>75</v>
      </c>
      <c r="H3" s="179" t="s">
        <v>76</v>
      </c>
      <c r="I3" s="180" t="s">
        <v>77</v>
      </c>
      <c r="J3" s="179" t="s">
        <v>78</v>
      </c>
      <c r="K3" s="181" t="s">
        <v>79</v>
      </c>
      <c r="L3" s="179" t="s">
        <v>67</v>
      </c>
      <c r="M3" s="179" t="s">
        <v>68</v>
      </c>
    </row>
    <row r="4" spans="1:13" s="47" customFormat="1" ht="15" customHeight="1">
      <c r="A4" s="48"/>
      <c r="B4" s="182" t="s">
        <v>214</v>
      </c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4"/>
    </row>
    <row r="5" spans="1:13" ht="15" customHeight="1">
      <c r="A5" s="48"/>
      <c r="B5" s="185" t="s">
        <v>220</v>
      </c>
      <c r="C5" s="93">
        <v>178.71697965711698</v>
      </c>
      <c r="D5" s="178">
        <v>21.407194550848086</v>
      </c>
      <c r="E5" s="94">
        <v>135.9025905554208</v>
      </c>
      <c r="F5" s="94">
        <v>221.53136875881316</v>
      </c>
      <c r="G5" s="94">
        <v>114.49539600457273</v>
      </c>
      <c r="H5" s="94">
        <v>242.93856330966122</v>
      </c>
      <c r="I5" s="50">
        <v>0.11978265630898376</v>
      </c>
      <c r="J5" s="49">
        <v>0.23956531261796751</v>
      </c>
      <c r="K5" s="51">
        <v>0.35934796892695126</v>
      </c>
      <c r="L5" s="94">
        <v>169.78113067426114</v>
      </c>
      <c r="M5" s="94">
        <v>187.65282863997282</v>
      </c>
    </row>
    <row r="6" spans="1:13" ht="15" customHeight="1">
      <c r="A6" s="48"/>
      <c r="B6" s="185" t="s">
        <v>221</v>
      </c>
      <c r="C6" s="93">
        <v>581.10813958366668</v>
      </c>
      <c r="D6" s="94">
        <v>35.248389355996068</v>
      </c>
      <c r="E6" s="94">
        <v>510.61136087167455</v>
      </c>
      <c r="F6" s="94">
        <v>651.60491829565876</v>
      </c>
      <c r="G6" s="94">
        <v>475.36297151567851</v>
      </c>
      <c r="H6" s="94">
        <v>686.85330765165486</v>
      </c>
      <c r="I6" s="50">
        <v>6.0657194341228259E-2</v>
      </c>
      <c r="J6" s="49">
        <v>0.12131438868245652</v>
      </c>
      <c r="K6" s="51">
        <v>0.18197158302368477</v>
      </c>
      <c r="L6" s="94">
        <v>552.05273260448337</v>
      </c>
      <c r="M6" s="94">
        <v>610.16354656285</v>
      </c>
    </row>
    <row r="7" spans="1:13" ht="15" customHeight="1">
      <c r="A7" s="48"/>
      <c r="B7" s="185" t="s">
        <v>222</v>
      </c>
      <c r="C7" s="93">
        <v>517.00145833333329</v>
      </c>
      <c r="D7" s="94">
        <v>18.818097503210549</v>
      </c>
      <c r="E7" s="94">
        <v>479.36526332691221</v>
      </c>
      <c r="F7" s="94">
        <v>554.63765333975437</v>
      </c>
      <c r="G7" s="94">
        <v>460.54716582370168</v>
      </c>
      <c r="H7" s="94">
        <v>573.4557508429649</v>
      </c>
      <c r="I7" s="50">
        <v>3.6398538533865613E-2</v>
      </c>
      <c r="J7" s="49">
        <v>7.2797077067731225E-2</v>
      </c>
      <c r="K7" s="51">
        <v>0.10919561560159684</v>
      </c>
      <c r="L7" s="94">
        <v>491.15138541666664</v>
      </c>
      <c r="M7" s="94">
        <v>542.85153124999999</v>
      </c>
    </row>
    <row r="8" spans="1:13" ht="15" customHeight="1">
      <c r="A8" s="48"/>
      <c r="B8" s="39" t="s">
        <v>217</v>
      </c>
      <c r="C8" s="175"/>
      <c r="D8" s="187"/>
      <c r="E8" s="188"/>
      <c r="F8" s="188"/>
      <c r="G8" s="188"/>
      <c r="H8" s="188"/>
      <c r="I8" s="186"/>
      <c r="J8" s="186"/>
      <c r="K8" s="186"/>
      <c r="L8" s="188"/>
      <c r="M8" s="189"/>
    </row>
    <row r="9" spans="1:13" ht="15" customHeight="1">
      <c r="A9" s="48"/>
      <c r="B9" s="185" t="s">
        <v>221</v>
      </c>
      <c r="C9" s="93">
        <v>556.22</v>
      </c>
      <c r="D9" s="94">
        <v>30.788813848556718</v>
      </c>
      <c r="E9" s="94">
        <v>494.6423723028866</v>
      </c>
      <c r="F9" s="94">
        <v>617.79762769711351</v>
      </c>
      <c r="G9" s="94">
        <v>463.85355845432986</v>
      </c>
      <c r="H9" s="94">
        <v>648.58644154567014</v>
      </c>
      <c r="I9" s="50">
        <v>5.5353661947712622E-2</v>
      </c>
      <c r="J9" s="49">
        <v>0.11070732389542524</v>
      </c>
      <c r="K9" s="51">
        <v>0.16606098584313786</v>
      </c>
      <c r="L9" s="94">
        <v>528.40899999999999</v>
      </c>
      <c r="M9" s="94">
        <v>584.03100000000006</v>
      </c>
    </row>
    <row r="10" spans="1:13" ht="15" customHeight="1">
      <c r="A10" s="48"/>
      <c r="B10" s="185" t="s">
        <v>222</v>
      </c>
      <c r="C10" s="93">
        <v>486.86666666666662</v>
      </c>
      <c r="D10" s="94">
        <v>47.191271353440214</v>
      </c>
      <c r="E10" s="94">
        <v>392.48412395978619</v>
      </c>
      <c r="F10" s="94">
        <v>581.24920937354705</v>
      </c>
      <c r="G10" s="94">
        <v>345.29285260634595</v>
      </c>
      <c r="H10" s="94">
        <v>628.44048072698729</v>
      </c>
      <c r="I10" s="50">
        <v>9.6928532151390287E-2</v>
      </c>
      <c r="J10" s="49">
        <v>0.19385706430278057</v>
      </c>
      <c r="K10" s="51">
        <v>0.29078559645417085</v>
      </c>
      <c r="L10" s="94">
        <v>462.52333333333331</v>
      </c>
      <c r="M10" s="94">
        <v>511.20999999999992</v>
      </c>
    </row>
    <row r="11" spans="1:13" ht="15" customHeight="1">
      <c r="A11" s="48"/>
      <c r="B11" s="39" t="s">
        <v>190</v>
      </c>
      <c r="C11" s="175"/>
      <c r="D11" s="187"/>
      <c r="E11" s="188"/>
      <c r="F11" s="188"/>
      <c r="G11" s="188"/>
      <c r="H11" s="188"/>
      <c r="I11" s="186"/>
      <c r="J11" s="186"/>
      <c r="K11" s="186"/>
      <c r="L11" s="188"/>
      <c r="M11" s="189"/>
    </row>
    <row r="12" spans="1:13" ht="15" customHeight="1">
      <c r="A12" s="48"/>
      <c r="B12" s="185" t="s">
        <v>223</v>
      </c>
      <c r="C12" s="252">
        <v>24.213375516194443</v>
      </c>
      <c r="D12" s="254">
        <v>0.70531829407963686</v>
      </c>
      <c r="E12" s="253">
        <v>22.802738928035168</v>
      </c>
      <c r="F12" s="253">
        <v>25.624012104353717</v>
      </c>
      <c r="G12" s="253">
        <v>22.097420633955533</v>
      </c>
      <c r="H12" s="253">
        <v>26.329330398433353</v>
      </c>
      <c r="I12" s="50">
        <v>2.9129284085480125E-2</v>
      </c>
      <c r="J12" s="49">
        <v>5.825856817096025E-2</v>
      </c>
      <c r="K12" s="51">
        <v>8.7387852256440371E-2</v>
      </c>
      <c r="L12" s="253">
        <v>23.002706740384721</v>
      </c>
      <c r="M12" s="253">
        <v>25.424044292004165</v>
      </c>
    </row>
    <row r="13" spans="1:13" ht="15" customHeight="1">
      <c r="A13" s="48"/>
      <c r="B13" s="39" t="s">
        <v>192</v>
      </c>
      <c r="C13" s="175"/>
      <c r="D13" s="187"/>
      <c r="E13" s="188"/>
      <c r="F13" s="188"/>
      <c r="G13" s="188"/>
      <c r="H13" s="188"/>
      <c r="I13" s="186"/>
      <c r="J13" s="186"/>
      <c r="K13" s="186"/>
      <c r="L13" s="188"/>
      <c r="M13" s="189"/>
    </row>
    <row r="14" spans="1:13" ht="15" customHeight="1">
      <c r="A14" s="48"/>
      <c r="B14" s="185" t="s">
        <v>224</v>
      </c>
      <c r="C14" s="252">
        <v>2.3764550941813996</v>
      </c>
      <c r="D14" s="254">
        <v>7.1116485383316844E-2</v>
      </c>
      <c r="E14" s="253">
        <v>2.2342221234147659</v>
      </c>
      <c r="F14" s="253">
        <v>2.5186880649480332</v>
      </c>
      <c r="G14" s="253">
        <v>2.1631056380314488</v>
      </c>
      <c r="H14" s="253">
        <v>2.5898045503313503</v>
      </c>
      <c r="I14" s="50">
        <v>2.9925448857603527E-2</v>
      </c>
      <c r="J14" s="49">
        <v>5.9850897715207053E-2</v>
      </c>
      <c r="K14" s="51">
        <v>8.9776346572810584E-2</v>
      </c>
      <c r="L14" s="253">
        <v>2.2576323394723294</v>
      </c>
      <c r="M14" s="253">
        <v>2.4952778488904697</v>
      </c>
    </row>
    <row r="15" spans="1:13" s="47" customFormat="1" ht="15" customHeight="1">
      <c r="A15" s="48"/>
      <c r="B15" s="185" t="s">
        <v>147</v>
      </c>
      <c r="C15" s="252">
        <v>2.1999614148720017</v>
      </c>
      <c r="D15" s="254">
        <v>9.9426406504382864E-2</v>
      </c>
      <c r="E15" s="253">
        <v>2.001108601863236</v>
      </c>
      <c r="F15" s="253">
        <v>2.3988142278807674</v>
      </c>
      <c r="G15" s="253">
        <v>1.9016821953588532</v>
      </c>
      <c r="H15" s="253">
        <v>2.4982406343851502</v>
      </c>
      <c r="I15" s="50">
        <v>4.5194613792882227E-2</v>
      </c>
      <c r="J15" s="49">
        <v>9.0389227585764453E-2</v>
      </c>
      <c r="K15" s="51">
        <v>0.13558384137864668</v>
      </c>
      <c r="L15" s="253">
        <v>2.0899633441284018</v>
      </c>
      <c r="M15" s="253">
        <v>2.3099594856156016</v>
      </c>
    </row>
    <row r="16" spans="1:13" ht="15" customHeight="1">
      <c r="A16" s="48"/>
      <c r="B16" s="185" t="s">
        <v>225</v>
      </c>
      <c r="C16" s="93">
        <v>167.1960617323322</v>
      </c>
      <c r="D16" s="94">
        <v>8.9718408289781593</v>
      </c>
      <c r="E16" s="94">
        <v>149.25238007437588</v>
      </c>
      <c r="F16" s="94">
        <v>185.13974339028852</v>
      </c>
      <c r="G16" s="94">
        <v>140.28053924539773</v>
      </c>
      <c r="H16" s="94">
        <v>194.11158421926666</v>
      </c>
      <c r="I16" s="50">
        <v>5.3660599035767802E-2</v>
      </c>
      <c r="J16" s="49">
        <v>0.1073211980715356</v>
      </c>
      <c r="K16" s="51">
        <v>0.1609817971073034</v>
      </c>
      <c r="L16" s="94">
        <v>158.83625864571559</v>
      </c>
      <c r="M16" s="94">
        <v>175.55586481894881</v>
      </c>
    </row>
    <row r="17" spans="1:13" ht="15" customHeight="1">
      <c r="A17" s="48"/>
      <c r="B17" s="185" t="s">
        <v>148</v>
      </c>
      <c r="C17" s="93">
        <v>161.10923423243554</v>
      </c>
      <c r="D17" s="94">
        <v>13.800264966134211</v>
      </c>
      <c r="E17" s="94">
        <v>133.50870430016712</v>
      </c>
      <c r="F17" s="94">
        <v>188.70976416470396</v>
      </c>
      <c r="G17" s="94">
        <v>119.7084393340329</v>
      </c>
      <c r="H17" s="94">
        <v>202.51002913083818</v>
      </c>
      <c r="I17" s="50">
        <v>8.5657814909754271E-2</v>
      </c>
      <c r="J17" s="49">
        <v>0.17131562981950854</v>
      </c>
      <c r="K17" s="51">
        <v>0.25697344472926281</v>
      </c>
      <c r="L17" s="94">
        <v>153.05377252081377</v>
      </c>
      <c r="M17" s="94">
        <v>169.16469594405731</v>
      </c>
    </row>
    <row r="18" spans="1:13" ht="15" customHeight="1">
      <c r="A18" s="48"/>
      <c r="B18" s="185" t="s">
        <v>149</v>
      </c>
      <c r="C18" s="252">
        <v>0.44542512093821146</v>
      </c>
      <c r="D18" s="253">
        <v>4.5003399702610955E-2</v>
      </c>
      <c r="E18" s="253">
        <v>0.35541832153298958</v>
      </c>
      <c r="F18" s="253">
        <v>0.53543192034343334</v>
      </c>
      <c r="G18" s="253">
        <v>0.31041492183037861</v>
      </c>
      <c r="H18" s="253">
        <v>0.58043532004604437</v>
      </c>
      <c r="I18" s="50">
        <v>0.10103471400045652</v>
      </c>
      <c r="J18" s="49">
        <v>0.20206942800091304</v>
      </c>
      <c r="K18" s="51">
        <v>0.30310414200136959</v>
      </c>
      <c r="L18" s="253">
        <v>0.42315386489130091</v>
      </c>
      <c r="M18" s="253">
        <v>0.46769637698512201</v>
      </c>
    </row>
    <row r="19" spans="1:13" ht="15" customHeight="1">
      <c r="A19" s="48"/>
      <c r="B19" s="185" t="s">
        <v>226</v>
      </c>
      <c r="C19" s="252">
        <v>1.5615515147852235</v>
      </c>
      <c r="D19" s="254">
        <v>9.497922991452537E-2</v>
      </c>
      <c r="E19" s="253">
        <v>1.3715930549561728</v>
      </c>
      <c r="F19" s="253">
        <v>1.7515099746142742</v>
      </c>
      <c r="G19" s="253">
        <v>1.2766138250416472</v>
      </c>
      <c r="H19" s="253">
        <v>1.8464892045287997</v>
      </c>
      <c r="I19" s="50">
        <v>6.0823628945465086E-2</v>
      </c>
      <c r="J19" s="49">
        <v>0.12164725789093017</v>
      </c>
      <c r="K19" s="51">
        <v>0.18247088683639526</v>
      </c>
      <c r="L19" s="253">
        <v>1.4834739390459624</v>
      </c>
      <c r="M19" s="253">
        <v>1.6396290905244846</v>
      </c>
    </row>
    <row r="20" spans="1:13" ht="15" customHeight="1">
      <c r="A20" s="48"/>
      <c r="B20" s="185" t="s">
        <v>150</v>
      </c>
      <c r="C20" s="252">
        <v>2.03438999517049</v>
      </c>
      <c r="D20" s="254">
        <v>7.8786121352667729E-2</v>
      </c>
      <c r="E20" s="253">
        <v>1.8768177524651546</v>
      </c>
      <c r="F20" s="253">
        <v>2.1919622378758254</v>
      </c>
      <c r="G20" s="253">
        <v>1.7980316311124869</v>
      </c>
      <c r="H20" s="253">
        <v>2.2707483592284934</v>
      </c>
      <c r="I20" s="50">
        <v>3.8727147469118935E-2</v>
      </c>
      <c r="J20" s="49">
        <v>7.7454294938237869E-2</v>
      </c>
      <c r="K20" s="51">
        <v>0.11618144240735681</v>
      </c>
      <c r="L20" s="253">
        <v>1.9326704954119656</v>
      </c>
      <c r="M20" s="253">
        <v>2.1361094949290145</v>
      </c>
    </row>
    <row r="21" spans="1:13" ht="15" customHeight="1">
      <c r="A21" s="48"/>
      <c r="B21" s="185" t="s">
        <v>227</v>
      </c>
      <c r="C21" s="252">
        <v>2.4285418636170855</v>
      </c>
      <c r="D21" s="254">
        <v>0.20714572757234348</v>
      </c>
      <c r="E21" s="253">
        <v>2.0142504084723987</v>
      </c>
      <c r="F21" s="253">
        <v>2.8428333187617723</v>
      </c>
      <c r="G21" s="253">
        <v>1.807104680900055</v>
      </c>
      <c r="H21" s="253">
        <v>3.0499790463341157</v>
      </c>
      <c r="I21" s="50">
        <v>8.5296337969574601E-2</v>
      </c>
      <c r="J21" s="49">
        <v>0.1705926759391492</v>
      </c>
      <c r="K21" s="51">
        <v>0.25588901390872382</v>
      </c>
      <c r="L21" s="253">
        <v>2.3071147704362311</v>
      </c>
      <c r="M21" s="253">
        <v>2.5499689567979398</v>
      </c>
    </row>
    <row r="22" spans="1:13" ht="15" customHeight="1">
      <c r="A22" s="48"/>
      <c r="B22" s="185" t="s">
        <v>151</v>
      </c>
      <c r="C22" s="258">
        <v>15.798809376884167</v>
      </c>
      <c r="D22" s="253">
        <v>0.47042790781541283</v>
      </c>
      <c r="E22" s="178">
        <v>14.857953561253341</v>
      </c>
      <c r="F22" s="178">
        <v>16.739665192514991</v>
      </c>
      <c r="G22" s="178">
        <v>14.387525653437928</v>
      </c>
      <c r="H22" s="178">
        <v>17.210093100330404</v>
      </c>
      <c r="I22" s="50">
        <v>2.9776162025457034E-2</v>
      </c>
      <c r="J22" s="49">
        <v>5.9552324050914068E-2</v>
      </c>
      <c r="K22" s="51">
        <v>8.9328486076371102E-2</v>
      </c>
      <c r="L22" s="178">
        <v>15.008868908039958</v>
      </c>
      <c r="M22" s="178">
        <v>16.588749845728376</v>
      </c>
    </row>
    <row r="23" spans="1:13" ht="15" customHeight="1">
      <c r="A23" s="48"/>
      <c r="B23" s="185" t="s">
        <v>175</v>
      </c>
      <c r="C23" s="93">
        <v>1578.0700515733822</v>
      </c>
      <c r="D23" s="94">
        <v>58.018422315062956</v>
      </c>
      <c r="E23" s="94">
        <v>1462.0332069432563</v>
      </c>
      <c r="F23" s="94">
        <v>1694.1068962035081</v>
      </c>
      <c r="G23" s="94">
        <v>1404.0147846281934</v>
      </c>
      <c r="H23" s="94">
        <v>1752.125318518571</v>
      </c>
      <c r="I23" s="50">
        <v>3.6765428922003102E-2</v>
      </c>
      <c r="J23" s="49">
        <v>7.3530857844006203E-2</v>
      </c>
      <c r="K23" s="51">
        <v>0.1102962867660093</v>
      </c>
      <c r="L23" s="94">
        <v>1499.1665489947131</v>
      </c>
      <c r="M23" s="94">
        <v>1656.9735541520513</v>
      </c>
    </row>
    <row r="24" spans="1:13" ht="15" customHeight="1">
      <c r="A24" s="48"/>
      <c r="B24" s="185" t="s">
        <v>228</v>
      </c>
      <c r="C24" s="261">
        <v>0.55883634107825775</v>
      </c>
      <c r="D24" s="254">
        <v>0.10692204999795875</v>
      </c>
      <c r="E24" s="254">
        <v>0.34499224108234028</v>
      </c>
      <c r="F24" s="254">
        <v>0.77268044107417522</v>
      </c>
      <c r="G24" s="254">
        <v>0.23807019108438149</v>
      </c>
      <c r="H24" s="254">
        <v>0.87960249107213406</v>
      </c>
      <c r="I24" s="50">
        <v>0.19132980827921087</v>
      </c>
      <c r="J24" s="49">
        <v>0.38265961655842173</v>
      </c>
      <c r="K24" s="51">
        <v>0.5739894248376326</v>
      </c>
      <c r="L24" s="254">
        <v>0.53089452402434489</v>
      </c>
      <c r="M24" s="254">
        <v>0.5867781581321706</v>
      </c>
    </row>
    <row r="25" spans="1:13" ht="15" customHeight="1">
      <c r="A25" s="48"/>
      <c r="B25" s="185" t="s">
        <v>176</v>
      </c>
      <c r="C25" s="252">
        <v>1.8483953103229027</v>
      </c>
      <c r="D25" s="254">
        <v>0.13282628061710616</v>
      </c>
      <c r="E25" s="253">
        <v>1.5827427490886903</v>
      </c>
      <c r="F25" s="253">
        <v>2.1140478715571152</v>
      </c>
      <c r="G25" s="253">
        <v>1.4499164684715842</v>
      </c>
      <c r="H25" s="253">
        <v>2.2468741521742213</v>
      </c>
      <c r="I25" s="50">
        <v>7.1860321152785372E-2</v>
      </c>
      <c r="J25" s="49">
        <v>0.14372064230557074</v>
      </c>
      <c r="K25" s="51">
        <v>0.21558096345835612</v>
      </c>
      <c r="L25" s="253">
        <v>1.7559755448067575</v>
      </c>
      <c r="M25" s="253">
        <v>1.9408150758390479</v>
      </c>
    </row>
    <row r="26" spans="1:13" ht="15" customHeight="1">
      <c r="A26" s="48"/>
      <c r="B26" s="185" t="s">
        <v>229</v>
      </c>
      <c r="C26" s="261">
        <v>0.39955038407271531</v>
      </c>
      <c r="D26" s="254">
        <v>1.3838675874929502E-2</v>
      </c>
      <c r="E26" s="254">
        <v>0.37187303232285629</v>
      </c>
      <c r="F26" s="254">
        <v>0.42722773582257434</v>
      </c>
      <c r="G26" s="254">
        <v>0.3580343564479268</v>
      </c>
      <c r="H26" s="254">
        <v>0.44106641169750382</v>
      </c>
      <c r="I26" s="50">
        <v>3.463562150502391E-2</v>
      </c>
      <c r="J26" s="49">
        <v>6.927124301004782E-2</v>
      </c>
      <c r="K26" s="51">
        <v>0.10390686451507172</v>
      </c>
      <c r="L26" s="254">
        <v>0.37957286486907954</v>
      </c>
      <c r="M26" s="254">
        <v>0.41952790327635109</v>
      </c>
    </row>
    <row r="27" spans="1:13" ht="15" customHeight="1">
      <c r="A27" s="48"/>
      <c r="B27" s="185" t="s">
        <v>152</v>
      </c>
      <c r="C27" s="252">
        <v>0.93844922143178866</v>
      </c>
      <c r="D27" s="254">
        <v>4.4804327204841551E-2</v>
      </c>
      <c r="E27" s="253">
        <v>0.84884056702210553</v>
      </c>
      <c r="F27" s="253">
        <v>1.0280578758414718</v>
      </c>
      <c r="G27" s="253">
        <v>0.80403623981726402</v>
      </c>
      <c r="H27" s="253">
        <v>1.0728622030463133</v>
      </c>
      <c r="I27" s="50">
        <v>4.7742942485991674E-2</v>
      </c>
      <c r="J27" s="49">
        <v>9.5485884971983348E-2</v>
      </c>
      <c r="K27" s="51">
        <v>0.14322882745797502</v>
      </c>
      <c r="L27" s="253">
        <v>0.89152676036019918</v>
      </c>
      <c r="M27" s="253">
        <v>0.98537168250337814</v>
      </c>
    </row>
    <row r="28" spans="1:13" ht="15" customHeight="1">
      <c r="A28" s="48"/>
      <c r="B28" s="185" t="s">
        <v>230</v>
      </c>
      <c r="C28" s="252">
        <v>0.52574506004022137</v>
      </c>
      <c r="D28" s="254">
        <v>3.5644316889394838E-2</v>
      </c>
      <c r="E28" s="253">
        <v>0.45445642626143168</v>
      </c>
      <c r="F28" s="253">
        <v>0.59703369381901106</v>
      </c>
      <c r="G28" s="253">
        <v>0.41881210937203683</v>
      </c>
      <c r="H28" s="253">
        <v>0.6326780107084059</v>
      </c>
      <c r="I28" s="50">
        <v>6.7797720984136153E-2</v>
      </c>
      <c r="J28" s="49">
        <v>0.13559544196827231</v>
      </c>
      <c r="K28" s="51">
        <v>0.20339316295240845</v>
      </c>
      <c r="L28" s="253">
        <v>0.4994578070382103</v>
      </c>
      <c r="M28" s="253">
        <v>0.55203231304223244</v>
      </c>
    </row>
    <row r="29" spans="1:13" ht="15" customHeight="1">
      <c r="A29" s="48"/>
      <c r="B29" s="185" t="s">
        <v>153</v>
      </c>
      <c r="C29" s="252">
        <v>0.33739459352855955</v>
      </c>
      <c r="D29" s="253">
        <v>4.308933636134174E-2</v>
      </c>
      <c r="E29" s="253">
        <v>0.25121592080587607</v>
      </c>
      <c r="F29" s="253">
        <v>0.42357326625124303</v>
      </c>
      <c r="G29" s="253">
        <v>0.20812658444453433</v>
      </c>
      <c r="H29" s="253">
        <v>0.46666260261258474</v>
      </c>
      <c r="I29" s="50">
        <v>0.12771199416891174</v>
      </c>
      <c r="J29" s="49">
        <v>0.25542398833782348</v>
      </c>
      <c r="K29" s="51">
        <v>0.3831359825067352</v>
      </c>
      <c r="L29" s="253">
        <v>0.32052486385213158</v>
      </c>
      <c r="M29" s="253">
        <v>0.35426432320498752</v>
      </c>
    </row>
    <row r="30" spans="1:13" ht="15" customHeight="1">
      <c r="A30" s="48"/>
      <c r="B30" s="185" t="s">
        <v>154</v>
      </c>
      <c r="C30" s="252">
        <v>31.512450011978338</v>
      </c>
      <c r="D30" s="254">
        <v>1.0212477909504558</v>
      </c>
      <c r="E30" s="253">
        <v>29.469954430077426</v>
      </c>
      <c r="F30" s="253">
        <v>33.554945593879246</v>
      </c>
      <c r="G30" s="253">
        <v>28.448706639126971</v>
      </c>
      <c r="H30" s="253">
        <v>34.576193384829708</v>
      </c>
      <c r="I30" s="50">
        <v>3.2407756000002057E-2</v>
      </c>
      <c r="J30" s="49">
        <v>6.4815512000004114E-2</v>
      </c>
      <c r="K30" s="51">
        <v>9.7223268000006163E-2</v>
      </c>
      <c r="L30" s="253">
        <v>29.93682751137942</v>
      </c>
      <c r="M30" s="253">
        <v>33.088072512577256</v>
      </c>
    </row>
    <row r="31" spans="1:13" ht="15" customHeight="1">
      <c r="A31" s="48"/>
      <c r="B31" s="185" t="s">
        <v>155</v>
      </c>
      <c r="C31" s="252">
        <v>6.5810963518465924</v>
      </c>
      <c r="D31" s="254">
        <v>0.65758601214189449</v>
      </c>
      <c r="E31" s="253">
        <v>5.2659243275628036</v>
      </c>
      <c r="F31" s="253">
        <v>7.8962683761303811</v>
      </c>
      <c r="G31" s="253">
        <v>4.6083383154209088</v>
      </c>
      <c r="H31" s="253">
        <v>8.553854388272276</v>
      </c>
      <c r="I31" s="50">
        <v>9.9920435286953699E-2</v>
      </c>
      <c r="J31" s="49">
        <v>0.1998408705739074</v>
      </c>
      <c r="K31" s="51">
        <v>0.29976130586086108</v>
      </c>
      <c r="L31" s="253">
        <v>6.2520415342542623</v>
      </c>
      <c r="M31" s="253">
        <v>6.9101511694389224</v>
      </c>
    </row>
    <row r="32" spans="1:13" ht="15" customHeight="1">
      <c r="A32" s="48"/>
      <c r="B32" s="185" t="s">
        <v>156</v>
      </c>
      <c r="C32" s="252">
        <v>1.1617514227040564</v>
      </c>
      <c r="D32" s="254">
        <v>7.9464468280878081E-2</v>
      </c>
      <c r="E32" s="253">
        <v>1.0028224861423003</v>
      </c>
      <c r="F32" s="253">
        <v>1.3206803592658125</v>
      </c>
      <c r="G32" s="253">
        <v>0.92335801786142213</v>
      </c>
      <c r="H32" s="253">
        <v>1.4001448275466906</v>
      </c>
      <c r="I32" s="50">
        <v>6.8400577548611091E-2</v>
      </c>
      <c r="J32" s="49">
        <v>0.13680115509722218</v>
      </c>
      <c r="K32" s="51">
        <v>0.20520173264583327</v>
      </c>
      <c r="L32" s="253">
        <v>1.1036638515688535</v>
      </c>
      <c r="M32" s="253">
        <v>1.2198389938392593</v>
      </c>
    </row>
    <row r="33" spans="1:13" ht="15" customHeight="1">
      <c r="A33" s="48"/>
      <c r="B33" s="185" t="s">
        <v>157</v>
      </c>
      <c r="C33" s="252">
        <v>0.83852455571436302</v>
      </c>
      <c r="D33" s="254">
        <v>7.3285705930473691E-2</v>
      </c>
      <c r="E33" s="253">
        <v>0.69195314385341566</v>
      </c>
      <c r="F33" s="253">
        <v>0.98509596757531037</v>
      </c>
      <c r="G33" s="253">
        <v>0.61866743792294199</v>
      </c>
      <c r="H33" s="253">
        <v>1.058381673505784</v>
      </c>
      <c r="I33" s="50">
        <v>8.7398401669989856E-2</v>
      </c>
      <c r="J33" s="49">
        <v>0.17479680333997971</v>
      </c>
      <c r="K33" s="51">
        <v>0.26219520500996957</v>
      </c>
      <c r="L33" s="253">
        <v>0.79659832792864482</v>
      </c>
      <c r="M33" s="253">
        <v>0.88045078350008121</v>
      </c>
    </row>
    <row r="34" spans="1:13" ht="15" customHeight="1">
      <c r="A34" s="48"/>
      <c r="B34" s="185" t="s">
        <v>158</v>
      </c>
      <c r="C34" s="252">
        <v>0.18466917347721362</v>
      </c>
      <c r="D34" s="253">
        <v>2.1075681309214528E-2</v>
      </c>
      <c r="E34" s="253">
        <v>0.14251781085878457</v>
      </c>
      <c r="F34" s="253">
        <v>0.22682053609564268</v>
      </c>
      <c r="G34" s="253">
        <v>0.12144212954957004</v>
      </c>
      <c r="H34" s="253">
        <v>0.24789621740485721</v>
      </c>
      <c r="I34" s="50">
        <v>0.11412668889112162</v>
      </c>
      <c r="J34" s="49">
        <v>0.22825337778224325</v>
      </c>
      <c r="K34" s="51">
        <v>0.34238006667336485</v>
      </c>
      <c r="L34" s="253">
        <v>0.17543571480335293</v>
      </c>
      <c r="M34" s="253">
        <v>0.19390263215107431</v>
      </c>
    </row>
    <row r="35" spans="1:13" ht="15" customHeight="1">
      <c r="A35" s="48"/>
      <c r="B35" s="185" t="s">
        <v>177</v>
      </c>
      <c r="C35" s="252">
        <v>0.13206035679869638</v>
      </c>
      <c r="D35" s="254">
        <v>1.28176755901259E-2</v>
      </c>
      <c r="E35" s="253">
        <v>0.10642500561844458</v>
      </c>
      <c r="F35" s="253">
        <v>0.15769570797894816</v>
      </c>
      <c r="G35" s="253">
        <v>9.3607330028318669E-2</v>
      </c>
      <c r="H35" s="253">
        <v>0.17051338356907408</v>
      </c>
      <c r="I35" s="50">
        <v>9.7059222773903858E-2</v>
      </c>
      <c r="J35" s="49">
        <v>0.19411844554780772</v>
      </c>
      <c r="K35" s="51">
        <v>0.29117766832171155</v>
      </c>
      <c r="L35" s="253">
        <v>0.12545733895876154</v>
      </c>
      <c r="M35" s="253">
        <v>0.13866337463863121</v>
      </c>
    </row>
    <row r="36" spans="1:13" ht="15" customHeight="1">
      <c r="A36" s="48"/>
      <c r="B36" s="185" t="s">
        <v>159</v>
      </c>
      <c r="C36" s="261">
        <v>0.36758423690574482</v>
      </c>
      <c r="D36" s="254">
        <v>1.1885818409944199E-2</v>
      </c>
      <c r="E36" s="254">
        <v>0.3438126000858564</v>
      </c>
      <c r="F36" s="254">
        <v>0.39135587372563324</v>
      </c>
      <c r="G36" s="254">
        <v>0.33192678167591222</v>
      </c>
      <c r="H36" s="254">
        <v>0.40324169213557742</v>
      </c>
      <c r="I36" s="50">
        <v>3.2334951329787129E-2</v>
      </c>
      <c r="J36" s="49">
        <v>6.4669902659574258E-2</v>
      </c>
      <c r="K36" s="51">
        <v>9.7004853989361386E-2</v>
      </c>
      <c r="L36" s="254">
        <v>0.34920502506045759</v>
      </c>
      <c r="M36" s="254">
        <v>0.38596344875103206</v>
      </c>
    </row>
    <row r="37" spans="1:13" ht="15" customHeight="1">
      <c r="A37" s="48"/>
      <c r="B37" s="185" t="s">
        <v>160</v>
      </c>
      <c r="C37" s="252">
        <v>8.1497506851816173</v>
      </c>
      <c r="D37" s="254">
        <v>0.58273706946078463</v>
      </c>
      <c r="E37" s="253">
        <v>6.9842765462600482</v>
      </c>
      <c r="F37" s="253">
        <v>9.3152248241031863</v>
      </c>
      <c r="G37" s="253">
        <v>6.4015394767992628</v>
      </c>
      <c r="H37" s="253">
        <v>9.8979618935639717</v>
      </c>
      <c r="I37" s="50">
        <v>7.1503668268080078E-2</v>
      </c>
      <c r="J37" s="49">
        <v>0.14300733653616016</v>
      </c>
      <c r="K37" s="51">
        <v>0.21451100480424024</v>
      </c>
      <c r="L37" s="253">
        <v>7.7422631509225361</v>
      </c>
      <c r="M37" s="253">
        <v>8.5572382194406984</v>
      </c>
    </row>
    <row r="38" spans="1:13" ht="15" customHeight="1">
      <c r="A38" s="48"/>
      <c r="B38" s="185" t="s">
        <v>178</v>
      </c>
      <c r="C38" s="258">
        <v>10.277021334947325</v>
      </c>
      <c r="D38" s="253">
        <v>0.66932700072285212</v>
      </c>
      <c r="E38" s="178">
        <v>8.9383673335016205</v>
      </c>
      <c r="F38" s="178">
        <v>11.615675336393029</v>
      </c>
      <c r="G38" s="178">
        <v>8.2690403327787685</v>
      </c>
      <c r="H38" s="178">
        <v>12.285002337115881</v>
      </c>
      <c r="I38" s="50">
        <v>6.5128501625931756E-2</v>
      </c>
      <c r="J38" s="49">
        <v>0.13025700325186351</v>
      </c>
      <c r="K38" s="51">
        <v>0.19538550487779527</v>
      </c>
      <c r="L38" s="178">
        <v>9.7631702681999588</v>
      </c>
      <c r="M38" s="178">
        <v>10.79087240169469</v>
      </c>
    </row>
    <row r="39" spans="1:13" ht="15" customHeight="1">
      <c r="A39" s="48"/>
      <c r="B39" s="185" t="s">
        <v>161</v>
      </c>
      <c r="C39" s="261">
        <v>7.2909549164167559E-2</v>
      </c>
      <c r="D39" s="254">
        <v>8.1524497120731721E-3</v>
      </c>
      <c r="E39" s="254">
        <v>5.6604649740021218E-2</v>
      </c>
      <c r="F39" s="254">
        <v>8.9214448588313899E-2</v>
      </c>
      <c r="G39" s="254">
        <v>4.8452200027948041E-2</v>
      </c>
      <c r="H39" s="254">
        <v>9.7366898300387084E-2</v>
      </c>
      <c r="I39" s="50">
        <v>0.11181593914010664</v>
      </c>
      <c r="J39" s="49">
        <v>0.22363187828021328</v>
      </c>
      <c r="K39" s="51">
        <v>0.33544781742031993</v>
      </c>
      <c r="L39" s="254">
        <v>6.9264071705959177E-2</v>
      </c>
      <c r="M39" s="254">
        <v>7.6555026622375941E-2</v>
      </c>
    </row>
    <row r="40" spans="1:13" ht="15" customHeight="1">
      <c r="A40" s="48"/>
      <c r="B40" s="185" t="s">
        <v>162</v>
      </c>
      <c r="C40" s="252">
        <v>1.5127677564037012</v>
      </c>
      <c r="D40" s="254">
        <v>7.7980982889917699E-2</v>
      </c>
      <c r="E40" s="253">
        <v>1.3568057906238657</v>
      </c>
      <c r="F40" s="253">
        <v>1.6687297221835367</v>
      </c>
      <c r="G40" s="253">
        <v>1.2788248077339481</v>
      </c>
      <c r="H40" s="253">
        <v>1.7467107050734543</v>
      </c>
      <c r="I40" s="50">
        <v>5.1548549048468409E-2</v>
      </c>
      <c r="J40" s="49">
        <v>0.10309709809693682</v>
      </c>
      <c r="K40" s="51">
        <v>0.15464564714540524</v>
      </c>
      <c r="L40" s="253">
        <v>1.4371293685835163</v>
      </c>
      <c r="M40" s="253">
        <v>1.5884061442238862</v>
      </c>
    </row>
    <row r="41" spans="1:13" ht="15" customHeight="1">
      <c r="A41" s="48"/>
      <c r="B41" s="185" t="s">
        <v>163</v>
      </c>
      <c r="C41" s="261">
        <v>6.3789288691239857E-2</v>
      </c>
      <c r="D41" s="254">
        <v>3.6554248223352108E-3</v>
      </c>
      <c r="E41" s="254">
        <v>5.6478439046569434E-2</v>
      </c>
      <c r="F41" s="254">
        <v>7.1100138335910279E-2</v>
      </c>
      <c r="G41" s="254">
        <v>5.2823014224234223E-2</v>
      </c>
      <c r="H41" s="254">
        <v>7.4755563158245483E-2</v>
      </c>
      <c r="I41" s="50">
        <v>5.7304680728274181E-2</v>
      </c>
      <c r="J41" s="49">
        <v>0.11460936145654836</v>
      </c>
      <c r="K41" s="51">
        <v>0.17191404218482254</v>
      </c>
      <c r="L41" s="254">
        <v>6.0599824256677863E-2</v>
      </c>
      <c r="M41" s="254">
        <v>6.6978753125801843E-2</v>
      </c>
    </row>
    <row r="42" spans="1:13" ht="15" customHeight="1">
      <c r="A42" s="48"/>
      <c r="B42" s="185" t="s">
        <v>179</v>
      </c>
      <c r="C42" s="252">
        <v>5.0522083044568582</v>
      </c>
      <c r="D42" s="254">
        <v>0.32598444750377725</v>
      </c>
      <c r="E42" s="253">
        <v>4.4002394094493038</v>
      </c>
      <c r="F42" s="253">
        <v>5.7041771994644126</v>
      </c>
      <c r="G42" s="253">
        <v>4.0742549619455266</v>
      </c>
      <c r="H42" s="253">
        <v>6.0301616469681898</v>
      </c>
      <c r="I42" s="50">
        <v>6.452316053877008E-2</v>
      </c>
      <c r="J42" s="49">
        <v>0.12904632107754016</v>
      </c>
      <c r="K42" s="51">
        <v>0.19356948161631024</v>
      </c>
      <c r="L42" s="253">
        <v>4.7995978892340156</v>
      </c>
      <c r="M42" s="253">
        <v>5.3048187196797008</v>
      </c>
    </row>
    <row r="43" spans="1:13" ht="15" customHeight="1">
      <c r="A43" s="48"/>
      <c r="B43" s="185" t="s">
        <v>180</v>
      </c>
      <c r="C43" s="261">
        <v>0.44587033847542018</v>
      </c>
      <c r="D43" s="254">
        <v>1.3335745005146993E-2</v>
      </c>
      <c r="E43" s="254">
        <v>0.41919884846512617</v>
      </c>
      <c r="F43" s="254">
        <v>0.47254182848571419</v>
      </c>
      <c r="G43" s="254">
        <v>0.40586310345997922</v>
      </c>
      <c r="H43" s="254">
        <v>0.48587757349086114</v>
      </c>
      <c r="I43" s="50">
        <v>2.9909468862060584E-2</v>
      </c>
      <c r="J43" s="49">
        <v>5.9818937724121168E-2</v>
      </c>
      <c r="K43" s="51">
        <v>8.9728406586181753E-2</v>
      </c>
      <c r="L43" s="254">
        <v>0.42357682155164916</v>
      </c>
      <c r="M43" s="254">
        <v>0.4681638553991912</v>
      </c>
    </row>
    <row r="44" spans="1:13" ht="15" customHeight="1">
      <c r="A44" s="48"/>
      <c r="B44" s="185" t="s">
        <v>181</v>
      </c>
      <c r="C44" s="252">
        <v>2.3659155143306512</v>
      </c>
      <c r="D44" s="254">
        <v>0.15955679361409972</v>
      </c>
      <c r="E44" s="253">
        <v>2.0468019271024516</v>
      </c>
      <c r="F44" s="253">
        <v>2.6850291015588508</v>
      </c>
      <c r="G44" s="253">
        <v>1.887245133488352</v>
      </c>
      <c r="H44" s="253">
        <v>2.8445858951729504</v>
      </c>
      <c r="I44" s="50">
        <v>6.7439768093004129E-2</v>
      </c>
      <c r="J44" s="49">
        <v>0.13487953618600826</v>
      </c>
      <c r="K44" s="51">
        <v>0.2023193042790124</v>
      </c>
      <c r="L44" s="253">
        <v>2.2476197386141186</v>
      </c>
      <c r="M44" s="253">
        <v>2.4842112900471838</v>
      </c>
    </row>
    <row r="45" spans="1:13" ht="15" customHeight="1">
      <c r="A45" s="48"/>
      <c r="B45" s="185" t="s">
        <v>164</v>
      </c>
      <c r="C45" s="252">
        <v>6.7201448308060359</v>
      </c>
      <c r="D45" s="254">
        <v>0.30400843164951891</v>
      </c>
      <c r="E45" s="253">
        <v>6.1121279675069982</v>
      </c>
      <c r="F45" s="253">
        <v>7.3281616941050736</v>
      </c>
      <c r="G45" s="253">
        <v>5.8081195358574789</v>
      </c>
      <c r="H45" s="253">
        <v>7.6321701257545929</v>
      </c>
      <c r="I45" s="50">
        <v>4.5238374961191895E-2</v>
      </c>
      <c r="J45" s="49">
        <v>9.047674992238379E-2</v>
      </c>
      <c r="K45" s="51">
        <v>0.13571512488357568</v>
      </c>
      <c r="L45" s="253">
        <v>6.3841375892657339</v>
      </c>
      <c r="M45" s="253">
        <v>7.0561520723463378</v>
      </c>
    </row>
    <row r="46" spans="1:13" ht="15" customHeight="1">
      <c r="A46" s="48"/>
      <c r="B46" s="185" t="s">
        <v>231</v>
      </c>
      <c r="C46" s="252">
        <v>10.466321932048427</v>
      </c>
      <c r="D46" s="254">
        <v>0.20420285884569958</v>
      </c>
      <c r="E46" s="253">
        <v>10.057916214357027</v>
      </c>
      <c r="F46" s="253">
        <v>10.874727649739826</v>
      </c>
      <c r="G46" s="253">
        <v>9.8537133555113279</v>
      </c>
      <c r="H46" s="253">
        <v>11.078930508585525</v>
      </c>
      <c r="I46" s="50">
        <v>1.9510469883447758E-2</v>
      </c>
      <c r="J46" s="49">
        <v>3.9020939766895517E-2</v>
      </c>
      <c r="K46" s="51">
        <v>5.8531409650343272E-2</v>
      </c>
      <c r="L46" s="253">
        <v>9.9430058354460051</v>
      </c>
      <c r="M46" s="253">
        <v>10.989638028650848</v>
      </c>
    </row>
    <row r="47" spans="1:13" ht="15" customHeight="1">
      <c r="A47" s="48"/>
      <c r="B47" s="185" t="s">
        <v>182</v>
      </c>
      <c r="C47" s="261">
        <v>2.1907354867284033E-2</v>
      </c>
      <c r="D47" s="254">
        <v>1.2960346375152549E-3</v>
      </c>
      <c r="E47" s="254">
        <v>1.9315285592253522E-2</v>
      </c>
      <c r="F47" s="254">
        <v>2.4499424142314544E-2</v>
      </c>
      <c r="G47" s="254">
        <v>1.8019250954738268E-2</v>
      </c>
      <c r="H47" s="254">
        <v>2.5795458779829798E-2</v>
      </c>
      <c r="I47" s="50">
        <v>5.915979566527791E-2</v>
      </c>
      <c r="J47" s="49">
        <v>0.11831959133055582</v>
      </c>
      <c r="K47" s="51">
        <v>0.17747938699583374</v>
      </c>
      <c r="L47" s="254">
        <v>2.081198712391983E-2</v>
      </c>
      <c r="M47" s="254">
        <v>2.3002722610648237E-2</v>
      </c>
    </row>
    <row r="48" spans="1:13" s="47" customFormat="1" ht="15" customHeight="1">
      <c r="A48" s="48"/>
      <c r="B48" s="185" t="s">
        <v>183</v>
      </c>
      <c r="C48" s="93">
        <v>74.407667843966919</v>
      </c>
      <c r="D48" s="178">
        <v>4.2729422455146393</v>
      </c>
      <c r="E48" s="94">
        <v>65.861783352937636</v>
      </c>
      <c r="F48" s="94">
        <v>82.953552334996203</v>
      </c>
      <c r="G48" s="94">
        <v>61.588841107423001</v>
      </c>
      <c r="H48" s="94">
        <v>87.226494580510831</v>
      </c>
      <c r="I48" s="50">
        <v>5.7426100956087092E-2</v>
      </c>
      <c r="J48" s="49">
        <v>0.11485220191217418</v>
      </c>
      <c r="K48" s="51">
        <v>0.17227830286826129</v>
      </c>
      <c r="L48" s="94">
        <v>70.687284451768576</v>
      </c>
      <c r="M48" s="94">
        <v>78.128051236165263</v>
      </c>
    </row>
    <row r="49" spans="1:13" ht="15" customHeight="1">
      <c r="A49" s="48"/>
      <c r="B49" s="185" t="s">
        <v>165</v>
      </c>
      <c r="C49" s="252">
        <v>1.8211912917579447</v>
      </c>
      <c r="D49" s="254">
        <v>0.11583569798448454</v>
      </c>
      <c r="E49" s="253">
        <v>1.5895198957889756</v>
      </c>
      <c r="F49" s="253">
        <v>2.0528626877269138</v>
      </c>
      <c r="G49" s="253">
        <v>1.473684197804491</v>
      </c>
      <c r="H49" s="253">
        <v>2.1686983857113984</v>
      </c>
      <c r="I49" s="50">
        <v>6.3604355296840678E-2</v>
      </c>
      <c r="J49" s="49">
        <v>0.12720871059368136</v>
      </c>
      <c r="K49" s="51">
        <v>0.19081306589052205</v>
      </c>
      <c r="L49" s="253">
        <v>1.7301317271700474</v>
      </c>
      <c r="M49" s="253">
        <v>1.912250856345842</v>
      </c>
    </row>
    <row r="50" spans="1:13" ht="15" customHeight="1">
      <c r="A50" s="48"/>
      <c r="B50" s="185" t="s">
        <v>166</v>
      </c>
      <c r="C50" s="258">
        <v>21.419613188204529</v>
      </c>
      <c r="D50" s="253">
        <v>1.6221203785876053</v>
      </c>
      <c r="E50" s="178">
        <v>18.17537243102932</v>
      </c>
      <c r="F50" s="178">
        <v>24.663853945379739</v>
      </c>
      <c r="G50" s="178">
        <v>16.553252052441714</v>
      </c>
      <c r="H50" s="178">
        <v>26.285974323967345</v>
      </c>
      <c r="I50" s="50">
        <v>7.5730610274553578E-2</v>
      </c>
      <c r="J50" s="49">
        <v>0.15146122054910716</v>
      </c>
      <c r="K50" s="51">
        <v>0.22719183082366073</v>
      </c>
      <c r="L50" s="178">
        <v>20.348632528794305</v>
      </c>
      <c r="M50" s="178">
        <v>22.490593847614754</v>
      </c>
    </row>
    <row r="51" spans="1:13" ht="15" customHeight="1">
      <c r="A51" s="48"/>
      <c r="B51" s="185" t="s">
        <v>232</v>
      </c>
      <c r="C51" s="261">
        <v>2.9452380952380952E-2</v>
      </c>
      <c r="D51" s="254">
        <v>5.2261070714204882E-3</v>
      </c>
      <c r="E51" s="254">
        <v>1.9000166809539976E-2</v>
      </c>
      <c r="F51" s="254">
        <v>3.9904595095221929E-2</v>
      </c>
      <c r="G51" s="254">
        <v>1.3774059738119487E-2</v>
      </c>
      <c r="H51" s="254">
        <v>4.5130702166642417E-2</v>
      </c>
      <c r="I51" s="50">
        <v>0.17744260064645151</v>
      </c>
      <c r="J51" s="49">
        <v>0.35488520129290302</v>
      </c>
      <c r="K51" s="51">
        <v>0.53232780193935447</v>
      </c>
      <c r="L51" s="254">
        <v>2.7979761904761903E-2</v>
      </c>
      <c r="M51" s="254">
        <v>3.0925000000000001E-2</v>
      </c>
    </row>
    <row r="52" spans="1:13" ht="15" customHeight="1">
      <c r="A52" s="48"/>
      <c r="B52" s="185" t="s">
        <v>223</v>
      </c>
      <c r="C52" s="252">
        <v>22.141715275878774</v>
      </c>
      <c r="D52" s="254">
        <v>1.2178687843957055</v>
      </c>
      <c r="E52" s="253">
        <v>19.705977707087364</v>
      </c>
      <c r="F52" s="253">
        <v>24.577452844670184</v>
      </c>
      <c r="G52" s="253">
        <v>18.488108922691659</v>
      </c>
      <c r="H52" s="253">
        <v>25.795321629065889</v>
      </c>
      <c r="I52" s="50">
        <v>5.5003362170520459E-2</v>
      </c>
      <c r="J52" s="49">
        <v>0.11000672434104092</v>
      </c>
      <c r="K52" s="51">
        <v>0.16501008651156138</v>
      </c>
      <c r="L52" s="253">
        <v>21.034629512084834</v>
      </c>
      <c r="M52" s="253">
        <v>23.248801039672713</v>
      </c>
    </row>
    <row r="53" spans="1:13" ht="15" customHeight="1">
      <c r="A53" s="48"/>
      <c r="B53" s="185" t="s">
        <v>233</v>
      </c>
      <c r="C53" s="252">
        <v>1.5204070717126714</v>
      </c>
      <c r="D53" s="254">
        <v>0.12910526466638811</v>
      </c>
      <c r="E53" s="253">
        <v>1.2621965423798951</v>
      </c>
      <c r="F53" s="253">
        <v>1.7786176010454477</v>
      </c>
      <c r="G53" s="253">
        <v>1.1330912777135072</v>
      </c>
      <c r="H53" s="253">
        <v>1.9077228657118357</v>
      </c>
      <c r="I53" s="50">
        <v>8.491493302576969E-2</v>
      </c>
      <c r="J53" s="49">
        <v>0.16982986605153938</v>
      </c>
      <c r="K53" s="51">
        <v>0.25474479907730907</v>
      </c>
      <c r="L53" s="253">
        <v>1.4443867181270378</v>
      </c>
      <c r="M53" s="253">
        <v>1.5964274252983051</v>
      </c>
    </row>
    <row r="54" spans="1:13" ht="15" customHeight="1">
      <c r="A54" s="48"/>
      <c r="B54" s="185" t="s">
        <v>184</v>
      </c>
      <c r="C54" s="252">
        <v>5.2099054825106501</v>
      </c>
      <c r="D54" s="254">
        <v>0.43846408159728373</v>
      </c>
      <c r="E54" s="253">
        <v>4.3329773193160825</v>
      </c>
      <c r="F54" s="253">
        <v>6.0868336457052177</v>
      </c>
      <c r="G54" s="253">
        <v>3.8945132377187992</v>
      </c>
      <c r="H54" s="253">
        <v>6.525297727302501</v>
      </c>
      <c r="I54" s="50">
        <v>8.415969983892839E-2</v>
      </c>
      <c r="J54" s="49">
        <v>0.16831939967785678</v>
      </c>
      <c r="K54" s="51">
        <v>0.25247909951678515</v>
      </c>
      <c r="L54" s="253">
        <v>4.9494102083851175</v>
      </c>
      <c r="M54" s="253">
        <v>5.4704007566361827</v>
      </c>
    </row>
    <row r="55" spans="1:13" ht="15" customHeight="1">
      <c r="A55" s="48"/>
      <c r="B55" s="185" t="s">
        <v>234</v>
      </c>
      <c r="C55" s="258">
        <v>10.709402610276076</v>
      </c>
      <c r="D55" s="178">
        <v>1.4413636655351727</v>
      </c>
      <c r="E55" s="178">
        <v>7.8266752792057304</v>
      </c>
      <c r="F55" s="178">
        <v>13.592129941346421</v>
      </c>
      <c r="G55" s="178">
        <v>6.3853116136705577</v>
      </c>
      <c r="H55" s="178">
        <v>15.033493606881594</v>
      </c>
      <c r="I55" s="50">
        <v>0.13458861506916642</v>
      </c>
      <c r="J55" s="49">
        <v>0.26917723013833283</v>
      </c>
      <c r="K55" s="51">
        <v>0.40376584520749925</v>
      </c>
      <c r="L55" s="178">
        <v>10.173932479762271</v>
      </c>
      <c r="M55" s="178">
        <v>11.24487274078988</v>
      </c>
    </row>
    <row r="56" spans="1:13" ht="15" customHeight="1">
      <c r="A56" s="48"/>
      <c r="B56" s="185" t="s">
        <v>167</v>
      </c>
      <c r="C56" s="252">
        <v>1.3108251887005307</v>
      </c>
      <c r="D56" s="254">
        <v>7.5550872737090269E-2</v>
      </c>
      <c r="E56" s="253">
        <v>1.1597234432263501</v>
      </c>
      <c r="F56" s="253">
        <v>1.4619269341747112</v>
      </c>
      <c r="G56" s="253">
        <v>1.08417257048926</v>
      </c>
      <c r="H56" s="253">
        <v>1.5374778069118014</v>
      </c>
      <c r="I56" s="50">
        <v>5.7636116080426125E-2</v>
      </c>
      <c r="J56" s="49">
        <v>0.11527223216085225</v>
      </c>
      <c r="K56" s="51">
        <v>0.17290834824127838</v>
      </c>
      <c r="L56" s="253">
        <v>1.2452839292655042</v>
      </c>
      <c r="M56" s="253">
        <v>1.3763664481355571</v>
      </c>
    </row>
    <row r="57" spans="1:13" ht="15" customHeight="1">
      <c r="A57" s="48"/>
      <c r="B57" s="185" t="s">
        <v>185</v>
      </c>
      <c r="C57" s="252">
        <v>1.4942725728920105</v>
      </c>
      <c r="D57" s="253">
        <v>0.1537447377196039</v>
      </c>
      <c r="E57" s="253">
        <v>1.1867830974528029</v>
      </c>
      <c r="F57" s="253">
        <v>1.8017620483312182</v>
      </c>
      <c r="G57" s="253">
        <v>1.0330383597331989</v>
      </c>
      <c r="H57" s="253">
        <v>1.9555067860508222</v>
      </c>
      <c r="I57" s="50">
        <v>0.10288935265809424</v>
      </c>
      <c r="J57" s="49">
        <v>0.20577870531618847</v>
      </c>
      <c r="K57" s="51">
        <v>0.30866805797428271</v>
      </c>
      <c r="L57" s="253">
        <v>1.4195589442474099</v>
      </c>
      <c r="M57" s="253">
        <v>1.5689862015366112</v>
      </c>
    </row>
    <row r="58" spans="1:13" ht="15" customHeight="1">
      <c r="A58" s="48"/>
      <c r="B58" s="185" t="s">
        <v>168</v>
      </c>
      <c r="C58" s="93">
        <v>86.866395956474179</v>
      </c>
      <c r="D58" s="178">
        <v>5.7653688187696472</v>
      </c>
      <c r="E58" s="94">
        <v>75.33565831893489</v>
      </c>
      <c r="F58" s="94">
        <v>98.397133594013468</v>
      </c>
      <c r="G58" s="94">
        <v>69.570289500165245</v>
      </c>
      <c r="H58" s="94">
        <v>104.16250241278311</v>
      </c>
      <c r="I58" s="50">
        <v>6.6370530920362797E-2</v>
      </c>
      <c r="J58" s="49">
        <v>0.13274106184072559</v>
      </c>
      <c r="K58" s="51">
        <v>0.19911159276108839</v>
      </c>
      <c r="L58" s="94">
        <v>82.523076158650468</v>
      </c>
      <c r="M58" s="94">
        <v>91.209715754297889</v>
      </c>
    </row>
    <row r="59" spans="1:13" ht="15" customHeight="1">
      <c r="A59" s="48"/>
      <c r="B59" s="185" t="s">
        <v>186</v>
      </c>
      <c r="C59" s="252">
        <v>0.20525291323582837</v>
      </c>
      <c r="D59" s="253">
        <v>4.3476553342872717E-2</v>
      </c>
      <c r="E59" s="253">
        <v>0.11829980655008293</v>
      </c>
      <c r="F59" s="253">
        <v>0.2922060199215738</v>
      </c>
      <c r="G59" s="253">
        <v>7.48232532072102E-2</v>
      </c>
      <c r="H59" s="253">
        <v>0.3356825732644465</v>
      </c>
      <c r="I59" s="50">
        <v>0.21181942150034036</v>
      </c>
      <c r="J59" s="49">
        <v>0.42363884300068072</v>
      </c>
      <c r="K59" s="51">
        <v>0.63545826450102105</v>
      </c>
      <c r="L59" s="253">
        <v>0.19499026757403695</v>
      </c>
      <c r="M59" s="253">
        <v>0.21551555889761978</v>
      </c>
    </row>
    <row r="60" spans="1:13" ht="15" customHeight="1">
      <c r="A60" s="48"/>
      <c r="B60" s="185" t="s">
        <v>169</v>
      </c>
      <c r="C60" s="252">
        <v>0.17499760782617618</v>
      </c>
      <c r="D60" s="254">
        <v>1.5334915348887647E-2</v>
      </c>
      <c r="E60" s="253">
        <v>0.14432777712840089</v>
      </c>
      <c r="F60" s="253">
        <v>0.20566743852395147</v>
      </c>
      <c r="G60" s="253">
        <v>0.12899286177951325</v>
      </c>
      <c r="H60" s="253">
        <v>0.22100235387283912</v>
      </c>
      <c r="I60" s="50">
        <v>8.7629285562118672E-2</v>
      </c>
      <c r="J60" s="49">
        <v>0.17525857112423734</v>
      </c>
      <c r="K60" s="51">
        <v>0.262887856686356</v>
      </c>
      <c r="L60" s="253">
        <v>0.16624772743486738</v>
      </c>
      <c r="M60" s="253">
        <v>0.18374748821748499</v>
      </c>
    </row>
    <row r="61" spans="1:13" ht="15" customHeight="1">
      <c r="A61" s="48"/>
      <c r="B61" s="185" t="s">
        <v>235</v>
      </c>
      <c r="C61" s="252">
        <v>1.2653167537628478</v>
      </c>
      <c r="D61" s="253">
        <v>0.15298780015549468</v>
      </c>
      <c r="E61" s="253">
        <v>0.95934115345185844</v>
      </c>
      <c r="F61" s="253">
        <v>1.571292354073837</v>
      </c>
      <c r="G61" s="253">
        <v>0.80635335329636382</v>
      </c>
      <c r="H61" s="253">
        <v>1.7242801542293318</v>
      </c>
      <c r="I61" s="50">
        <v>0.1209086971310019</v>
      </c>
      <c r="J61" s="49">
        <v>0.2418173942620038</v>
      </c>
      <c r="K61" s="51">
        <v>0.36272609139300571</v>
      </c>
      <c r="L61" s="253">
        <v>1.2020509160747055</v>
      </c>
      <c r="M61" s="253">
        <v>1.3285825914509901</v>
      </c>
    </row>
    <row r="62" spans="1:13" ht="15" customHeight="1">
      <c r="A62" s="48"/>
      <c r="B62" s="185" t="s">
        <v>170</v>
      </c>
      <c r="C62" s="252">
        <v>3.13847461518586</v>
      </c>
      <c r="D62" s="254">
        <v>0.21781932694738088</v>
      </c>
      <c r="E62" s="253">
        <v>2.7028359612910982</v>
      </c>
      <c r="F62" s="253">
        <v>3.5741132690806219</v>
      </c>
      <c r="G62" s="253">
        <v>2.4850166343437174</v>
      </c>
      <c r="H62" s="253">
        <v>3.7919325960280026</v>
      </c>
      <c r="I62" s="50">
        <v>6.9402927745038215E-2</v>
      </c>
      <c r="J62" s="49">
        <v>0.13880585549007643</v>
      </c>
      <c r="K62" s="51">
        <v>0.20820878323511466</v>
      </c>
      <c r="L62" s="253">
        <v>2.981550884426567</v>
      </c>
      <c r="M62" s="253">
        <v>3.295398345945153</v>
      </c>
    </row>
    <row r="63" spans="1:13" ht="15" customHeight="1">
      <c r="A63" s="48"/>
      <c r="B63" s="185" t="s">
        <v>171</v>
      </c>
      <c r="C63" s="261">
        <v>0.11711691753893622</v>
      </c>
      <c r="D63" s="254">
        <v>5.8037097641342652E-3</v>
      </c>
      <c r="E63" s="254">
        <v>0.10550949801066768</v>
      </c>
      <c r="F63" s="254">
        <v>0.12872433706720474</v>
      </c>
      <c r="G63" s="254">
        <v>9.9705788246533422E-2</v>
      </c>
      <c r="H63" s="254">
        <v>0.13452804683133901</v>
      </c>
      <c r="I63" s="50">
        <v>4.9554837047387175E-2</v>
      </c>
      <c r="J63" s="49">
        <v>9.910967409477435E-2</v>
      </c>
      <c r="K63" s="51">
        <v>0.14866451114216153</v>
      </c>
      <c r="L63" s="254">
        <v>0.11126107166198941</v>
      </c>
      <c r="M63" s="254">
        <v>0.12297276341588302</v>
      </c>
    </row>
    <row r="64" spans="1:13" ht="15" customHeight="1">
      <c r="A64" s="48"/>
      <c r="B64" s="185" t="s">
        <v>187</v>
      </c>
      <c r="C64" s="252">
        <v>1.2380923993958504</v>
      </c>
      <c r="D64" s="254">
        <v>6.1868210207920223E-2</v>
      </c>
      <c r="E64" s="253">
        <v>1.1143559789800099</v>
      </c>
      <c r="F64" s="253">
        <v>1.3618288198116908</v>
      </c>
      <c r="G64" s="253">
        <v>1.0524877687720897</v>
      </c>
      <c r="H64" s="253">
        <v>1.423697030019611</v>
      </c>
      <c r="I64" s="50">
        <v>4.9970592047984416E-2</v>
      </c>
      <c r="J64" s="49">
        <v>9.9941184095968832E-2</v>
      </c>
      <c r="K64" s="51">
        <v>0.14991177614395323</v>
      </c>
      <c r="L64" s="253">
        <v>1.1761877794260578</v>
      </c>
      <c r="M64" s="253">
        <v>1.2999970193656429</v>
      </c>
    </row>
    <row r="65" spans="1:13" ht="15" customHeight="1">
      <c r="A65" s="48"/>
      <c r="B65" s="185" t="s">
        <v>172</v>
      </c>
      <c r="C65" s="261">
        <v>6.855500026323047E-2</v>
      </c>
      <c r="D65" s="254">
        <v>1.4669041750112102E-2</v>
      </c>
      <c r="E65" s="254">
        <v>3.9216916763006267E-2</v>
      </c>
      <c r="F65" s="254">
        <v>9.789308376345468E-2</v>
      </c>
      <c r="G65" s="254">
        <v>2.4547875012894169E-2</v>
      </c>
      <c r="H65" s="254">
        <v>0.11256212551356677</v>
      </c>
      <c r="I65" s="50">
        <v>0.21397478949438287</v>
      </c>
      <c r="J65" s="49">
        <v>0.42794957898876573</v>
      </c>
      <c r="K65" s="51">
        <v>0.6419243684831486</v>
      </c>
      <c r="L65" s="254">
        <v>6.5127250250068949E-2</v>
      </c>
      <c r="M65" s="254">
        <v>7.1982750276391991E-2</v>
      </c>
    </row>
    <row r="66" spans="1:13" ht="15" customHeight="1">
      <c r="A66" s="48"/>
      <c r="B66" s="185" t="s">
        <v>145</v>
      </c>
      <c r="C66" s="252">
        <v>0.8227128088196497</v>
      </c>
      <c r="D66" s="254">
        <v>4.6747374138177165E-2</v>
      </c>
      <c r="E66" s="253">
        <v>0.72921806054329541</v>
      </c>
      <c r="F66" s="253">
        <v>0.91620755709600399</v>
      </c>
      <c r="G66" s="253">
        <v>0.68247068640511821</v>
      </c>
      <c r="H66" s="253">
        <v>0.96295493123418119</v>
      </c>
      <c r="I66" s="50">
        <v>5.6821011703033851E-2</v>
      </c>
      <c r="J66" s="49">
        <v>0.1136420234060677</v>
      </c>
      <c r="K66" s="51">
        <v>0.17046303510910155</v>
      </c>
      <c r="L66" s="253">
        <v>0.7815771683786672</v>
      </c>
      <c r="M66" s="253">
        <v>0.8638484492606322</v>
      </c>
    </row>
    <row r="67" spans="1:13" ht="15" customHeight="1">
      <c r="A67" s="48"/>
      <c r="B67" s="185" t="s">
        <v>188</v>
      </c>
      <c r="C67" s="93">
        <v>100.23021104887695</v>
      </c>
      <c r="D67" s="94">
        <v>5.2696822734878381</v>
      </c>
      <c r="E67" s="94">
        <v>89.690846501901277</v>
      </c>
      <c r="F67" s="94">
        <v>110.76957559585263</v>
      </c>
      <c r="G67" s="94">
        <v>84.421164228413431</v>
      </c>
      <c r="H67" s="94">
        <v>116.03925786934047</v>
      </c>
      <c r="I67" s="50">
        <v>5.2575787463104248E-2</v>
      </c>
      <c r="J67" s="49">
        <v>0.1051515749262085</v>
      </c>
      <c r="K67" s="51">
        <v>0.15772736238931273</v>
      </c>
      <c r="L67" s="94">
        <v>95.218700496433101</v>
      </c>
      <c r="M67" s="94">
        <v>105.2417216013208</v>
      </c>
    </row>
    <row r="68" spans="1:13" ht="15" customHeight="1">
      <c r="A68" s="48"/>
      <c r="B68" s="185" t="s">
        <v>236</v>
      </c>
      <c r="C68" s="252">
        <v>1.305905488946719</v>
      </c>
      <c r="D68" s="254">
        <v>0.11391393480575955</v>
      </c>
      <c r="E68" s="253">
        <v>1.0780776193352</v>
      </c>
      <c r="F68" s="253">
        <v>1.533733358558238</v>
      </c>
      <c r="G68" s="253">
        <v>0.96416368452944035</v>
      </c>
      <c r="H68" s="253">
        <v>1.6476472933639976</v>
      </c>
      <c r="I68" s="50">
        <v>8.7229846087588686E-2</v>
      </c>
      <c r="J68" s="49">
        <v>0.17445969217517737</v>
      </c>
      <c r="K68" s="51">
        <v>0.26168953826276609</v>
      </c>
      <c r="L68" s="253">
        <v>1.2406102144993831</v>
      </c>
      <c r="M68" s="253">
        <v>1.3712007633940548</v>
      </c>
    </row>
    <row r="69" spans="1:13" ht="15" customHeight="1">
      <c r="A69" s="48"/>
      <c r="B69" s="185" t="s">
        <v>173</v>
      </c>
      <c r="C69" s="252">
        <v>4.7093165360960745</v>
      </c>
      <c r="D69" s="254">
        <v>0.43380013398207057</v>
      </c>
      <c r="E69" s="253">
        <v>3.8417162681319335</v>
      </c>
      <c r="F69" s="253">
        <v>5.5769168040602155</v>
      </c>
      <c r="G69" s="253">
        <v>3.4079161341498629</v>
      </c>
      <c r="H69" s="253">
        <v>6.010716938042286</v>
      </c>
      <c r="I69" s="50">
        <v>9.2115306044320791E-2</v>
      </c>
      <c r="J69" s="49">
        <v>0.18423061208864158</v>
      </c>
      <c r="K69" s="51">
        <v>0.27634591813296239</v>
      </c>
      <c r="L69" s="253">
        <v>4.4738507092912707</v>
      </c>
      <c r="M69" s="253">
        <v>4.9447823629008782</v>
      </c>
    </row>
    <row r="70" spans="1:13" ht="15" customHeight="1">
      <c r="A70" s="48"/>
      <c r="B70" s="185" t="s">
        <v>174</v>
      </c>
      <c r="C70" s="252">
        <v>0.47047210476296231</v>
      </c>
      <c r="D70" s="254">
        <v>3.1451207069055527E-2</v>
      </c>
      <c r="E70" s="253">
        <v>0.40756969062485127</v>
      </c>
      <c r="F70" s="253">
        <v>0.53337451890107335</v>
      </c>
      <c r="G70" s="253">
        <v>0.37611848355579569</v>
      </c>
      <c r="H70" s="253">
        <v>0.56482572597012892</v>
      </c>
      <c r="I70" s="50">
        <v>6.6850312166545078E-2</v>
      </c>
      <c r="J70" s="49">
        <v>0.13370062433309016</v>
      </c>
      <c r="K70" s="51">
        <v>0.20055093649963524</v>
      </c>
      <c r="L70" s="253">
        <v>0.44694849952481419</v>
      </c>
      <c r="M70" s="253">
        <v>0.49399571000111042</v>
      </c>
    </row>
    <row r="71" spans="1:13" ht="15" customHeight="1">
      <c r="A71" s="48"/>
      <c r="B71" s="185" t="s">
        <v>189</v>
      </c>
      <c r="C71" s="93">
        <v>813.80333269416008</v>
      </c>
      <c r="D71" s="94">
        <v>45.548395596079828</v>
      </c>
      <c r="E71" s="94">
        <v>722.70654150200039</v>
      </c>
      <c r="F71" s="94">
        <v>904.90012388631976</v>
      </c>
      <c r="G71" s="94">
        <v>677.15814590592061</v>
      </c>
      <c r="H71" s="94">
        <v>950.44851948239955</v>
      </c>
      <c r="I71" s="50">
        <v>5.5969782582836414E-2</v>
      </c>
      <c r="J71" s="49">
        <v>0.11193956516567283</v>
      </c>
      <c r="K71" s="51">
        <v>0.16790934774850924</v>
      </c>
      <c r="L71" s="94">
        <v>773.11316605945206</v>
      </c>
      <c r="M71" s="94">
        <v>854.4934993288681</v>
      </c>
    </row>
    <row r="72" spans="1:13" ht="15" customHeight="1">
      <c r="A72" s="48"/>
      <c r="B72" s="185" t="s">
        <v>193</v>
      </c>
      <c r="C72" s="258">
        <v>28.566637467219419</v>
      </c>
      <c r="D72" s="253">
        <v>2.5970996404171864</v>
      </c>
      <c r="E72" s="178">
        <v>23.372438186385047</v>
      </c>
      <c r="F72" s="178">
        <v>33.760836748053791</v>
      </c>
      <c r="G72" s="178">
        <v>20.775338545967859</v>
      </c>
      <c r="H72" s="178">
        <v>36.357936388470975</v>
      </c>
      <c r="I72" s="50">
        <v>9.0913732615446649E-2</v>
      </c>
      <c r="J72" s="49">
        <v>0.1818274652308933</v>
      </c>
      <c r="K72" s="51">
        <v>0.27274119784633993</v>
      </c>
      <c r="L72" s="178">
        <v>27.138305593858448</v>
      </c>
      <c r="M72" s="178">
        <v>29.99496934058039</v>
      </c>
    </row>
    <row r="73" spans="1:13" ht="15" customHeight="1">
      <c r="A73" s="48"/>
      <c r="B73" s="39" t="s">
        <v>146</v>
      </c>
      <c r="C73" s="175"/>
      <c r="D73" s="187"/>
      <c r="E73" s="188"/>
      <c r="F73" s="188"/>
      <c r="G73" s="188"/>
      <c r="H73" s="188"/>
      <c r="I73" s="186"/>
      <c r="J73" s="186"/>
      <c r="K73" s="186"/>
      <c r="L73" s="188"/>
      <c r="M73" s="189"/>
    </row>
    <row r="74" spans="1:13" ht="15" customHeight="1">
      <c r="A74" s="48"/>
      <c r="B74" s="185" t="s">
        <v>478</v>
      </c>
      <c r="C74" s="252">
        <v>4.1663373661735426</v>
      </c>
      <c r="D74" s="254">
        <v>0.13859464677101879</v>
      </c>
      <c r="E74" s="253">
        <v>3.8891480726315049</v>
      </c>
      <c r="F74" s="253">
        <v>4.4435266597155803</v>
      </c>
      <c r="G74" s="253">
        <v>3.750553425860486</v>
      </c>
      <c r="H74" s="253">
        <v>4.5821213064865987</v>
      </c>
      <c r="I74" s="50">
        <v>3.3265344255668669E-2</v>
      </c>
      <c r="J74" s="49">
        <v>6.6530688511337338E-2</v>
      </c>
      <c r="K74" s="51">
        <v>9.9796032767006007E-2</v>
      </c>
      <c r="L74" s="253">
        <v>3.9580204978648652</v>
      </c>
      <c r="M74" s="253">
        <v>4.3746542344822199</v>
      </c>
    </row>
    <row r="75" spans="1:13" ht="15" customHeight="1">
      <c r="A75" s="48"/>
      <c r="B75" s="185" t="s">
        <v>225</v>
      </c>
      <c r="C75" s="93">
        <v>175.4003711222808</v>
      </c>
      <c r="D75" s="94">
        <v>12.630059868242657</v>
      </c>
      <c r="E75" s="94">
        <v>150.14025138579549</v>
      </c>
      <c r="F75" s="94">
        <v>200.66049085876611</v>
      </c>
      <c r="G75" s="94">
        <v>137.51019151755281</v>
      </c>
      <c r="H75" s="94">
        <v>213.29055072700879</v>
      </c>
      <c r="I75" s="50">
        <v>7.2007030472230754E-2</v>
      </c>
      <c r="J75" s="49">
        <v>0.14401406094446151</v>
      </c>
      <c r="K75" s="51">
        <v>0.21602109141669226</v>
      </c>
      <c r="L75" s="94">
        <v>166.63035256616675</v>
      </c>
      <c r="M75" s="94">
        <v>184.17038967839486</v>
      </c>
    </row>
    <row r="76" spans="1:13" ht="15" customHeight="1">
      <c r="A76" s="48"/>
      <c r="B76" s="185" t="s">
        <v>148</v>
      </c>
      <c r="C76" s="93">
        <v>175.32272687071674</v>
      </c>
      <c r="D76" s="94">
        <v>11.146788126548842</v>
      </c>
      <c r="E76" s="94">
        <v>153.02915061761905</v>
      </c>
      <c r="F76" s="94">
        <v>197.61630312381442</v>
      </c>
      <c r="G76" s="94">
        <v>141.88236249107021</v>
      </c>
      <c r="H76" s="94">
        <v>208.76309125036326</v>
      </c>
      <c r="I76" s="50">
        <v>6.357868329739419E-2</v>
      </c>
      <c r="J76" s="49">
        <v>0.12715736659478838</v>
      </c>
      <c r="K76" s="51">
        <v>0.19073604989218257</v>
      </c>
      <c r="L76" s="94">
        <v>166.5565905271809</v>
      </c>
      <c r="M76" s="94">
        <v>184.08886321425257</v>
      </c>
    </row>
    <row r="77" spans="1:13" ht="15" customHeight="1">
      <c r="A77" s="48"/>
      <c r="B77" s="185" t="s">
        <v>226</v>
      </c>
      <c r="C77" s="252">
        <v>1.3901839534280986</v>
      </c>
      <c r="D77" s="253">
        <v>0.18550437006139636</v>
      </c>
      <c r="E77" s="253">
        <v>1.019175213305306</v>
      </c>
      <c r="F77" s="253">
        <v>1.7611926935508913</v>
      </c>
      <c r="G77" s="253">
        <v>0.8336708432439095</v>
      </c>
      <c r="H77" s="253">
        <v>1.9466970636122878</v>
      </c>
      <c r="I77" s="50">
        <v>0.13343872197917064</v>
      </c>
      <c r="J77" s="49">
        <v>0.26687744395834129</v>
      </c>
      <c r="K77" s="51">
        <v>0.40031616593751196</v>
      </c>
      <c r="L77" s="253">
        <v>1.3206747557566938</v>
      </c>
      <c r="M77" s="253">
        <v>1.4596931510995035</v>
      </c>
    </row>
    <row r="78" spans="1:13" ht="15" customHeight="1">
      <c r="A78" s="48"/>
      <c r="B78" s="185" t="s">
        <v>237</v>
      </c>
      <c r="C78" s="252">
        <v>2.930873991478077</v>
      </c>
      <c r="D78" s="254">
        <v>7.5065107250667729E-2</v>
      </c>
      <c r="E78" s="253">
        <v>2.7807437769767418</v>
      </c>
      <c r="F78" s="253">
        <v>3.0810042059794123</v>
      </c>
      <c r="G78" s="253">
        <v>2.705678669726074</v>
      </c>
      <c r="H78" s="253">
        <v>3.1560693132300801</v>
      </c>
      <c r="I78" s="50">
        <v>2.5611850754733895E-2</v>
      </c>
      <c r="J78" s="49">
        <v>5.1223701509467791E-2</v>
      </c>
      <c r="K78" s="51">
        <v>7.683555226420169E-2</v>
      </c>
      <c r="L78" s="253">
        <v>2.784330291904173</v>
      </c>
      <c r="M78" s="253">
        <v>3.077417691051981</v>
      </c>
    </row>
    <row r="79" spans="1:13" ht="15" customHeight="1">
      <c r="A79" s="48"/>
      <c r="B79" s="185" t="s">
        <v>227</v>
      </c>
      <c r="C79" s="258" t="s">
        <v>96</v>
      </c>
      <c r="D79" s="178" t="s">
        <v>94</v>
      </c>
      <c r="E79" s="178" t="s">
        <v>94</v>
      </c>
      <c r="F79" s="178" t="s">
        <v>94</v>
      </c>
      <c r="G79" s="178" t="s">
        <v>94</v>
      </c>
      <c r="H79" s="178" t="s">
        <v>94</v>
      </c>
      <c r="I79" s="50" t="s">
        <v>94</v>
      </c>
      <c r="J79" s="49" t="s">
        <v>94</v>
      </c>
      <c r="K79" s="51" t="s">
        <v>94</v>
      </c>
      <c r="L79" s="178" t="s">
        <v>94</v>
      </c>
      <c r="M79" s="178" t="s">
        <v>94</v>
      </c>
    </row>
    <row r="80" spans="1:13" ht="15" customHeight="1">
      <c r="A80" s="48"/>
      <c r="B80" s="185" t="s">
        <v>151</v>
      </c>
      <c r="C80" s="258">
        <v>15.828963850604707</v>
      </c>
      <c r="D80" s="178">
        <v>1.5998410442659081</v>
      </c>
      <c r="E80" s="178">
        <v>12.629281762072891</v>
      </c>
      <c r="F80" s="178">
        <v>19.028645939136524</v>
      </c>
      <c r="G80" s="178">
        <v>11.029440717806981</v>
      </c>
      <c r="H80" s="178">
        <v>20.628486983402432</v>
      </c>
      <c r="I80" s="50">
        <v>0.10107048442117644</v>
      </c>
      <c r="J80" s="49">
        <v>0.20214096884235289</v>
      </c>
      <c r="K80" s="51">
        <v>0.30321145326352933</v>
      </c>
      <c r="L80" s="178">
        <v>15.03751565807447</v>
      </c>
      <c r="M80" s="178">
        <v>16.620412043134941</v>
      </c>
    </row>
    <row r="81" spans="1:13" ht="15" customHeight="1">
      <c r="A81" s="48"/>
      <c r="B81" s="185" t="s">
        <v>175</v>
      </c>
      <c r="C81" s="93">
        <v>1653.8378346111476</v>
      </c>
      <c r="D81" s="94">
        <v>94.896374719595272</v>
      </c>
      <c r="E81" s="94">
        <v>1464.045085171957</v>
      </c>
      <c r="F81" s="94">
        <v>1843.6305840503383</v>
      </c>
      <c r="G81" s="94">
        <v>1369.1487104523617</v>
      </c>
      <c r="H81" s="94">
        <v>1938.5269587699336</v>
      </c>
      <c r="I81" s="50">
        <v>5.7379491951160634E-2</v>
      </c>
      <c r="J81" s="49">
        <v>0.11475898390232127</v>
      </c>
      <c r="K81" s="51">
        <v>0.17213847585348191</v>
      </c>
      <c r="L81" s="94">
        <v>1571.1459428805902</v>
      </c>
      <c r="M81" s="94">
        <v>1736.5297263417051</v>
      </c>
    </row>
    <row r="82" spans="1:13" ht="15" customHeight="1">
      <c r="A82" s="48"/>
      <c r="B82" s="185" t="s">
        <v>228</v>
      </c>
      <c r="C82" s="261">
        <v>0.74674470329602227</v>
      </c>
      <c r="D82" s="254">
        <v>3.0199430592327679E-2</v>
      </c>
      <c r="E82" s="254">
        <v>0.68634584211136695</v>
      </c>
      <c r="F82" s="254">
        <v>0.80714356448067759</v>
      </c>
      <c r="G82" s="254">
        <v>0.65614641151903919</v>
      </c>
      <c r="H82" s="254">
        <v>0.83734299507300536</v>
      </c>
      <c r="I82" s="50">
        <v>4.0441439301854828E-2</v>
      </c>
      <c r="J82" s="49">
        <v>8.0882878603709657E-2</v>
      </c>
      <c r="K82" s="51">
        <v>0.12132431790556449</v>
      </c>
      <c r="L82" s="254">
        <v>0.70940746813122113</v>
      </c>
      <c r="M82" s="254">
        <v>0.78408193846082341</v>
      </c>
    </row>
    <row r="83" spans="1:13" ht="15" customHeight="1">
      <c r="A83" s="48"/>
      <c r="B83" s="185" t="s">
        <v>176</v>
      </c>
      <c r="C83" s="252">
        <v>1.7277801771541235</v>
      </c>
      <c r="D83" s="254">
        <v>0.15894180463103075</v>
      </c>
      <c r="E83" s="253">
        <v>1.4098965678920621</v>
      </c>
      <c r="F83" s="253">
        <v>2.0456637864161848</v>
      </c>
      <c r="G83" s="253">
        <v>1.2509547632610312</v>
      </c>
      <c r="H83" s="253">
        <v>2.2046055910472155</v>
      </c>
      <c r="I83" s="50">
        <v>9.199191351577396E-2</v>
      </c>
      <c r="J83" s="49">
        <v>0.18398382703154792</v>
      </c>
      <c r="K83" s="51">
        <v>0.27597574054732188</v>
      </c>
      <c r="L83" s="253">
        <v>1.6413911682964173</v>
      </c>
      <c r="M83" s="253">
        <v>1.8141691860118296</v>
      </c>
    </row>
    <row r="84" spans="1:13" ht="15" customHeight="1">
      <c r="A84" s="48"/>
      <c r="B84" s="185" t="s">
        <v>229</v>
      </c>
      <c r="C84" s="261">
        <v>0.40482887549380653</v>
      </c>
      <c r="D84" s="254">
        <v>1.2167349476925177E-2</v>
      </c>
      <c r="E84" s="254">
        <v>0.38049417653995615</v>
      </c>
      <c r="F84" s="254">
        <v>0.4291635744476569</v>
      </c>
      <c r="G84" s="254">
        <v>0.36832682706303099</v>
      </c>
      <c r="H84" s="254">
        <v>0.44133092392458206</v>
      </c>
      <c r="I84" s="50">
        <v>3.0055537570247568E-2</v>
      </c>
      <c r="J84" s="49">
        <v>6.0111075140495136E-2</v>
      </c>
      <c r="K84" s="51">
        <v>9.0166612710742708E-2</v>
      </c>
      <c r="L84" s="254">
        <v>0.38458743171911619</v>
      </c>
      <c r="M84" s="254">
        <v>0.42507031926849687</v>
      </c>
    </row>
    <row r="85" spans="1:13" ht="15" customHeight="1">
      <c r="A85" s="48"/>
      <c r="B85" s="185" t="s">
        <v>152</v>
      </c>
      <c r="C85" s="252">
        <v>0.93435527010943942</v>
      </c>
      <c r="D85" s="253">
        <v>0.10903260608356193</v>
      </c>
      <c r="E85" s="253">
        <v>0.71629005794231559</v>
      </c>
      <c r="F85" s="253">
        <v>1.1524204822765634</v>
      </c>
      <c r="G85" s="253">
        <v>0.60725745185875368</v>
      </c>
      <c r="H85" s="253">
        <v>1.2614530883601252</v>
      </c>
      <c r="I85" s="50">
        <v>0.11669287857796438</v>
      </c>
      <c r="J85" s="49">
        <v>0.23338575715592877</v>
      </c>
      <c r="K85" s="51">
        <v>0.35007863573389314</v>
      </c>
      <c r="L85" s="253">
        <v>0.88763750660396745</v>
      </c>
      <c r="M85" s="253">
        <v>0.98107303361491138</v>
      </c>
    </row>
    <row r="86" spans="1:13" ht="15" customHeight="1">
      <c r="A86" s="48"/>
      <c r="B86" s="185" t="s">
        <v>230</v>
      </c>
      <c r="C86" s="252">
        <v>0.49702393988927906</v>
      </c>
      <c r="D86" s="253">
        <v>6.1294364971828809E-2</v>
      </c>
      <c r="E86" s="253">
        <v>0.37443520994562146</v>
      </c>
      <c r="F86" s="253">
        <v>0.61961266983293672</v>
      </c>
      <c r="G86" s="253">
        <v>0.31314084497379263</v>
      </c>
      <c r="H86" s="253">
        <v>0.68090703480476544</v>
      </c>
      <c r="I86" s="50">
        <v>0.12332276184821846</v>
      </c>
      <c r="J86" s="49">
        <v>0.24664552369643691</v>
      </c>
      <c r="K86" s="51">
        <v>0.36996828554465538</v>
      </c>
      <c r="L86" s="253">
        <v>0.47217274289481509</v>
      </c>
      <c r="M86" s="253">
        <v>0.52187513688374298</v>
      </c>
    </row>
    <row r="87" spans="1:13" ht="15" customHeight="1">
      <c r="A87" s="48"/>
      <c r="B87" s="185" t="s">
        <v>153</v>
      </c>
      <c r="C87" s="252">
        <v>0.29784704203450479</v>
      </c>
      <c r="D87" s="253">
        <v>3.6229658864430317E-2</v>
      </c>
      <c r="E87" s="253">
        <v>0.22538772430564416</v>
      </c>
      <c r="F87" s="253">
        <v>0.37030635976336546</v>
      </c>
      <c r="G87" s="253">
        <v>0.18915806544121383</v>
      </c>
      <c r="H87" s="253">
        <v>0.40653601862779576</v>
      </c>
      <c r="I87" s="50">
        <v>0.1216384712668498</v>
      </c>
      <c r="J87" s="49">
        <v>0.24327694253369961</v>
      </c>
      <c r="K87" s="51">
        <v>0.36491541380054943</v>
      </c>
      <c r="L87" s="253">
        <v>0.28295468993277956</v>
      </c>
      <c r="M87" s="253">
        <v>0.31273939413623003</v>
      </c>
    </row>
    <row r="88" spans="1:13" s="47" customFormat="1" ht="15" customHeight="1">
      <c r="A88" s="48"/>
      <c r="B88" s="185" t="s">
        <v>479</v>
      </c>
      <c r="C88" s="252">
        <v>44.644230039756074</v>
      </c>
      <c r="D88" s="254">
        <v>1.7362277131149897</v>
      </c>
      <c r="E88" s="253">
        <v>41.171774613526097</v>
      </c>
      <c r="F88" s="253">
        <v>48.116685465986052</v>
      </c>
      <c r="G88" s="253">
        <v>39.435546900411104</v>
      </c>
      <c r="H88" s="253">
        <v>49.852913179101044</v>
      </c>
      <c r="I88" s="50">
        <v>3.8890304784489821E-2</v>
      </c>
      <c r="J88" s="49">
        <v>7.7780609568979642E-2</v>
      </c>
      <c r="K88" s="51">
        <v>0.11667091435346946</v>
      </c>
      <c r="L88" s="253">
        <v>42.412018537768269</v>
      </c>
      <c r="M88" s="253">
        <v>46.87644154174388</v>
      </c>
    </row>
    <row r="89" spans="1:13" ht="15" customHeight="1">
      <c r="A89" s="48"/>
      <c r="B89" s="185" t="s">
        <v>155</v>
      </c>
      <c r="C89" s="252">
        <v>7.0534508508650067</v>
      </c>
      <c r="D89" s="253">
        <v>0.753441119889246</v>
      </c>
      <c r="E89" s="253">
        <v>5.5465686110865144</v>
      </c>
      <c r="F89" s="253">
        <v>8.560333090643498</v>
      </c>
      <c r="G89" s="253">
        <v>4.7931274911972688</v>
      </c>
      <c r="H89" s="253">
        <v>9.3137742105327455</v>
      </c>
      <c r="I89" s="50">
        <v>0.10681879491608665</v>
      </c>
      <c r="J89" s="49">
        <v>0.21363758983217329</v>
      </c>
      <c r="K89" s="51">
        <v>0.32045638474825994</v>
      </c>
      <c r="L89" s="253">
        <v>6.7007783083217562</v>
      </c>
      <c r="M89" s="253">
        <v>7.4061233934082571</v>
      </c>
    </row>
    <row r="90" spans="1:13" s="47" customFormat="1" ht="15" customHeight="1">
      <c r="A90" s="48"/>
      <c r="B90" s="185" t="s">
        <v>156</v>
      </c>
      <c r="C90" s="252">
        <v>1.1203333333333334</v>
      </c>
      <c r="D90" s="254">
        <v>9.5090394697551817E-2</v>
      </c>
      <c r="E90" s="253">
        <v>0.93015254393822977</v>
      </c>
      <c r="F90" s="253">
        <v>1.3105141227284371</v>
      </c>
      <c r="G90" s="253">
        <v>0.83506214924067801</v>
      </c>
      <c r="H90" s="253">
        <v>1.4056045174259888</v>
      </c>
      <c r="I90" s="50">
        <v>8.4876877147472607E-2</v>
      </c>
      <c r="J90" s="49">
        <v>0.16975375429494521</v>
      </c>
      <c r="K90" s="51">
        <v>0.25463063144241782</v>
      </c>
      <c r="L90" s="253">
        <v>1.0643166666666668</v>
      </c>
      <c r="M90" s="253">
        <v>1.17635</v>
      </c>
    </row>
    <row r="91" spans="1:13" s="47" customFormat="1" ht="15" customHeight="1">
      <c r="A91" s="48"/>
      <c r="B91" s="185" t="s">
        <v>158</v>
      </c>
      <c r="C91" s="252">
        <v>0.17549119426402343</v>
      </c>
      <c r="D91" s="253">
        <v>2.4228588533222937E-2</v>
      </c>
      <c r="E91" s="253">
        <v>0.12703401719757756</v>
      </c>
      <c r="F91" s="253">
        <v>0.2239483713304693</v>
      </c>
      <c r="G91" s="253">
        <v>0.10280542866435462</v>
      </c>
      <c r="H91" s="253">
        <v>0.24817695986369226</v>
      </c>
      <c r="I91" s="50">
        <v>0.13806156277432047</v>
      </c>
      <c r="J91" s="49">
        <v>0.27612312554864094</v>
      </c>
      <c r="K91" s="51">
        <v>0.4141846883229614</v>
      </c>
      <c r="L91" s="253">
        <v>0.16671663455082225</v>
      </c>
      <c r="M91" s="253">
        <v>0.18426575397722461</v>
      </c>
    </row>
    <row r="92" spans="1:13" ht="15" customHeight="1">
      <c r="A92" s="48"/>
      <c r="B92" s="185" t="s">
        <v>480</v>
      </c>
      <c r="C92" s="261">
        <v>0.4534762595681508</v>
      </c>
      <c r="D92" s="254">
        <v>3.5528821210340698E-2</v>
      </c>
      <c r="E92" s="254">
        <v>0.38241861714746939</v>
      </c>
      <c r="F92" s="254">
        <v>0.52453390198883221</v>
      </c>
      <c r="G92" s="254">
        <v>0.34688979593712871</v>
      </c>
      <c r="H92" s="254">
        <v>0.56006272319917283</v>
      </c>
      <c r="I92" s="50">
        <v>7.8347698387066816E-2</v>
      </c>
      <c r="J92" s="49">
        <v>0.15669539677413363</v>
      </c>
      <c r="K92" s="51">
        <v>0.23504309516120045</v>
      </c>
      <c r="L92" s="254">
        <v>0.43080244658974326</v>
      </c>
      <c r="M92" s="254">
        <v>0.47615007254655833</v>
      </c>
    </row>
    <row r="93" spans="1:13" ht="15" customHeight="1">
      <c r="A93" s="48"/>
      <c r="B93" s="185" t="s">
        <v>160</v>
      </c>
      <c r="C93" s="252">
        <v>8.3036333612012001</v>
      </c>
      <c r="D93" s="254">
        <v>0.5254041801684165</v>
      </c>
      <c r="E93" s="253">
        <v>7.2528250008643669</v>
      </c>
      <c r="F93" s="253">
        <v>9.3544417215380324</v>
      </c>
      <c r="G93" s="253">
        <v>6.7274208206959507</v>
      </c>
      <c r="H93" s="253">
        <v>9.8798459017064495</v>
      </c>
      <c r="I93" s="50">
        <v>6.3274009980181942E-2</v>
      </c>
      <c r="J93" s="49">
        <v>0.12654801996036388</v>
      </c>
      <c r="K93" s="51">
        <v>0.18982202994054581</v>
      </c>
      <c r="L93" s="253">
        <v>7.8884516931411399</v>
      </c>
      <c r="M93" s="253">
        <v>8.7188150292612594</v>
      </c>
    </row>
    <row r="94" spans="1:13" ht="15" customHeight="1">
      <c r="A94" s="48"/>
      <c r="B94" s="185" t="s">
        <v>178</v>
      </c>
      <c r="C94" s="258">
        <v>12.846013165854485</v>
      </c>
      <c r="D94" s="178">
        <v>2.0238046120643278</v>
      </c>
      <c r="E94" s="178">
        <v>8.7984039417258302</v>
      </c>
      <c r="F94" s="178">
        <v>16.89362238998314</v>
      </c>
      <c r="G94" s="178">
        <v>6.7745993296615019</v>
      </c>
      <c r="H94" s="178">
        <v>18.917427002047468</v>
      </c>
      <c r="I94" s="50">
        <v>0.15754340167140171</v>
      </c>
      <c r="J94" s="49">
        <v>0.31508680334280342</v>
      </c>
      <c r="K94" s="51">
        <v>0.47263020501420516</v>
      </c>
      <c r="L94" s="178">
        <v>12.203712507561761</v>
      </c>
      <c r="M94" s="178">
        <v>13.488313824147209</v>
      </c>
    </row>
    <row r="95" spans="1:13" ht="15" customHeight="1">
      <c r="A95" s="48"/>
      <c r="B95" s="185" t="s">
        <v>161</v>
      </c>
      <c r="C95" s="261">
        <v>7.5277777777777791E-2</v>
      </c>
      <c r="D95" s="254">
        <v>1.3832903034041777E-2</v>
      </c>
      <c r="E95" s="254">
        <v>4.7611971709694237E-2</v>
      </c>
      <c r="F95" s="254">
        <v>0.10294358384586134</v>
      </c>
      <c r="G95" s="254">
        <v>3.377906867565246E-2</v>
      </c>
      <c r="H95" s="254">
        <v>0.11677648687990312</v>
      </c>
      <c r="I95" s="50">
        <v>0.18375812148542578</v>
      </c>
      <c r="J95" s="49">
        <v>0.36751624297085156</v>
      </c>
      <c r="K95" s="51">
        <v>0.55127436445627731</v>
      </c>
      <c r="L95" s="254">
        <v>7.1513888888888905E-2</v>
      </c>
      <c r="M95" s="254">
        <v>7.9041666666666677E-2</v>
      </c>
    </row>
    <row r="96" spans="1:13" ht="15" customHeight="1">
      <c r="A96" s="48"/>
      <c r="B96" s="185" t="s">
        <v>143</v>
      </c>
      <c r="C96" s="252">
        <v>2.6426841988160463</v>
      </c>
      <c r="D96" s="254">
        <v>6.558692309910262E-2</v>
      </c>
      <c r="E96" s="253">
        <v>2.5115103526178411</v>
      </c>
      <c r="F96" s="253">
        <v>2.7738580450142516</v>
      </c>
      <c r="G96" s="253">
        <v>2.4459234295187384</v>
      </c>
      <c r="H96" s="253">
        <v>2.8394449681133542</v>
      </c>
      <c r="I96" s="50">
        <v>2.4818297671922486E-2</v>
      </c>
      <c r="J96" s="49">
        <v>4.9636595343844972E-2</v>
      </c>
      <c r="K96" s="51">
        <v>7.4454893015767465E-2</v>
      </c>
      <c r="L96" s="253">
        <v>2.5105499888752441</v>
      </c>
      <c r="M96" s="253">
        <v>2.7748184087568486</v>
      </c>
    </row>
    <row r="97" spans="1:13" ht="15" customHeight="1">
      <c r="A97" s="48"/>
      <c r="B97" s="185" t="s">
        <v>144</v>
      </c>
      <c r="C97" s="261">
        <v>8.5184474050889455E-2</v>
      </c>
      <c r="D97" s="254">
        <v>4.3734104847867111E-3</v>
      </c>
      <c r="E97" s="254">
        <v>7.6437653081316032E-2</v>
      </c>
      <c r="F97" s="254">
        <v>9.3931295020462879E-2</v>
      </c>
      <c r="G97" s="254">
        <v>7.2064242596529327E-2</v>
      </c>
      <c r="H97" s="254">
        <v>9.8304705505249584E-2</v>
      </c>
      <c r="I97" s="50">
        <v>5.1340464721000949E-2</v>
      </c>
      <c r="J97" s="49">
        <v>0.1026809294420019</v>
      </c>
      <c r="K97" s="51">
        <v>0.15402139416300284</v>
      </c>
      <c r="L97" s="254">
        <v>8.0925250348344982E-2</v>
      </c>
      <c r="M97" s="254">
        <v>8.9443697753433929E-2</v>
      </c>
    </row>
    <row r="98" spans="1:13" ht="15" customHeight="1">
      <c r="A98" s="48"/>
      <c r="B98" s="185" t="s">
        <v>179</v>
      </c>
      <c r="C98" s="252">
        <v>5.6239091418460472</v>
      </c>
      <c r="D98" s="253">
        <v>0.79813006416738719</v>
      </c>
      <c r="E98" s="253">
        <v>4.0276490135112724</v>
      </c>
      <c r="F98" s="253">
        <v>7.220169270180822</v>
      </c>
      <c r="G98" s="253">
        <v>3.2295189493438858</v>
      </c>
      <c r="H98" s="253">
        <v>8.0182993343482085</v>
      </c>
      <c r="I98" s="50">
        <v>0.14191731125752169</v>
      </c>
      <c r="J98" s="49">
        <v>0.28383462251504338</v>
      </c>
      <c r="K98" s="51">
        <v>0.42575193377256504</v>
      </c>
      <c r="L98" s="253">
        <v>5.3427136847537451</v>
      </c>
      <c r="M98" s="253">
        <v>5.9051045989383493</v>
      </c>
    </row>
    <row r="99" spans="1:13" ht="15" customHeight="1">
      <c r="A99" s="48"/>
      <c r="B99" s="185" t="s">
        <v>164</v>
      </c>
      <c r="C99" s="252">
        <v>6.6726310249726204</v>
      </c>
      <c r="D99" s="254">
        <v>0.50850056504753649</v>
      </c>
      <c r="E99" s="253">
        <v>5.6556298948775474</v>
      </c>
      <c r="F99" s="253">
        <v>7.6896321550676934</v>
      </c>
      <c r="G99" s="253">
        <v>5.1471293298300109</v>
      </c>
      <c r="H99" s="253">
        <v>8.198132720115229</v>
      </c>
      <c r="I99" s="50">
        <v>7.6206905963247529E-2</v>
      </c>
      <c r="J99" s="49">
        <v>0.15241381192649506</v>
      </c>
      <c r="K99" s="51">
        <v>0.22862071788974259</v>
      </c>
      <c r="L99" s="253">
        <v>6.3389994737239892</v>
      </c>
      <c r="M99" s="253">
        <v>7.0062625762212516</v>
      </c>
    </row>
    <row r="100" spans="1:13" ht="15" customHeight="1">
      <c r="A100" s="48"/>
      <c r="B100" s="185" t="s">
        <v>231</v>
      </c>
      <c r="C100" s="252">
        <v>10.528823958333334</v>
      </c>
      <c r="D100" s="254">
        <v>0.26140400035989975</v>
      </c>
      <c r="E100" s="253">
        <v>10.006015957613535</v>
      </c>
      <c r="F100" s="253">
        <v>11.051631959053132</v>
      </c>
      <c r="G100" s="253">
        <v>9.7446119572536336</v>
      </c>
      <c r="H100" s="253">
        <v>11.313035959413034</v>
      </c>
      <c r="I100" s="50">
        <v>2.4827464244285728E-2</v>
      </c>
      <c r="J100" s="49">
        <v>4.9654928488571455E-2</v>
      </c>
      <c r="K100" s="51">
        <v>7.4482392732857186E-2</v>
      </c>
      <c r="L100" s="253">
        <v>10.002382760416667</v>
      </c>
      <c r="M100" s="253">
        <v>11.05526515625</v>
      </c>
    </row>
    <row r="101" spans="1:13" ht="15" customHeight="1">
      <c r="A101" s="48"/>
      <c r="B101" s="185" t="s">
        <v>481</v>
      </c>
      <c r="C101" s="261">
        <v>5.7340832512289573E-2</v>
      </c>
      <c r="D101" s="254">
        <v>9.484737365009193E-3</v>
      </c>
      <c r="E101" s="254">
        <v>3.8371357782271187E-2</v>
      </c>
      <c r="F101" s="254">
        <v>7.6310307242307959E-2</v>
      </c>
      <c r="G101" s="254">
        <v>2.8886620417261994E-2</v>
      </c>
      <c r="H101" s="254">
        <v>8.5795044607317156E-2</v>
      </c>
      <c r="I101" s="50">
        <v>0.16540983012369723</v>
      </c>
      <c r="J101" s="49">
        <v>0.33081966024739445</v>
      </c>
      <c r="K101" s="51">
        <v>0.49622949037109165</v>
      </c>
      <c r="L101" s="254">
        <v>5.4473790886675096E-2</v>
      </c>
      <c r="M101" s="254">
        <v>6.0207874137904051E-2</v>
      </c>
    </row>
    <row r="102" spans="1:13" ht="15" customHeight="1">
      <c r="A102" s="48"/>
      <c r="B102" s="185" t="s">
        <v>183</v>
      </c>
      <c r="C102" s="93">
        <v>73.708690539438138</v>
      </c>
      <c r="D102" s="178">
        <v>7.0389266321004591</v>
      </c>
      <c r="E102" s="94">
        <v>59.630837275237219</v>
      </c>
      <c r="F102" s="94">
        <v>87.786543803639063</v>
      </c>
      <c r="G102" s="94">
        <v>52.591910643136757</v>
      </c>
      <c r="H102" s="94">
        <v>94.825470435739518</v>
      </c>
      <c r="I102" s="50">
        <v>9.5496563303268195E-2</v>
      </c>
      <c r="J102" s="49">
        <v>0.19099312660653639</v>
      </c>
      <c r="K102" s="51">
        <v>0.28648968990980461</v>
      </c>
      <c r="L102" s="94">
        <v>70.023256012466234</v>
      </c>
      <c r="M102" s="94">
        <v>77.394125066410041</v>
      </c>
    </row>
    <row r="103" spans="1:13" ht="15" customHeight="1">
      <c r="A103" s="48"/>
      <c r="B103" s="185" t="s">
        <v>165</v>
      </c>
      <c r="C103" s="252">
        <v>1.8068261766751221</v>
      </c>
      <c r="D103" s="254">
        <v>0.12802973613591581</v>
      </c>
      <c r="E103" s="253">
        <v>1.5507667044032905</v>
      </c>
      <c r="F103" s="253">
        <v>2.0628856489469536</v>
      </c>
      <c r="G103" s="253">
        <v>1.4227369682673747</v>
      </c>
      <c r="H103" s="253">
        <v>2.1909153850828695</v>
      </c>
      <c r="I103" s="50">
        <v>7.0858911492810581E-2</v>
      </c>
      <c r="J103" s="49">
        <v>0.14171782298562116</v>
      </c>
      <c r="K103" s="51">
        <v>0.21257673447843173</v>
      </c>
      <c r="L103" s="253">
        <v>1.716484867841366</v>
      </c>
      <c r="M103" s="253">
        <v>1.8971674855088783</v>
      </c>
    </row>
    <row r="104" spans="1:13" ht="15" customHeight="1">
      <c r="A104" s="48"/>
      <c r="B104" s="185" t="s">
        <v>166</v>
      </c>
      <c r="C104" s="258">
        <v>21.999070432878888</v>
      </c>
      <c r="D104" s="253">
        <v>1.0373467357528721</v>
      </c>
      <c r="E104" s="178">
        <v>19.924376961373145</v>
      </c>
      <c r="F104" s="178">
        <v>24.073763904384631</v>
      </c>
      <c r="G104" s="178">
        <v>18.887030225620272</v>
      </c>
      <c r="H104" s="178">
        <v>25.111110640137504</v>
      </c>
      <c r="I104" s="50">
        <v>4.7154116757701599E-2</v>
      </c>
      <c r="J104" s="49">
        <v>9.4308233515403198E-2</v>
      </c>
      <c r="K104" s="51">
        <v>0.1414623502731048</v>
      </c>
      <c r="L104" s="178">
        <v>20.899116911234945</v>
      </c>
      <c r="M104" s="178">
        <v>23.099023954522831</v>
      </c>
    </row>
    <row r="105" spans="1:13" ht="15" customHeight="1">
      <c r="A105" s="48"/>
      <c r="B105" s="185" t="s">
        <v>223</v>
      </c>
      <c r="C105" s="252">
        <v>24.076173015406031</v>
      </c>
      <c r="D105" s="254">
        <v>0.71113164171500165</v>
      </c>
      <c r="E105" s="253">
        <v>22.653909731976029</v>
      </c>
      <c r="F105" s="253">
        <v>25.498436298836033</v>
      </c>
      <c r="G105" s="253">
        <v>21.942778090261026</v>
      </c>
      <c r="H105" s="253">
        <v>26.209567940551036</v>
      </c>
      <c r="I105" s="50">
        <v>2.953673913457748E-2</v>
      </c>
      <c r="J105" s="49">
        <v>5.9073478269154961E-2</v>
      </c>
      <c r="K105" s="51">
        <v>8.8610217403732441E-2</v>
      </c>
      <c r="L105" s="253">
        <v>22.872364364635729</v>
      </c>
      <c r="M105" s="253">
        <v>25.279981666176333</v>
      </c>
    </row>
    <row r="106" spans="1:13" ht="15" customHeight="1">
      <c r="A106" s="48"/>
      <c r="B106" s="185" t="s">
        <v>233</v>
      </c>
      <c r="C106" s="252">
        <v>1.5510184512032021</v>
      </c>
      <c r="D106" s="253">
        <v>0.24899921647106685</v>
      </c>
      <c r="E106" s="253">
        <v>1.0530200182610685</v>
      </c>
      <c r="F106" s="253">
        <v>2.049016884145336</v>
      </c>
      <c r="G106" s="253">
        <v>0.80402080179000157</v>
      </c>
      <c r="H106" s="253">
        <v>2.2980161006164028</v>
      </c>
      <c r="I106" s="50">
        <v>0.16053917107040588</v>
      </c>
      <c r="J106" s="49">
        <v>0.32107834214081177</v>
      </c>
      <c r="K106" s="51">
        <v>0.48161751321121765</v>
      </c>
      <c r="L106" s="253">
        <v>1.4734675286430421</v>
      </c>
      <c r="M106" s="253">
        <v>1.6285693737633622</v>
      </c>
    </row>
    <row r="107" spans="1:13" ht="15" customHeight="1">
      <c r="A107" s="48"/>
      <c r="B107" s="185" t="s">
        <v>184</v>
      </c>
      <c r="C107" s="252">
        <v>5.0133259596199622</v>
      </c>
      <c r="D107" s="254">
        <v>0.1000285341188128</v>
      </c>
      <c r="E107" s="253">
        <v>4.8132688913823367</v>
      </c>
      <c r="F107" s="253">
        <v>5.2133830278575877</v>
      </c>
      <c r="G107" s="253">
        <v>4.7132403572635235</v>
      </c>
      <c r="H107" s="253">
        <v>5.3134115619764009</v>
      </c>
      <c r="I107" s="50">
        <v>1.995252950326723E-2</v>
      </c>
      <c r="J107" s="49">
        <v>3.990505900653446E-2</v>
      </c>
      <c r="K107" s="51">
        <v>5.985758850980169E-2</v>
      </c>
      <c r="L107" s="253">
        <v>4.7626596616389643</v>
      </c>
      <c r="M107" s="253">
        <v>5.2639922576009601</v>
      </c>
    </row>
    <row r="108" spans="1:13" ht="15" customHeight="1">
      <c r="A108" s="48"/>
      <c r="B108" s="185" t="s">
        <v>234</v>
      </c>
      <c r="C108" s="258" t="s">
        <v>219</v>
      </c>
      <c r="D108" s="178" t="s">
        <v>94</v>
      </c>
      <c r="E108" s="178" t="s">
        <v>94</v>
      </c>
      <c r="F108" s="178" t="s">
        <v>94</v>
      </c>
      <c r="G108" s="178" t="s">
        <v>94</v>
      </c>
      <c r="H108" s="178" t="s">
        <v>94</v>
      </c>
      <c r="I108" s="50" t="s">
        <v>94</v>
      </c>
      <c r="J108" s="49" t="s">
        <v>94</v>
      </c>
      <c r="K108" s="51" t="s">
        <v>94</v>
      </c>
      <c r="L108" s="178" t="s">
        <v>94</v>
      </c>
      <c r="M108" s="178" t="s">
        <v>94</v>
      </c>
    </row>
    <row r="109" spans="1:13" ht="15" customHeight="1">
      <c r="A109" s="48"/>
      <c r="B109" s="185" t="s">
        <v>482</v>
      </c>
      <c r="C109" s="252">
        <v>16.266288906457742</v>
      </c>
      <c r="D109" s="254">
        <v>0.74189864413255391</v>
      </c>
      <c r="E109" s="253">
        <v>14.782491618192633</v>
      </c>
      <c r="F109" s="253">
        <v>17.750086194722851</v>
      </c>
      <c r="G109" s="253">
        <v>14.040592974060081</v>
      </c>
      <c r="H109" s="253">
        <v>18.491984838855405</v>
      </c>
      <c r="I109" s="50">
        <v>4.5609582394544768E-2</v>
      </c>
      <c r="J109" s="49">
        <v>9.1219164789089535E-2</v>
      </c>
      <c r="K109" s="51">
        <v>0.1368287471836343</v>
      </c>
      <c r="L109" s="253">
        <v>15.452974461134854</v>
      </c>
      <c r="M109" s="253">
        <v>17.07960335178063</v>
      </c>
    </row>
    <row r="110" spans="1:13" ht="15" customHeight="1">
      <c r="A110" s="48"/>
      <c r="B110" s="185" t="s">
        <v>167</v>
      </c>
      <c r="C110" s="252">
        <v>1.262470812833095</v>
      </c>
      <c r="D110" s="254">
        <v>8.8816903968276559E-2</v>
      </c>
      <c r="E110" s="253">
        <v>1.0848370048965419</v>
      </c>
      <c r="F110" s="253">
        <v>1.4401046207696482</v>
      </c>
      <c r="G110" s="253">
        <v>0.99602010092826543</v>
      </c>
      <c r="H110" s="253">
        <v>1.5289215247379246</v>
      </c>
      <c r="I110" s="50">
        <v>7.0351649373155523E-2</v>
      </c>
      <c r="J110" s="49">
        <v>0.14070329874631105</v>
      </c>
      <c r="K110" s="51">
        <v>0.21105494811946657</v>
      </c>
      <c r="L110" s="253">
        <v>1.1993472721914402</v>
      </c>
      <c r="M110" s="253">
        <v>1.3255943534747499</v>
      </c>
    </row>
    <row r="111" spans="1:13" ht="15" customHeight="1">
      <c r="A111" s="48"/>
      <c r="B111" s="185" t="s">
        <v>185</v>
      </c>
      <c r="C111" s="252">
        <v>1.4045840556253317</v>
      </c>
      <c r="D111" s="253">
        <v>0.33841135068272976</v>
      </c>
      <c r="E111" s="253">
        <v>0.72776135425987221</v>
      </c>
      <c r="F111" s="253">
        <v>2.0814067569907913</v>
      </c>
      <c r="G111" s="253">
        <v>0.38935000357714245</v>
      </c>
      <c r="H111" s="253">
        <v>2.419818107673521</v>
      </c>
      <c r="I111" s="50">
        <v>0.24093349865919303</v>
      </c>
      <c r="J111" s="49">
        <v>0.48186699731838606</v>
      </c>
      <c r="K111" s="51">
        <v>0.72280049597757912</v>
      </c>
      <c r="L111" s="253">
        <v>1.3343548528440652</v>
      </c>
      <c r="M111" s="253">
        <v>1.4748132584065983</v>
      </c>
    </row>
    <row r="112" spans="1:13" ht="15" customHeight="1">
      <c r="A112" s="48"/>
      <c r="B112" s="185" t="s">
        <v>168</v>
      </c>
      <c r="C112" s="93">
        <v>88.926027846986713</v>
      </c>
      <c r="D112" s="178">
        <v>3.6897983332912347</v>
      </c>
      <c r="E112" s="94">
        <v>81.546431180404241</v>
      </c>
      <c r="F112" s="94">
        <v>96.305624513569185</v>
      </c>
      <c r="G112" s="94">
        <v>77.856632847113005</v>
      </c>
      <c r="H112" s="94">
        <v>99.995422846860421</v>
      </c>
      <c r="I112" s="50">
        <v>4.1492894967041581E-2</v>
      </c>
      <c r="J112" s="49">
        <v>8.2985789934083162E-2</v>
      </c>
      <c r="K112" s="51">
        <v>0.12447868490112474</v>
      </c>
      <c r="L112" s="94">
        <v>84.479726454637373</v>
      </c>
      <c r="M112" s="94">
        <v>93.372329239336054</v>
      </c>
    </row>
    <row r="113" spans="1:13" ht="15" customHeight="1">
      <c r="A113" s="48"/>
      <c r="B113" s="185" t="s">
        <v>169</v>
      </c>
      <c r="C113" s="252">
        <v>0.16228180701804124</v>
      </c>
      <c r="D113" s="253">
        <v>2.0224185159849865E-2</v>
      </c>
      <c r="E113" s="253">
        <v>0.12183343669834151</v>
      </c>
      <c r="F113" s="253">
        <v>0.20273017733774096</v>
      </c>
      <c r="G113" s="253">
        <v>0.10160925153849164</v>
      </c>
      <c r="H113" s="253">
        <v>0.22295436249759082</v>
      </c>
      <c r="I113" s="50">
        <v>0.12462385976267504</v>
      </c>
      <c r="J113" s="49">
        <v>0.24924771952535008</v>
      </c>
      <c r="K113" s="51">
        <v>0.37387157928802511</v>
      </c>
      <c r="L113" s="253">
        <v>0.15416771666713919</v>
      </c>
      <c r="M113" s="253">
        <v>0.17039589736894328</v>
      </c>
    </row>
    <row r="114" spans="1:13" ht="15" customHeight="1">
      <c r="A114" s="48"/>
      <c r="B114" s="185" t="s">
        <v>170</v>
      </c>
      <c r="C114" s="252">
        <v>3.0385983502781135</v>
      </c>
      <c r="D114" s="254">
        <v>0.28501461259351046</v>
      </c>
      <c r="E114" s="253">
        <v>2.4685691250910926</v>
      </c>
      <c r="F114" s="253">
        <v>3.6086275754651345</v>
      </c>
      <c r="G114" s="253">
        <v>2.1835545124975821</v>
      </c>
      <c r="H114" s="253">
        <v>3.8936421880586449</v>
      </c>
      <c r="I114" s="50">
        <v>9.3798054148033078E-2</v>
      </c>
      <c r="J114" s="49">
        <v>0.18759610829606616</v>
      </c>
      <c r="K114" s="51">
        <v>0.28139416244409921</v>
      </c>
      <c r="L114" s="253">
        <v>2.8866684327642078</v>
      </c>
      <c r="M114" s="253">
        <v>3.1905282677920193</v>
      </c>
    </row>
    <row r="115" spans="1:13" ht="15" customHeight="1">
      <c r="A115" s="48"/>
      <c r="B115" s="185" t="s">
        <v>483</v>
      </c>
      <c r="C115" s="261">
        <v>0.20028261146610468</v>
      </c>
      <c r="D115" s="254">
        <v>6.0050866947478571E-3</v>
      </c>
      <c r="E115" s="254">
        <v>0.18827243807660896</v>
      </c>
      <c r="F115" s="254">
        <v>0.21229278485560041</v>
      </c>
      <c r="G115" s="254">
        <v>0.18226735138186112</v>
      </c>
      <c r="H115" s="254">
        <v>0.21829787155034824</v>
      </c>
      <c r="I115" s="50">
        <v>2.9983065682984381E-2</v>
      </c>
      <c r="J115" s="49">
        <v>5.9966131365968761E-2</v>
      </c>
      <c r="K115" s="51">
        <v>8.9949197048953142E-2</v>
      </c>
      <c r="L115" s="254">
        <v>0.19026848089279944</v>
      </c>
      <c r="M115" s="254">
        <v>0.21029674203940993</v>
      </c>
    </row>
    <row r="116" spans="1:13" ht="15" customHeight="1">
      <c r="A116" s="48"/>
      <c r="B116" s="185" t="s">
        <v>187</v>
      </c>
      <c r="C116" s="252">
        <v>1.1962724885452236</v>
      </c>
      <c r="D116" s="254">
        <v>9.1308642968512863E-2</v>
      </c>
      <c r="E116" s="253">
        <v>1.013655202608198</v>
      </c>
      <c r="F116" s="253">
        <v>1.3788897744822493</v>
      </c>
      <c r="G116" s="253">
        <v>0.92234655963968504</v>
      </c>
      <c r="H116" s="253">
        <v>1.4701984174507623</v>
      </c>
      <c r="I116" s="50">
        <v>7.6327629233998759E-2</v>
      </c>
      <c r="J116" s="49">
        <v>0.15265525846799752</v>
      </c>
      <c r="K116" s="51">
        <v>0.22898288770199626</v>
      </c>
      <c r="L116" s="253">
        <v>1.1364588641179625</v>
      </c>
      <c r="M116" s="253">
        <v>1.2560861129724847</v>
      </c>
    </row>
    <row r="117" spans="1:13" ht="15" customHeight="1">
      <c r="A117" s="48"/>
      <c r="B117" s="185" t="s">
        <v>172</v>
      </c>
      <c r="C117" s="261">
        <v>7.5374999999999998E-2</v>
      </c>
      <c r="D117" s="254">
        <v>1.695831775450618E-2</v>
      </c>
      <c r="E117" s="254">
        <v>4.1458364490987637E-2</v>
      </c>
      <c r="F117" s="254">
        <v>0.10929163550901236</v>
      </c>
      <c r="G117" s="254">
        <v>2.4500046736481457E-2</v>
      </c>
      <c r="H117" s="254">
        <v>0.12624995326351854</v>
      </c>
      <c r="I117" s="50">
        <v>0.22498597352578681</v>
      </c>
      <c r="J117" s="49">
        <v>0.44997194705157362</v>
      </c>
      <c r="K117" s="51">
        <v>0.67495792057736037</v>
      </c>
      <c r="L117" s="254">
        <v>7.1606249999999996E-2</v>
      </c>
      <c r="M117" s="254">
        <v>7.9143749999999999E-2</v>
      </c>
    </row>
    <row r="118" spans="1:13" ht="15" customHeight="1">
      <c r="A118" s="48"/>
      <c r="B118" s="185" t="s">
        <v>145</v>
      </c>
      <c r="C118" s="252">
        <v>0.78191158050604792</v>
      </c>
      <c r="D118" s="253">
        <v>9.7285938983941903E-2</v>
      </c>
      <c r="E118" s="253">
        <v>0.58733970253816414</v>
      </c>
      <c r="F118" s="253">
        <v>0.9764834584739317</v>
      </c>
      <c r="G118" s="253">
        <v>0.4900537635542222</v>
      </c>
      <c r="H118" s="253">
        <v>1.0737693974578737</v>
      </c>
      <c r="I118" s="50">
        <v>0.12442063963418869</v>
      </c>
      <c r="J118" s="49">
        <v>0.24884127926837737</v>
      </c>
      <c r="K118" s="51">
        <v>0.37326191890256605</v>
      </c>
      <c r="L118" s="253">
        <v>0.74281600148074556</v>
      </c>
      <c r="M118" s="253">
        <v>0.82100715953135028</v>
      </c>
    </row>
    <row r="119" spans="1:13" ht="15" customHeight="1">
      <c r="A119" s="48"/>
      <c r="B119" s="185" t="s">
        <v>188</v>
      </c>
      <c r="C119" s="93">
        <v>100.14363564869771</v>
      </c>
      <c r="D119" s="94">
        <v>8.0217621047524545</v>
      </c>
      <c r="E119" s="94">
        <v>84.100111439192801</v>
      </c>
      <c r="F119" s="94">
        <v>116.18715985820262</v>
      </c>
      <c r="G119" s="94">
        <v>76.078349334440347</v>
      </c>
      <c r="H119" s="94">
        <v>124.20892196295507</v>
      </c>
      <c r="I119" s="50">
        <v>8.0102565208364007E-2</v>
      </c>
      <c r="J119" s="49">
        <v>0.16020513041672801</v>
      </c>
      <c r="K119" s="51">
        <v>0.24030769562509202</v>
      </c>
      <c r="L119" s="94">
        <v>95.136453866262826</v>
      </c>
      <c r="M119" s="94">
        <v>105.15081743113259</v>
      </c>
    </row>
    <row r="120" spans="1:13" ht="15" customHeight="1">
      <c r="A120" s="48"/>
      <c r="B120" s="185" t="s">
        <v>173</v>
      </c>
      <c r="C120" s="252">
        <v>4.8955892957145464</v>
      </c>
      <c r="D120" s="254">
        <v>0.31721560267422411</v>
      </c>
      <c r="E120" s="253">
        <v>4.2611580903660986</v>
      </c>
      <c r="F120" s="253">
        <v>5.5300205010629941</v>
      </c>
      <c r="G120" s="253">
        <v>3.9439424876918743</v>
      </c>
      <c r="H120" s="253">
        <v>5.8472361037372185</v>
      </c>
      <c r="I120" s="50">
        <v>6.4796203993644899E-2</v>
      </c>
      <c r="J120" s="49">
        <v>0.1295924079872898</v>
      </c>
      <c r="K120" s="51">
        <v>0.19438861198093471</v>
      </c>
      <c r="L120" s="253">
        <v>4.6508098309288188</v>
      </c>
      <c r="M120" s="253">
        <v>5.1403687605002739</v>
      </c>
    </row>
    <row r="121" spans="1:13" ht="15" customHeight="1">
      <c r="A121" s="48"/>
      <c r="B121" s="185" t="s">
        <v>174</v>
      </c>
      <c r="C121" s="252">
        <v>0.45833333333333331</v>
      </c>
      <c r="D121" s="253">
        <v>5.0795096652845761E-2</v>
      </c>
      <c r="E121" s="253">
        <v>0.35674314002764179</v>
      </c>
      <c r="F121" s="253">
        <v>0.55992352663902478</v>
      </c>
      <c r="G121" s="253">
        <v>0.30594804337479603</v>
      </c>
      <c r="H121" s="253">
        <v>0.61071862329187065</v>
      </c>
      <c r="I121" s="50">
        <v>0.11082566542439076</v>
      </c>
      <c r="J121" s="49">
        <v>0.22165133084878152</v>
      </c>
      <c r="K121" s="51">
        <v>0.33247699627317229</v>
      </c>
      <c r="L121" s="253">
        <v>0.43541666666666667</v>
      </c>
      <c r="M121" s="253">
        <v>0.48124999999999996</v>
      </c>
    </row>
    <row r="122" spans="1:13" ht="15" customHeight="1">
      <c r="A122" s="48"/>
      <c r="B122" s="185" t="s">
        <v>189</v>
      </c>
      <c r="C122" s="93">
        <v>819.95989649429089</v>
      </c>
      <c r="D122" s="94">
        <v>39.56980160352019</v>
      </c>
      <c r="E122" s="94">
        <v>740.82029328725048</v>
      </c>
      <c r="F122" s="94">
        <v>899.0994997013313</v>
      </c>
      <c r="G122" s="94">
        <v>701.25049168373027</v>
      </c>
      <c r="H122" s="94">
        <v>938.6693013048515</v>
      </c>
      <c r="I122" s="50">
        <v>4.8258215764819055E-2</v>
      </c>
      <c r="J122" s="49">
        <v>9.6516431529638111E-2</v>
      </c>
      <c r="K122" s="51">
        <v>0.14477464729445716</v>
      </c>
      <c r="L122" s="94">
        <v>778.96190166957638</v>
      </c>
      <c r="M122" s="94">
        <v>860.9578913190054</v>
      </c>
    </row>
    <row r="123" spans="1:13" ht="15" customHeight="1">
      <c r="A123" s="48"/>
      <c r="B123" s="185" t="s">
        <v>193</v>
      </c>
      <c r="C123" s="258">
        <v>34.735224200990892</v>
      </c>
      <c r="D123" s="178">
        <v>3.8159917557620844</v>
      </c>
      <c r="E123" s="178">
        <v>27.103240689466723</v>
      </c>
      <c r="F123" s="178">
        <v>42.367207712515061</v>
      </c>
      <c r="G123" s="178">
        <v>23.287248933704639</v>
      </c>
      <c r="H123" s="178">
        <v>46.183199468277145</v>
      </c>
      <c r="I123" s="50">
        <v>0.10985942493652381</v>
      </c>
      <c r="J123" s="49">
        <v>0.21971884987304763</v>
      </c>
      <c r="K123" s="51">
        <v>0.32957827480957147</v>
      </c>
      <c r="L123" s="178">
        <v>32.998462990941348</v>
      </c>
      <c r="M123" s="178">
        <v>36.471985411040436</v>
      </c>
    </row>
    <row r="124" spans="1:13" ht="15" customHeight="1">
      <c r="A124" s="48"/>
      <c r="B124" s="39" t="s">
        <v>142</v>
      </c>
      <c r="C124" s="175"/>
      <c r="D124" s="187"/>
      <c r="E124" s="188"/>
      <c r="F124" s="188"/>
      <c r="G124" s="188"/>
      <c r="H124" s="188"/>
      <c r="I124" s="186"/>
      <c r="J124" s="186"/>
      <c r="K124" s="186"/>
      <c r="L124" s="188"/>
      <c r="M124" s="189"/>
    </row>
    <row r="125" spans="1:13" ht="15" customHeight="1">
      <c r="A125" s="48"/>
      <c r="B125" s="185" t="s">
        <v>478</v>
      </c>
      <c r="C125" s="252">
        <v>4.1548992111149659</v>
      </c>
      <c r="D125" s="254">
        <v>9.0666153878815353E-2</v>
      </c>
      <c r="E125" s="253">
        <v>3.9735669033573351</v>
      </c>
      <c r="F125" s="253">
        <v>4.3362315188725962</v>
      </c>
      <c r="G125" s="253">
        <v>3.8829007494785199</v>
      </c>
      <c r="H125" s="253">
        <v>4.4268976727514122</v>
      </c>
      <c r="I125" s="50">
        <v>2.1821504992532686E-2</v>
      </c>
      <c r="J125" s="49">
        <v>4.3643009985065373E-2</v>
      </c>
      <c r="K125" s="51">
        <v>6.5464514977598059E-2</v>
      </c>
      <c r="L125" s="253">
        <v>3.9471542505592176</v>
      </c>
      <c r="M125" s="253">
        <v>4.3626441716707145</v>
      </c>
    </row>
    <row r="126" spans="1:13" ht="15" customHeight="1">
      <c r="A126" s="48"/>
      <c r="B126" s="185" t="s">
        <v>237</v>
      </c>
      <c r="C126" s="252">
        <v>2.9052908256248906</v>
      </c>
      <c r="D126" s="254">
        <v>6.8276402291246874E-2</v>
      </c>
      <c r="E126" s="253">
        <v>2.7687380210423971</v>
      </c>
      <c r="F126" s="253">
        <v>3.0418436302073841</v>
      </c>
      <c r="G126" s="253">
        <v>2.7004616187511501</v>
      </c>
      <c r="H126" s="253">
        <v>3.1101200324986311</v>
      </c>
      <c r="I126" s="50">
        <v>2.3500711766630628E-2</v>
      </c>
      <c r="J126" s="49">
        <v>4.7001423533261255E-2</v>
      </c>
      <c r="K126" s="51">
        <v>7.0502135299891883E-2</v>
      </c>
      <c r="L126" s="253">
        <v>2.7600262843436463</v>
      </c>
      <c r="M126" s="253">
        <v>3.0505553669061349</v>
      </c>
    </row>
    <row r="127" spans="1:13" ht="15" customHeight="1">
      <c r="A127" s="48"/>
      <c r="B127" s="185" t="s">
        <v>175</v>
      </c>
      <c r="C127" s="93">
        <v>1614.9264476787587</v>
      </c>
      <c r="D127" s="94">
        <v>83.995319381705599</v>
      </c>
      <c r="E127" s="94">
        <v>1446.9358089153475</v>
      </c>
      <c r="F127" s="94">
        <v>1782.9170864421699</v>
      </c>
      <c r="G127" s="94">
        <v>1362.940489533642</v>
      </c>
      <c r="H127" s="94">
        <v>1866.9124058238754</v>
      </c>
      <c r="I127" s="50">
        <v>5.2011854473271932E-2</v>
      </c>
      <c r="J127" s="49">
        <v>0.10402370894654386</v>
      </c>
      <c r="K127" s="51">
        <v>0.15603556341981578</v>
      </c>
      <c r="L127" s="94">
        <v>1534.1801252948208</v>
      </c>
      <c r="M127" s="94">
        <v>1695.6727700626966</v>
      </c>
    </row>
    <row r="128" spans="1:13" ht="15" customHeight="1">
      <c r="A128" s="48"/>
      <c r="B128" s="185" t="s">
        <v>484</v>
      </c>
      <c r="C128" s="252">
        <v>1.0973134894237917</v>
      </c>
      <c r="D128" s="254">
        <v>4.1354915191407216E-2</v>
      </c>
      <c r="E128" s="253">
        <v>1.0146036590409773</v>
      </c>
      <c r="F128" s="253">
        <v>1.1800233198066064</v>
      </c>
      <c r="G128" s="253">
        <v>0.97324874384957005</v>
      </c>
      <c r="H128" s="253">
        <v>1.2213782349980136</v>
      </c>
      <c r="I128" s="50">
        <v>3.768742076899375E-2</v>
      </c>
      <c r="J128" s="49">
        <v>7.53748415379875E-2</v>
      </c>
      <c r="K128" s="51">
        <v>0.11306226230698124</v>
      </c>
      <c r="L128" s="253">
        <v>1.0424478149526022</v>
      </c>
      <c r="M128" s="253">
        <v>1.1521791638949814</v>
      </c>
    </row>
    <row r="129" spans="1:13" ht="15" customHeight="1">
      <c r="A129" s="48"/>
      <c r="B129" s="185" t="s">
        <v>229</v>
      </c>
      <c r="C129" s="261">
        <v>0.39751847398063589</v>
      </c>
      <c r="D129" s="254">
        <v>2.7259479647619919E-2</v>
      </c>
      <c r="E129" s="254">
        <v>0.34299951468539602</v>
      </c>
      <c r="F129" s="254">
        <v>0.45203743327587576</v>
      </c>
      <c r="G129" s="254">
        <v>0.31574003503777615</v>
      </c>
      <c r="H129" s="254">
        <v>0.47929691292349563</v>
      </c>
      <c r="I129" s="50">
        <v>6.8574120278364209E-2</v>
      </c>
      <c r="J129" s="49">
        <v>0.13714824055672842</v>
      </c>
      <c r="K129" s="51">
        <v>0.20572236083509263</v>
      </c>
      <c r="L129" s="254">
        <v>0.37764255028160409</v>
      </c>
      <c r="M129" s="254">
        <v>0.41739439767966768</v>
      </c>
    </row>
    <row r="130" spans="1:13" ht="15" customHeight="1">
      <c r="A130" s="48"/>
      <c r="B130" s="185" t="s">
        <v>479</v>
      </c>
      <c r="C130" s="252">
        <v>44.925520800492414</v>
      </c>
      <c r="D130" s="254">
        <v>0.76072649662995828</v>
      </c>
      <c r="E130" s="253">
        <v>43.404067807232501</v>
      </c>
      <c r="F130" s="253">
        <v>46.446973793752328</v>
      </c>
      <c r="G130" s="253">
        <v>42.643341310602537</v>
      </c>
      <c r="H130" s="253">
        <v>47.207700290382292</v>
      </c>
      <c r="I130" s="50">
        <v>1.693305905140715E-2</v>
      </c>
      <c r="J130" s="49">
        <v>3.3866118102814299E-2</v>
      </c>
      <c r="K130" s="51">
        <v>5.0799177154221449E-2</v>
      </c>
      <c r="L130" s="253">
        <v>42.679244760467796</v>
      </c>
      <c r="M130" s="253">
        <v>47.171796840517032</v>
      </c>
    </row>
    <row r="131" spans="1:13" ht="15" customHeight="1">
      <c r="A131" s="48"/>
      <c r="B131" s="185" t="s">
        <v>157</v>
      </c>
      <c r="C131" s="93" t="s">
        <v>105</v>
      </c>
      <c r="D131" s="94" t="s">
        <v>94</v>
      </c>
      <c r="E131" s="94" t="s">
        <v>94</v>
      </c>
      <c r="F131" s="94" t="s">
        <v>94</v>
      </c>
      <c r="G131" s="94" t="s">
        <v>94</v>
      </c>
      <c r="H131" s="94" t="s">
        <v>94</v>
      </c>
      <c r="I131" s="50" t="s">
        <v>94</v>
      </c>
      <c r="J131" s="49" t="s">
        <v>94</v>
      </c>
      <c r="K131" s="51" t="s">
        <v>94</v>
      </c>
      <c r="L131" s="94" t="s">
        <v>94</v>
      </c>
      <c r="M131" s="94" t="s">
        <v>94</v>
      </c>
    </row>
    <row r="132" spans="1:13" ht="15" customHeight="1">
      <c r="A132" s="48"/>
      <c r="B132" s="185" t="s">
        <v>480</v>
      </c>
      <c r="C132" s="261">
        <v>0.43279476004281642</v>
      </c>
      <c r="D132" s="254">
        <v>1.383964686233175E-2</v>
      </c>
      <c r="E132" s="254">
        <v>0.40511546631815293</v>
      </c>
      <c r="F132" s="254">
        <v>0.46047405376747991</v>
      </c>
      <c r="G132" s="254">
        <v>0.39127581945582118</v>
      </c>
      <c r="H132" s="254">
        <v>0.47431370062981165</v>
      </c>
      <c r="I132" s="50">
        <v>3.1977390070440301E-2</v>
      </c>
      <c r="J132" s="49">
        <v>6.3954780140880602E-2</v>
      </c>
      <c r="K132" s="51">
        <v>9.5932170211320902E-2</v>
      </c>
      <c r="L132" s="254">
        <v>0.41115502204067561</v>
      </c>
      <c r="M132" s="254">
        <v>0.45443449804495722</v>
      </c>
    </row>
    <row r="133" spans="1:13" ht="15" customHeight="1">
      <c r="A133" s="48"/>
      <c r="B133" s="185" t="s">
        <v>143</v>
      </c>
      <c r="C133" s="252">
        <v>2.6988195265491557</v>
      </c>
      <c r="D133" s="254">
        <v>0.10395434980654902</v>
      </c>
      <c r="E133" s="253">
        <v>2.4909108269360578</v>
      </c>
      <c r="F133" s="253">
        <v>2.9067282261622536</v>
      </c>
      <c r="G133" s="253">
        <v>2.3869564771295089</v>
      </c>
      <c r="H133" s="253">
        <v>3.0106825759688025</v>
      </c>
      <c r="I133" s="50">
        <v>3.8518451783795343E-2</v>
      </c>
      <c r="J133" s="49">
        <v>7.7036903567590687E-2</v>
      </c>
      <c r="K133" s="51">
        <v>0.11555535535138603</v>
      </c>
      <c r="L133" s="253">
        <v>2.5638785502216979</v>
      </c>
      <c r="M133" s="253">
        <v>2.8337605028766135</v>
      </c>
    </row>
    <row r="134" spans="1:13" ht="15" customHeight="1">
      <c r="A134" s="48"/>
      <c r="B134" s="185" t="s">
        <v>144</v>
      </c>
      <c r="C134" s="261">
        <v>8.6805889758015564E-2</v>
      </c>
      <c r="D134" s="254">
        <v>1.0062514081196095E-2</v>
      </c>
      <c r="E134" s="254">
        <v>6.6680861595623378E-2</v>
      </c>
      <c r="F134" s="254">
        <v>0.10693091792040775</v>
      </c>
      <c r="G134" s="254">
        <v>5.6618347514427278E-2</v>
      </c>
      <c r="H134" s="254">
        <v>0.11699343200160385</v>
      </c>
      <c r="I134" s="50">
        <v>0.11591971592304234</v>
      </c>
      <c r="J134" s="49">
        <v>0.23183943184608469</v>
      </c>
      <c r="K134" s="51">
        <v>0.34775914776912703</v>
      </c>
      <c r="L134" s="254">
        <v>8.246559527011478E-2</v>
      </c>
      <c r="M134" s="254">
        <v>9.1146184245916348E-2</v>
      </c>
    </row>
    <row r="135" spans="1:13" ht="15" customHeight="1">
      <c r="A135" s="48"/>
      <c r="B135" s="185" t="s">
        <v>485</v>
      </c>
      <c r="C135" s="261">
        <v>0.46130377742177259</v>
      </c>
      <c r="D135" s="254">
        <v>9.5869260495796443E-2</v>
      </c>
      <c r="E135" s="254">
        <v>0.2695652564301797</v>
      </c>
      <c r="F135" s="254">
        <v>0.65304229841336547</v>
      </c>
      <c r="G135" s="254">
        <v>0.17369599593438328</v>
      </c>
      <c r="H135" s="254">
        <v>0.74891155890916195</v>
      </c>
      <c r="I135" s="50">
        <v>0.20782240507894789</v>
      </c>
      <c r="J135" s="49">
        <v>0.41564481015789578</v>
      </c>
      <c r="K135" s="51">
        <v>0.62346721523684367</v>
      </c>
      <c r="L135" s="254">
        <v>0.43823858855068398</v>
      </c>
      <c r="M135" s="254">
        <v>0.48436896629286119</v>
      </c>
    </row>
    <row r="136" spans="1:13" ht="15" customHeight="1">
      <c r="A136" s="48"/>
      <c r="B136" s="185" t="s">
        <v>231</v>
      </c>
      <c r="C136" s="252">
        <v>10.370969044926518</v>
      </c>
      <c r="D136" s="254">
        <v>0.43211602094252444</v>
      </c>
      <c r="E136" s="253">
        <v>9.5067370030414686</v>
      </c>
      <c r="F136" s="253">
        <v>11.235201086811568</v>
      </c>
      <c r="G136" s="253">
        <v>9.0746209820989456</v>
      </c>
      <c r="H136" s="253">
        <v>11.667317107754091</v>
      </c>
      <c r="I136" s="50">
        <v>4.1665925244846407E-2</v>
      </c>
      <c r="J136" s="49">
        <v>8.3331850489692813E-2</v>
      </c>
      <c r="K136" s="51">
        <v>0.12499777573453921</v>
      </c>
      <c r="L136" s="253">
        <v>9.8524205926801915</v>
      </c>
      <c r="M136" s="253">
        <v>10.889517497172845</v>
      </c>
    </row>
    <row r="137" spans="1:13" ht="15" customHeight="1">
      <c r="A137" s="48"/>
      <c r="B137" s="185" t="s">
        <v>481</v>
      </c>
      <c r="C137" s="261">
        <v>6.0517914500600414E-2</v>
      </c>
      <c r="D137" s="254">
        <v>1.2852136084802243E-2</v>
      </c>
      <c r="E137" s="254">
        <v>3.4813642330995931E-2</v>
      </c>
      <c r="F137" s="254">
        <v>8.6222186670204898E-2</v>
      </c>
      <c r="G137" s="254">
        <v>2.1961506246193682E-2</v>
      </c>
      <c r="H137" s="254">
        <v>9.9074322755007146E-2</v>
      </c>
      <c r="I137" s="50">
        <v>0.21236911732433764</v>
      </c>
      <c r="J137" s="49">
        <v>0.42473823464867527</v>
      </c>
      <c r="K137" s="51">
        <v>0.63710735197301294</v>
      </c>
      <c r="L137" s="254">
        <v>5.7492018775570392E-2</v>
      </c>
      <c r="M137" s="254">
        <v>6.3543810225630437E-2</v>
      </c>
    </row>
    <row r="138" spans="1:13" ht="15" customHeight="1">
      <c r="A138" s="48"/>
      <c r="B138" s="185" t="s">
        <v>223</v>
      </c>
      <c r="C138" s="252">
        <v>22.633125329761899</v>
      </c>
      <c r="D138" s="254">
        <v>2.0903080793576017</v>
      </c>
      <c r="E138" s="253">
        <v>18.452509171046696</v>
      </c>
      <c r="F138" s="253">
        <v>26.813741488477103</v>
      </c>
      <c r="G138" s="253">
        <v>16.362201091689094</v>
      </c>
      <c r="H138" s="253">
        <v>28.904049567834704</v>
      </c>
      <c r="I138" s="50">
        <v>9.2356139459401465E-2</v>
      </c>
      <c r="J138" s="49">
        <v>0.18471227891880293</v>
      </c>
      <c r="K138" s="51">
        <v>0.2770684183782044</v>
      </c>
      <c r="L138" s="253">
        <v>21.501469063273806</v>
      </c>
      <c r="M138" s="253">
        <v>23.764781596249993</v>
      </c>
    </row>
    <row r="139" spans="1:13" ht="15" customHeight="1">
      <c r="A139" s="48"/>
      <c r="B139" s="185" t="s">
        <v>482</v>
      </c>
      <c r="C139" s="252">
        <v>16.065392454289608</v>
      </c>
      <c r="D139" s="254">
        <v>0.19818245990125533</v>
      </c>
      <c r="E139" s="253">
        <v>15.669027534487098</v>
      </c>
      <c r="F139" s="253">
        <v>16.461757374092119</v>
      </c>
      <c r="G139" s="253">
        <v>15.470845074585842</v>
      </c>
      <c r="H139" s="253">
        <v>16.659939833993374</v>
      </c>
      <c r="I139" s="50">
        <v>1.2335986217899008E-2</v>
      </c>
      <c r="J139" s="49">
        <v>2.4671972435798016E-2</v>
      </c>
      <c r="K139" s="51">
        <v>3.7007958653697021E-2</v>
      </c>
      <c r="L139" s="253">
        <v>15.262122831575127</v>
      </c>
      <c r="M139" s="253">
        <v>16.868662077004089</v>
      </c>
    </row>
    <row r="140" spans="1:13" ht="15" customHeight="1">
      <c r="A140" s="48"/>
      <c r="B140" s="185" t="s">
        <v>483</v>
      </c>
      <c r="C140" s="261">
        <v>0.19866501603776884</v>
      </c>
      <c r="D140" s="254">
        <v>1.7749761085225791E-2</v>
      </c>
      <c r="E140" s="254">
        <v>0.16316549386731727</v>
      </c>
      <c r="F140" s="254">
        <v>0.23416453820822042</v>
      </c>
      <c r="G140" s="254">
        <v>0.14541573278209147</v>
      </c>
      <c r="H140" s="254">
        <v>0.25191429929344622</v>
      </c>
      <c r="I140" s="50">
        <v>8.9345177320255154E-2</v>
      </c>
      <c r="J140" s="49">
        <v>0.17869035464051031</v>
      </c>
      <c r="K140" s="51">
        <v>0.26803553196076546</v>
      </c>
      <c r="L140" s="254">
        <v>0.18873176523588039</v>
      </c>
      <c r="M140" s="254">
        <v>0.20859826683965729</v>
      </c>
    </row>
    <row r="141" spans="1:13" ht="15" customHeight="1">
      <c r="A141" s="48"/>
      <c r="B141" s="185" t="s">
        <v>486</v>
      </c>
      <c r="C141" s="93">
        <v>249.51487892203355</v>
      </c>
      <c r="D141" s="94">
        <v>85.359911552949882</v>
      </c>
      <c r="E141" s="94">
        <v>78.795055816133782</v>
      </c>
      <c r="F141" s="94">
        <v>420.23470202793328</v>
      </c>
      <c r="G141" s="94">
        <v>0</v>
      </c>
      <c r="H141" s="94">
        <v>505.59461358088322</v>
      </c>
      <c r="I141" s="50">
        <v>0.34210349267236473</v>
      </c>
      <c r="J141" s="49">
        <v>0.68420698534472946</v>
      </c>
      <c r="K141" s="51">
        <v>1.0263104780170942</v>
      </c>
      <c r="L141" s="94">
        <v>237.03913497593186</v>
      </c>
      <c r="M141" s="94">
        <v>261.99062286813523</v>
      </c>
    </row>
    <row r="142" spans="1:13" ht="15" customHeight="1">
      <c r="A142" s="48"/>
      <c r="B142" s="185" t="s">
        <v>189</v>
      </c>
      <c r="C142" s="93">
        <v>804.56947297270187</v>
      </c>
      <c r="D142" s="94">
        <v>18.35052221077142</v>
      </c>
      <c r="E142" s="94">
        <v>767.86842855115901</v>
      </c>
      <c r="F142" s="94">
        <v>841.27051739424473</v>
      </c>
      <c r="G142" s="94">
        <v>749.51790634038764</v>
      </c>
      <c r="H142" s="94">
        <v>859.62103960501611</v>
      </c>
      <c r="I142" s="50">
        <v>2.2807877787073376E-2</v>
      </c>
      <c r="J142" s="49">
        <v>4.5615755574146752E-2</v>
      </c>
      <c r="K142" s="51">
        <v>6.8423633361220121E-2</v>
      </c>
      <c r="L142" s="94">
        <v>764.34099932406673</v>
      </c>
      <c r="M142" s="94">
        <v>844.79794662133702</v>
      </c>
    </row>
    <row r="143" spans="1:13" ht="15" customHeight="1">
      <c r="A143" s="48"/>
      <c r="B143" s="157" t="s">
        <v>191</v>
      </c>
      <c r="C143" s="203"/>
      <c r="D143" s="207"/>
      <c r="E143" s="208"/>
      <c r="F143" s="208"/>
      <c r="G143" s="208"/>
      <c r="H143" s="208"/>
      <c r="I143" s="205"/>
      <c r="J143" s="205"/>
      <c r="K143" s="205"/>
      <c r="L143" s="208"/>
      <c r="M143" s="209"/>
    </row>
    <row r="144" spans="1:13" ht="15" customHeight="1">
      <c r="A144" s="48"/>
      <c r="B144" s="206" t="s">
        <v>487</v>
      </c>
      <c r="C144" s="262">
        <v>12.314095420803085</v>
      </c>
      <c r="D144" s="264">
        <v>0.41377064478742054</v>
      </c>
      <c r="E144" s="263">
        <v>11.486554131228244</v>
      </c>
      <c r="F144" s="263">
        <v>13.141636710377925</v>
      </c>
      <c r="G144" s="263">
        <v>11.072783486440823</v>
      </c>
      <c r="H144" s="263">
        <v>13.555407355165347</v>
      </c>
      <c r="I144" s="88">
        <v>3.3601383670326938E-2</v>
      </c>
      <c r="J144" s="89">
        <v>6.7202767340653877E-2</v>
      </c>
      <c r="K144" s="90">
        <v>0.10080415101098081</v>
      </c>
      <c r="L144" s="263">
        <v>11.698390649762931</v>
      </c>
      <c r="M144" s="263">
        <v>12.929800191843238</v>
      </c>
    </row>
    <row r="145" spans="2:2" ht="15" customHeight="1">
      <c r="B145" s="271" t="s">
        <v>667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44">
    <cfRule type="expression" dxfId="24" priority="71">
      <formula>IF(PG_IsBlnkRowRout*PG_IsBlnkRowRoutNext=1,TRUE,FALSE)</formula>
    </cfRule>
  </conditionalFormatting>
  <conditionalFormatting sqref="I5:K144">
    <cfRule type="cellIs" dxfId="23" priority="2" operator="greaterThan">
      <formula>1</formula>
    </cfRule>
  </conditionalFormatting>
  <hyperlinks>
    <hyperlink ref="B5" location="'Fire Assay'!$A$4" display="'Fire Assay'!$A$4" xr:uid="{82B11BBF-2B43-4FE6-954A-1207776A81D7}"/>
    <hyperlink ref="B6" location="'Fire Assay'!$A$54" display="'Fire Assay'!$A$54" xr:uid="{1BA8ABC3-64DE-4589-985B-43882A34FE5C}"/>
    <hyperlink ref="B7" location="'Fire Assay'!$A$72" display="'Fire Assay'!$A$72" xr:uid="{A718FA46-AEA4-4B16-9128-2F1B90A1AAE4}"/>
    <hyperlink ref="B9" location="'Fire Assay (NiS)'!$A$72" display="'Fire Assay (NiS)'!$A$72" xr:uid="{ABF5E61B-73A2-4ECB-9286-BCD701C55797}"/>
    <hyperlink ref="B10" location="'Fire Assay (NiS)'!$A$90" display="'Fire Assay (NiS)'!$A$90" xr:uid="{3D09399B-BABA-420B-9BE9-7CF6ADA29D80}"/>
    <hyperlink ref="B12" location="'IRC'!$A$22" display="'IRC'!$A$22" xr:uid="{68656093-3E95-4C38-A33F-8334C14162A7}"/>
    <hyperlink ref="B14" location="'4-Acid'!$A$4" display="'4-Acid'!$A$4" xr:uid="{697995E1-DB2B-435C-B12B-101898D5AA8F}"/>
    <hyperlink ref="B15" location="'4-Acid'!$A$22" display="'4-Acid'!$A$22" xr:uid="{574EC800-AAD8-4184-B7C5-DDA39EEA24A3}"/>
    <hyperlink ref="B16" location="'4-Acid'!$A$40" display="'4-Acid'!$A$40" xr:uid="{2B68366D-FA65-4775-80AE-7FFFB705E24B}"/>
    <hyperlink ref="B17" location="'4-Acid'!$A$76" display="'4-Acid'!$A$76" xr:uid="{05184442-C2B5-40B7-B656-84BD8ED14E51}"/>
    <hyperlink ref="B18" location="'4-Acid'!$A$95" display="'4-Acid'!$A$95" xr:uid="{CC6F4672-4A32-4560-A9FF-E8EFA020EFB3}"/>
    <hyperlink ref="B19" location="'4-Acid'!$A$114" display="'4-Acid'!$A$114" xr:uid="{3D060C92-ECB9-468A-A60C-23D0662A303B}"/>
    <hyperlink ref="B20" location="'4-Acid'!$A$133" display="'4-Acid'!$A$133" xr:uid="{F7982B55-3F79-495A-BB39-19FCE6319D14}"/>
    <hyperlink ref="B21" location="'4-Acid'!$A$151" display="'4-Acid'!$A$151" xr:uid="{DAB974C6-E68B-4426-BB3B-EC41B746DB24}"/>
    <hyperlink ref="B22" location="'4-Acid'!$A$169" display="'4-Acid'!$A$169" xr:uid="{1D676E17-B319-4AEC-9BDD-3FE0ACBA7684}"/>
    <hyperlink ref="B23" location="'4-Acid'!$A$187" display="'4-Acid'!$A$187" xr:uid="{6AB484AA-6AAD-405E-B4DF-317EAEE75E10}"/>
    <hyperlink ref="B24" location="'4-Acid'!$A$205" display="'4-Acid'!$A$205" xr:uid="{59D9B2F5-8009-4F1E-8762-840994E23C95}"/>
    <hyperlink ref="B25" location="'4-Acid'!$A$223" display="'4-Acid'!$A$223" xr:uid="{D819933E-90AC-49F7-8827-569EB8C320B2}"/>
    <hyperlink ref="B26" location="'4-Acid'!$A$242" display="'4-Acid'!$A$242" xr:uid="{6B1A1838-140F-4C68-B012-EE8B3F01F6CA}"/>
    <hyperlink ref="B27" location="'4-Acid'!$A$260" display="'4-Acid'!$A$260" xr:uid="{23744EAD-D413-4B6E-8E51-97464719E242}"/>
    <hyperlink ref="B28" location="'4-Acid'!$A$279" display="'4-Acid'!$A$279" xr:uid="{FEEC6745-9B95-48E4-B2FE-94677BADC4C9}"/>
    <hyperlink ref="B29" location="'4-Acid'!$A$298" display="'4-Acid'!$A$298" xr:uid="{D532F360-1067-44D5-8ECC-8D4BCFC23794}"/>
    <hyperlink ref="B30" location="'4-Acid'!$A$317" display="'4-Acid'!$A$317" xr:uid="{59C196ED-F8A6-4292-B59F-3F5E19C054E6}"/>
    <hyperlink ref="B31" location="'4-Acid'!$A$335" display="'4-Acid'!$A$335" xr:uid="{F6412D25-DE47-412D-9434-C5677C4261DA}"/>
    <hyperlink ref="B32" location="'4-Acid'!$A$353" display="'4-Acid'!$A$353" xr:uid="{821C03CA-3BCB-4316-903A-00EF8317E251}"/>
    <hyperlink ref="B33" location="'4-Acid'!$A$389" display="'4-Acid'!$A$389" xr:uid="{CEAB8B6E-CDFE-4101-BA06-4D678826B613}"/>
    <hyperlink ref="B34" location="'4-Acid'!$A$425" display="'4-Acid'!$A$425" xr:uid="{C2943881-DFB0-4D74-9022-6B71AE1E357A}"/>
    <hyperlink ref="B35" location="'4-Acid'!$A$444" display="'4-Acid'!$A$444" xr:uid="{2AD701B8-00FF-4041-BFF3-0A1D7AAB87FD}"/>
    <hyperlink ref="B36" location="'4-Acid'!$A$462" display="'4-Acid'!$A$462" xr:uid="{B6A2B40E-DA2E-47DF-8973-EF17F7014B8F}"/>
    <hyperlink ref="B37" location="'4-Acid'!$A$480" display="'4-Acid'!$A$480" xr:uid="{3BA37453-9D63-4F62-B079-7CF49FAC3487}"/>
    <hyperlink ref="B38" location="'4-Acid'!$A$499" display="'4-Acid'!$A$499" xr:uid="{7F943B05-B152-44FE-B5F5-A64B7D3111F0}"/>
    <hyperlink ref="B39" location="'4-Acid'!$A$517" display="'4-Acid'!$A$517" xr:uid="{20C3C9B3-BB81-4E6A-B399-76BCC7DC60A1}"/>
    <hyperlink ref="B40" location="'4-Acid'!$A$535" display="'4-Acid'!$A$535" xr:uid="{9AC42EB0-FDEC-47AD-88BE-24817841D205}"/>
    <hyperlink ref="B41" location="'4-Acid'!$A$553" display="'4-Acid'!$A$553" xr:uid="{487805B4-7D06-41D1-890E-8B2B4167EB98}"/>
    <hyperlink ref="B42" location="'4-Acid'!$A$571" display="'4-Acid'!$A$571" xr:uid="{6FB9B233-B392-4E89-8D45-489712243417}"/>
    <hyperlink ref="B43" location="'4-Acid'!$A$590" display="'4-Acid'!$A$590" xr:uid="{1AC8B3D9-C2C4-49BB-AE22-83E062C5815B}"/>
    <hyperlink ref="B44" location="'4-Acid'!$A$608" display="'4-Acid'!$A$608" xr:uid="{861A6745-1EC4-46CF-AA3A-ABD1F6F9E8B1}"/>
    <hyperlink ref="B45" location="'4-Acid'!$A$627" display="'4-Acid'!$A$627" xr:uid="{27259048-DD43-4723-A1D7-1C7EF0445B2D}"/>
    <hyperlink ref="B46" location="'4-Acid'!$A$645" display="'4-Acid'!$A$645" xr:uid="{3383C8AA-4755-4F2D-8DC3-01B1408DC0E5}"/>
    <hyperlink ref="B47" location="'4-Acid'!$A$663" display="'4-Acid'!$A$663" xr:uid="{C0E79061-8C83-4AF7-AE6E-D36B7C88D36B}"/>
    <hyperlink ref="B48" location="'4-Acid'!$A$681" display="'4-Acid'!$A$681" xr:uid="{95DBB0D2-7E68-4278-A9E6-0230B091FF3A}"/>
    <hyperlink ref="B49" location="'4-Acid'!$A$699" display="'4-Acid'!$A$699" xr:uid="{83732E63-1FF8-4DE5-BA22-4F94B0408A7D}"/>
    <hyperlink ref="B50" location="'4-Acid'!$A$717" display="'4-Acid'!$A$717" xr:uid="{91526E10-5827-4100-BDAA-3FE4028DEC7A}"/>
    <hyperlink ref="B51" location="'4-Acid'!$A$735" display="'4-Acid'!$A$735" xr:uid="{A87D8CEB-8431-4243-A8BC-B8FB0294ED88}"/>
    <hyperlink ref="B52" location="'4-Acid'!$A$753" display="'4-Acid'!$A$753" xr:uid="{71AAE5BC-0113-4835-AA16-6803A4A43F14}"/>
    <hyperlink ref="B53" location="'4-Acid'!$A$771" display="'4-Acid'!$A$771" xr:uid="{F8B259ED-3CA8-41B5-92C0-21235CD7AC13}"/>
    <hyperlink ref="B54" location="'4-Acid'!$A$789" display="'4-Acid'!$A$789" xr:uid="{265F7094-7F02-4969-AB52-113E1BC377CB}"/>
    <hyperlink ref="B55" location="'4-Acid'!$A$808" display="'4-Acid'!$A$808" xr:uid="{D03717EA-FAE7-4B58-911C-9E9DAC301F88}"/>
    <hyperlink ref="B56" location="'4-Acid'!$A$826" display="'4-Acid'!$A$826" xr:uid="{7B89D1A1-56C2-4D3D-8FCE-2DE88AF36E63}"/>
    <hyperlink ref="B57" location="'4-Acid'!$A$844" display="'4-Acid'!$A$844" xr:uid="{56035B74-9C25-4F22-8381-7042BF573073}"/>
    <hyperlink ref="B58" location="'4-Acid'!$A$863" display="'4-Acid'!$A$863" xr:uid="{23FB0B8B-7E9F-4E07-AD12-356D242730EC}"/>
    <hyperlink ref="B59" location="'4-Acid'!$A$881" display="'4-Acid'!$A$881" xr:uid="{8932A464-972F-487E-9B2D-9F884B9F459A}"/>
    <hyperlink ref="B60" location="'4-Acid'!$A$900" display="'4-Acid'!$A$900" xr:uid="{7DA589CC-2D5F-46CE-8F61-08CC973DC9B3}"/>
    <hyperlink ref="B61" location="'4-Acid'!$A$918" display="'4-Acid'!$A$918" xr:uid="{0759E0BC-CF01-4129-8CDD-4E098815BB1A}"/>
    <hyperlink ref="B62" location="'4-Acid'!$A$936" display="'4-Acid'!$A$936" xr:uid="{0EA666AE-1FB8-4C99-938B-979A789B6369}"/>
    <hyperlink ref="B63" location="'4-Acid'!$A$954" display="'4-Acid'!$A$954" xr:uid="{F818AE4D-37E9-4FC0-99FD-DA6A63C9BE99}"/>
    <hyperlink ref="B64" location="'4-Acid'!$A$973" display="'4-Acid'!$A$973" xr:uid="{AE790F54-F1E4-4B65-A1A4-8B4F8DE6F71D}"/>
    <hyperlink ref="B65" location="'4-Acid'!$A$991" display="'4-Acid'!$A$991" xr:uid="{107ADD98-A5ED-49CA-9226-6B81C283A8A0}"/>
    <hyperlink ref="B66" location="'4-Acid'!$A$1009" display="'4-Acid'!$A$1009" xr:uid="{F7356302-F03F-4B81-A55D-565B43B212C4}"/>
    <hyperlink ref="B67" location="'4-Acid'!$A$1027" display="'4-Acid'!$A$1027" xr:uid="{B1C9888C-1402-4767-B6C5-DDDCFACE62D0}"/>
    <hyperlink ref="B68" location="'4-Acid'!$A$1045" display="'4-Acid'!$A$1045" xr:uid="{F7BD90C7-9A0B-48F1-84C1-BCB5726B2044}"/>
    <hyperlink ref="B69" location="'4-Acid'!$A$1064" display="'4-Acid'!$A$1064" xr:uid="{957472FA-FCE7-41EA-99C1-BFE26BBBEF42}"/>
    <hyperlink ref="B70" location="'4-Acid'!$A$1082" display="'4-Acid'!$A$1082" xr:uid="{DC62FBA0-2B9F-4763-8FBD-02CABE21B607}"/>
    <hyperlink ref="B71" location="'4-Acid'!$A$1100" display="'4-Acid'!$A$1100" xr:uid="{678AA561-DD20-49AA-BE63-031634D8B045}"/>
    <hyperlink ref="B72" location="'4-Acid'!$A$1118" display="'4-Acid'!$A$1118" xr:uid="{921FE639-C0FD-4CB1-925F-F522ACDBB285}"/>
    <hyperlink ref="B74" location="'Fusion ICP'!$A$22" display="'Fusion ICP'!$A$22" xr:uid="{4523DF37-2FBD-458E-9C5C-00E5086D637D}"/>
    <hyperlink ref="B75" location="'Fusion ICP'!$A$40" display="'Fusion ICP'!$A$40" xr:uid="{687F3A90-3161-43C8-A5BA-1AE53E59C9E3}"/>
    <hyperlink ref="B76" location="'Fusion ICP'!$A$77" display="'Fusion ICP'!$A$77" xr:uid="{BA262F09-B5AE-4BDB-8F1F-DEFCBC6761E5}"/>
    <hyperlink ref="B77" location="'Fusion ICP'!$A$113" display="'Fusion ICP'!$A$113" xr:uid="{3CAEB24A-A2D0-4762-8139-7F3157294226}"/>
    <hyperlink ref="B78" location="'Fusion ICP'!$A$131" display="'Fusion ICP'!$A$131" xr:uid="{C1766AB3-D59A-4C41-89DD-3D4BB82C8B99}"/>
    <hyperlink ref="B79" location="'Fusion ICP'!$A$149" display="'Fusion ICP'!$A$149" xr:uid="{C3EA7B06-35A7-40DF-B79F-D2ABD6B969F2}"/>
    <hyperlink ref="B80" location="'Fusion ICP'!$A$167" display="'Fusion ICP'!$A$167" xr:uid="{B6B0B173-107C-4F36-B93A-01D9B132B06F}"/>
    <hyperlink ref="B81" location="'Fusion ICP'!$A$185" display="'Fusion ICP'!$A$185" xr:uid="{B3C9B1DD-5074-4CF8-8CDD-805D29EEEE9D}"/>
    <hyperlink ref="B82" location="'Fusion ICP'!$A$204" display="'Fusion ICP'!$A$204" xr:uid="{ABCE7EE4-E9AA-4974-AE2F-C68728D35C3F}"/>
    <hyperlink ref="B83" location="'Fusion ICP'!$A$222" display="'Fusion ICP'!$A$222" xr:uid="{DCAB88A2-0811-4E30-B337-485FCA2D5238}"/>
    <hyperlink ref="B84" location="'Fusion ICP'!$A$240" display="'Fusion ICP'!$A$240" xr:uid="{D12C30B7-3AA7-40DD-9688-8D890346530E}"/>
    <hyperlink ref="B85" location="'Fusion ICP'!$A$258" display="'Fusion ICP'!$A$258" xr:uid="{589AF46E-BB07-48B9-B00B-638821124F7B}"/>
    <hyperlink ref="B86" location="'Fusion ICP'!$A$277" display="'Fusion ICP'!$A$277" xr:uid="{A5F57529-600E-4148-8F43-16191453A383}"/>
    <hyperlink ref="B87" location="'Fusion ICP'!$A$296" display="'Fusion ICP'!$A$296" xr:uid="{B15BA3D4-CFA7-49BA-AAA5-CA1C54455AFB}"/>
    <hyperlink ref="B88" location="'Fusion ICP'!$A$315" display="'Fusion ICP'!$A$315" xr:uid="{1B74881F-F8D9-4C83-B3A1-0E0B5BED5DCA}"/>
    <hyperlink ref="B89" location="'Fusion ICP'!$A$333" display="'Fusion ICP'!$A$333" xr:uid="{7DAED38E-0DF6-44FA-ACFA-4F4B87FDFF80}"/>
    <hyperlink ref="B90" location="'Fusion ICP'!$A$351" display="'Fusion ICP'!$A$351" xr:uid="{339F309B-E973-4DED-BA86-4A60BF86B5F3}"/>
    <hyperlink ref="B91" location="'Fusion ICP'!$A$423" display="'Fusion ICP'!$A$423" xr:uid="{0F831EFB-E290-4F0B-9721-8CF4CFC97835}"/>
    <hyperlink ref="B92" location="'Fusion ICP'!$A$460" display="'Fusion ICP'!$A$460" xr:uid="{80BA632C-A840-41DF-B38B-00DAE5EC6EE2}"/>
    <hyperlink ref="B93" location="'Fusion ICP'!$A$478" display="'Fusion ICP'!$A$478" xr:uid="{B881E240-6A1B-43F1-881F-C7348F58B091}"/>
    <hyperlink ref="B94" location="'Fusion ICP'!$A$497" display="'Fusion ICP'!$A$497" xr:uid="{89355270-0543-4F57-B3CB-2756DE13A937}"/>
    <hyperlink ref="B95" location="'Fusion ICP'!$A$515" display="'Fusion ICP'!$A$515" xr:uid="{1FE3C40F-A769-45C5-94C9-AC3350527790}"/>
    <hyperlink ref="B96" location="'Fusion ICP'!$A$534" display="'Fusion ICP'!$A$534" xr:uid="{310B37A8-9EFB-474E-965A-128C5435FDAB}"/>
    <hyperlink ref="B97" location="'Fusion ICP'!$A$552" display="'Fusion ICP'!$A$552" xr:uid="{0BF5BBDD-6625-4655-8A24-EB9826DBEFE6}"/>
    <hyperlink ref="B98" location="'Fusion ICP'!$A$570" display="'Fusion ICP'!$A$570" xr:uid="{E25910C4-4CA3-41AE-9DFE-7F19709D69BB}"/>
    <hyperlink ref="B99" location="'Fusion ICP'!$A$624" display="'Fusion ICP'!$A$624" xr:uid="{510FE88B-E577-4D5A-B0C7-C17C0BC52AA2}"/>
    <hyperlink ref="B100" location="'Fusion ICP'!$A$643" display="'Fusion ICP'!$A$643" xr:uid="{75B450BA-9DFF-439F-B432-93449394AAF1}"/>
    <hyperlink ref="B101" location="'Fusion ICP'!$A$661" display="'Fusion ICP'!$A$661" xr:uid="{A2AC8837-E7A8-4320-AFCA-3ACD74AD9624}"/>
    <hyperlink ref="B102" location="'Fusion ICP'!$A$679" display="'Fusion ICP'!$A$679" xr:uid="{F4A79068-7C63-4CAF-9AFC-1CA3A119A840}"/>
    <hyperlink ref="B103" location="'Fusion ICP'!$A$698" display="'Fusion ICP'!$A$698" xr:uid="{29F98CC1-FA49-4A9B-ABDE-6CE3A9917418}"/>
    <hyperlink ref="B104" location="'Fusion ICP'!$A$716" display="'Fusion ICP'!$A$716" xr:uid="{858D4F1E-A1F0-4B00-BA9C-0E0E920D7A6E}"/>
    <hyperlink ref="B105" location="'Fusion ICP'!$A$753" display="'Fusion ICP'!$A$753" xr:uid="{59E794D7-7415-412F-87DA-14DE25329583}"/>
    <hyperlink ref="B106" location="'Fusion ICP'!$A$771" display="'Fusion ICP'!$A$771" xr:uid="{0005B00C-86DD-4C50-980B-B3E8113D7755}"/>
    <hyperlink ref="B107" location="'Fusion ICP'!$A$790" display="'Fusion ICP'!$A$790" xr:uid="{DBBD7F53-513E-46A6-982A-09D36BF4180E}"/>
    <hyperlink ref="B108" location="'Fusion ICP'!$A$808" display="'Fusion ICP'!$A$808" xr:uid="{B217F6E9-332F-4FD6-A058-D773B233940E}"/>
    <hyperlink ref="B109" location="'Fusion ICP'!$A$826" display="'Fusion ICP'!$A$826" xr:uid="{C97924BC-B39F-45EE-8387-D1BCF967FAF6}"/>
    <hyperlink ref="B110" location="'Fusion ICP'!$A$844" display="'Fusion ICP'!$A$844" xr:uid="{BEC06F61-D644-4982-9DA9-E7D8DC96A897}"/>
    <hyperlink ref="B111" location="'Fusion ICP'!$A$862" display="'Fusion ICP'!$A$862" xr:uid="{A8AF456D-4F84-42B2-908A-06DC5E9A7330}"/>
    <hyperlink ref="B112" location="'Fusion ICP'!$A$880" display="'Fusion ICP'!$A$880" xr:uid="{33C994C7-79A5-4295-AFBF-13FCC5257416}"/>
    <hyperlink ref="B113" location="'Fusion ICP'!$A$916" display="'Fusion ICP'!$A$916" xr:uid="{6D3107C8-2415-421B-93FB-A3A0F7365467}"/>
    <hyperlink ref="B114" location="'Fusion ICP'!$A$953" display="'Fusion ICP'!$A$953" xr:uid="{99A16B17-BA73-4130-AA27-33EF60B5EE2D}"/>
    <hyperlink ref="B115" location="'Fusion ICP'!$A$971" display="'Fusion ICP'!$A$971" xr:uid="{49301C68-C5B5-4A09-9206-0366DBD53238}"/>
    <hyperlink ref="B116" location="'Fusion ICP'!$A$990" display="'Fusion ICP'!$A$990" xr:uid="{76355BEB-1072-46EA-89BE-36076C4C16B5}"/>
    <hyperlink ref="B117" location="'Fusion ICP'!$A$1008" display="'Fusion ICP'!$A$1008" xr:uid="{B02CB28E-F9C6-4744-A3E7-A605C4312BD3}"/>
    <hyperlink ref="B118" location="'Fusion ICP'!$A$1026" display="'Fusion ICP'!$A$1026" xr:uid="{805E82CF-C9C7-49A0-A2F8-294F1A329324}"/>
    <hyperlink ref="B119" location="'Fusion ICP'!$A$1044" display="'Fusion ICP'!$A$1044" xr:uid="{93D91325-E23C-4E7A-ADE7-7D371746293F}"/>
    <hyperlink ref="B120" location="'Fusion ICP'!$A$1080" display="'Fusion ICP'!$A$1080" xr:uid="{73B41026-F13A-4759-9D28-83027ED05ACB}"/>
    <hyperlink ref="B121" location="'Fusion ICP'!$A$1098" display="'Fusion ICP'!$A$1098" xr:uid="{B1A2CEBD-A8AE-4970-B934-9FAB3414FAFD}"/>
    <hyperlink ref="B122" location="'Fusion ICP'!$A$1116" display="'Fusion ICP'!$A$1116" xr:uid="{2A310C94-0EF9-4FFF-B43A-D1BC7426144A}"/>
    <hyperlink ref="B123" location="'Fusion ICP'!$A$1134" display="'Fusion ICP'!$A$1134" xr:uid="{63984C42-4ADE-4539-8192-C6C538952D95}"/>
    <hyperlink ref="B125" location="'Fusion XRF'!$A$4" display="'Fusion XRF'!$A$4" xr:uid="{90469C1E-AC0C-434E-8BA0-3C8F31B6565F}"/>
    <hyperlink ref="B126" location="'Fusion XRF'!$A$76" display="'Fusion XRF'!$A$76" xr:uid="{2C67AE71-31AA-4A3B-A1F9-A1AA7668D4C5}"/>
    <hyperlink ref="B127" location="'Fusion XRF'!$A$112" display="'Fusion XRF'!$A$112" xr:uid="{3C8F4E64-43AA-4964-B1F3-5C6227050433}"/>
    <hyperlink ref="B128" location="'Fusion XRF'!$A$131" display="'Fusion XRF'!$A$131" xr:uid="{03E65803-6C11-4066-8189-B44FF2121651}"/>
    <hyperlink ref="B129" location="'Fusion XRF'!$A$149" display="'Fusion XRF'!$A$149" xr:uid="{C00D1BD5-54E4-4302-BD18-27770E0B98F0}"/>
    <hyperlink ref="B130" location="'Fusion XRF'!$A$167" display="'Fusion XRF'!$A$167" xr:uid="{32384455-7975-4A21-9FFF-F3A63369A690}"/>
    <hyperlink ref="B131" location="'Fusion XRF'!$A$185" display="'Fusion XRF'!$A$185" xr:uid="{3F98E786-853D-4C00-B4F1-AB60AB093119}"/>
    <hyperlink ref="B132" location="'Fusion XRF'!$A$203" display="'Fusion XRF'!$A$203" xr:uid="{1C5E320E-E517-4D92-86FD-3110920330F8}"/>
    <hyperlink ref="B133" location="'Fusion XRF'!$A$239" display="'Fusion XRF'!$A$239" xr:uid="{431EF73D-C362-4A1E-BC6E-6D84C1A7A4B6}"/>
    <hyperlink ref="B134" location="'Fusion XRF'!$A$257" display="'Fusion XRF'!$A$257" xr:uid="{6A881035-E72C-45B7-BE13-53612010B99B}"/>
    <hyperlink ref="B135" location="'Fusion XRF'!$A$293" display="'Fusion XRF'!$A$293" xr:uid="{9EA2D0D7-BC83-44B8-B05E-72784C8C2DDB}"/>
    <hyperlink ref="B136" location="'Fusion XRF'!$A$329" display="'Fusion XRF'!$A$329" xr:uid="{3F023636-9D5B-44A1-B4BE-B3C303C11F4A}"/>
    <hyperlink ref="B137" location="'Fusion XRF'!$A$347" display="'Fusion XRF'!$A$347" xr:uid="{C211EB85-953E-4DD7-84F2-D72248237E9A}"/>
    <hyperlink ref="B138" location="'Fusion XRF'!$A$401" display="'Fusion XRF'!$A$401" xr:uid="{C4A8C498-A440-445B-9B28-83C6E57B4D45}"/>
    <hyperlink ref="B139" location="'Fusion XRF'!$A$455" display="'Fusion XRF'!$A$455" xr:uid="{C35FC1DE-E450-4BB8-9536-C96C1E8AEEA4}"/>
    <hyperlink ref="B140" location="'Fusion XRF'!$A$509" display="'Fusion XRF'!$A$509" xr:uid="{F34B3C93-FA14-43F0-80C8-EF8FC76A3928}"/>
    <hyperlink ref="B141" location="'Fusion XRF'!$A$527" display="'Fusion XRF'!$A$527" xr:uid="{2A74AAEE-16FA-4247-9271-E5ABA774AC16}"/>
    <hyperlink ref="B142" location="'Fusion XRF'!$A$582" display="'Fusion XRF'!$A$582" xr:uid="{422E3BBC-C5DA-4480-BD7B-039C7FE22DCC}"/>
    <hyperlink ref="B144" location="'Thermograv'!$A$22" display="'Thermograv'!$A$22" xr:uid="{AB8C2E21-2965-4CCD-AE69-072309BA6E8B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43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94.85546875" style="4" bestFit="1" customWidth="1"/>
    <col min="4" max="16384" width="9.140625" style="4"/>
  </cols>
  <sheetData>
    <row r="1" spans="2:10" ht="23.25" customHeight="1">
      <c r="B1" s="33" t="s">
        <v>663</v>
      </c>
      <c r="C1" s="33"/>
    </row>
    <row r="2" spans="2:10" ht="27.95" customHeight="1">
      <c r="B2" s="40" t="s">
        <v>83</v>
      </c>
      <c r="C2" s="40" t="s">
        <v>84</v>
      </c>
    </row>
    <row r="3" spans="2:10" ht="15" customHeight="1">
      <c r="B3" s="41" t="s">
        <v>90</v>
      </c>
      <c r="C3" s="41" t="s">
        <v>91</v>
      </c>
    </row>
    <row r="4" spans="2:10" ht="15" customHeight="1">
      <c r="B4" s="42" t="s">
        <v>94</v>
      </c>
      <c r="C4" s="42" t="s">
        <v>139</v>
      </c>
    </row>
    <row r="5" spans="2:10" ht="15" customHeight="1">
      <c r="B5" s="42" t="s">
        <v>88</v>
      </c>
      <c r="C5" s="42" t="s">
        <v>89</v>
      </c>
    </row>
    <row r="6" spans="2:10" ht="15" customHeight="1">
      <c r="B6" s="42" t="s">
        <v>92</v>
      </c>
      <c r="C6" s="42" t="s">
        <v>87</v>
      </c>
    </row>
    <row r="7" spans="2:10" ht="15" customHeight="1">
      <c r="B7" s="42" t="s">
        <v>86</v>
      </c>
      <c r="C7" s="84" t="s">
        <v>140</v>
      </c>
    </row>
    <row r="8" spans="2:10" ht="15" customHeight="1" thickBot="1">
      <c r="B8" s="42" t="s">
        <v>85</v>
      </c>
      <c r="C8" s="84" t="s">
        <v>141</v>
      </c>
    </row>
    <row r="9" spans="2:10" ht="15" customHeight="1">
      <c r="B9" s="68" t="s">
        <v>138</v>
      </c>
      <c r="C9" s="69"/>
    </row>
    <row r="10" spans="2:10" ht="15" customHeight="1">
      <c r="B10" s="42" t="s">
        <v>286</v>
      </c>
      <c r="C10" s="42" t="s">
        <v>354</v>
      </c>
    </row>
    <row r="11" spans="2:10" ht="15" customHeight="1">
      <c r="B11" s="42" t="s">
        <v>121</v>
      </c>
      <c r="C11" s="42" t="s">
        <v>355</v>
      </c>
      <c r="D11" s="5"/>
      <c r="E11" s="5"/>
      <c r="F11" s="5"/>
      <c r="G11" s="5"/>
      <c r="H11" s="5"/>
      <c r="I11" s="5"/>
      <c r="J11" s="5"/>
    </row>
    <row r="12" spans="2:10" ht="15" customHeight="1">
      <c r="B12" s="42" t="s">
        <v>122</v>
      </c>
      <c r="C12" s="42" t="s">
        <v>356</v>
      </c>
      <c r="D12" s="5"/>
      <c r="E12" s="5"/>
      <c r="F12" s="5"/>
      <c r="G12" s="5"/>
      <c r="H12" s="5"/>
      <c r="I12" s="5"/>
      <c r="J12" s="5"/>
    </row>
    <row r="13" spans="2:10" ht="15" customHeight="1">
      <c r="B13" s="42" t="s">
        <v>285</v>
      </c>
      <c r="C13" s="42" t="s">
        <v>357</v>
      </c>
    </row>
    <row r="14" spans="2:10" ht="15" customHeight="1">
      <c r="B14" s="42" t="s">
        <v>99</v>
      </c>
      <c r="C14" s="42" t="s">
        <v>358</v>
      </c>
    </row>
    <row r="15" spans="2:10" ht="15" customHeight="1">
      <c r="B15" s="42" t="s">
        <v>100</v>
      </c>
      <c r="C15" s="42" t="s">
        <v>359</v>
      </c>
    </row>
    <row r="16" spans="2:10" ht="15" customHeight="1">
      <c r="B16" s="42" t="s">
        <v>101</v>
      </c>
      <c r="C16" s="42" t="s">
        <v>360</v>
      </c>
    </row>
    <row r="17" spans="2:3" ht="15" customHeight="1">
      <c r="B17" s="42" t="s">
        <v>262</v>
      </c>
      <c r="C17" s="42" t="s">
        <v>361</v>
      </c>
    </row>
    <row r="18" spans="2:3" ht="15" customHeight="1">
      <c r="B18" s="42" t="s">
        <v>260</v>
      </c>
      <c r="C18" s="42" t="s">
        <v>362</v>
      </c>
    </row>
    <row r="19" spans="2:3" ht="15" customHeight="1">
      <c r="B19" s="42" t="s">
        <v>275</v>
      </c>
      <c r="C19" s="42" t="s">
        <v>363</v>
      </c>
    </row>
    <row r="20" spans="2:3" ht="15" customHeight="1">
      <c r="B20" s="42" t="s">
        <v>261</v>
      </c>
      <c r="C20" s="42" t="s">
        <v>364</v>
      </c>
    </row>
    <row r="21" spans="2:3" ht="15" customHeight="1">
      <c r="B21" s="42" t="s">
        <v>276</v>
      </c>
      <c r="C21" s="42" t="s">
        <v>365</v>
      </c>
    </row>
    <row r="22" spans="2:3" ht="15" customHeight="1">
      <c r="B22" s="42" t="s">
        <v>278</v>
      </c>
      <c r="C22" s="42" t="s">
        <v>366</v>
      </c>
    </row>
    <row r="23" spans="2:3" ht="15" customHeight="1">
      <c r="B23" s="42" t="s">
        <v>277</v>
      </c>
      <c r="C23" s="42" t="s">
        <v>367</v>
      </c>
    </row>
    <row r="24" spans="2:3" ht="15" customHeight="1">
      <c r="B24" s="42" t="s">
        <v>120</v>
      </c>
      <c r="C24" s="42" t="s">
        <v>368</v>
      </c>
    </row>
    <row r="25" spans="2:3" ht="15" customHeight="1">
      <c r="B25" s="42" t="s">
        <v>102</v>
      </c>
      <c r="C25" s="42" t="s">
        <v>369</v>
      </c>
    </row>
    <row r="26" spans="2:3" ht="15" customHeight="1">
      <c r="B26" s="42" t="s">
        <v>352</v>
      </c>
      <c r="C26" s="42" t="s">
        <v>370</v>
      </c>
    </row>
    <row r="27" spans="2:3" ht="15" customHeight="1">
      <c r="B27" s="42" t="s">
        <v>351</v>
      </c>
      <c r="C27" s="42" t="s">
        <v>371</v>
      </c>
    </row>
    <row r="28" spans="2:3" ht="15" customHeight="1">
      <c r="B28" s="42" t="s">
        <v>336</v>
      </c>
      <c r="C28" s="42" t="s">
        <v>372</v>
      </c>
    </row>
    <row r="29" spans="2:3" ht="15" customHeight="1">
      <c r="B29" s="42" t="s">
        <v>103</v>
      </c>
      <c r="C29" s="42" t="s">
        <v>373</v>
      </c>
    </row>
    <row r="30" spans="2:3" ht="15" customHeight="1">
      <c r="B30" s="42" t="s">
        <v>104</v>
      </c>
      <c r="C30" s="42" t="s">
        <v>374</v>
      </c>
    </row>
    <row r="31" spans="2:3" ht="15" customHeight="1">
      <c r="B31" s="42" t="s">
        <v>308</v>
      </c>
      <c r="C31" s="42" t="s">
        <v>375</v>
      </c>
    </row>
    <row r="32" spans="2:3" ht="15" customHeight="1">
      <c r="B32" s="154" t="s">
        <v>376</v>
      </c>
      <c r="C32" s="155"/>
    </row>
    <row r="33" spans="2:3" ht="15" customHeight="1">
      <c r="B33" s="42" t="s">
        <v>320</v>
      </c>
      <c r="C33" s="42" t="s">
        <v>377</v>
      </c>
    </row>
    <row r="34" spans="2:3" ht="15" customHeight="1">
      <c r="B34" s="43" t="s">
        <v>271</v>
      </c>
      <c r="C34" s="43" t="s">
        <v>378</v>
      </c>
    </row>
    <row r="35" spans="2:3" ht="15" customHeight="1">
      <c r="B35" s="56"/>
      <c r="C35" s="57"/>
    </row>
    <row r="36" spans="2:3" ht="15">
      <c r="B36" s="58" t="s">
        <v>133</v>
      </c>
      <c r="C36" s="59" t="s">
        <v>126</v>
      </c>
    </row>
    <row r="37" spans="2:3">
      <c r="B37" s="60"/>
      <c r="C37" s="59"/>
    </row>
    <row r="38" spans="2:3">
      <c r="B38" s="61" t="s">
        <v>130</v>
      </c>
      <c r="C38" s="62" t="s">
        <v>129</v>
      </c>
    </row>
    <row r="39" spans="2:3">
      <c r="B39" s="60"/>
      <c r="C39" s="59"/>
    </row>
    <row r="40" spans="2:3">
      <c r="B40" s="63" t="s">
        <v>127</v>
      </c>
      <c r="C40" s="62" t="s">
        <v>128</v>
      </c>
    </row>
    <row r="41" spans="2:3">
      <c r="B41" s="64"/>
      <c r="C41" s="65"/>
    </row>
    <row r="42" spans="2:3">
      <c r="B42"/>
      <c r="C42"/>
    </row>
    <row r="43" spans="2:3">
      <c r="B43"/>
      <c r="C43"/>
    </row>
  </sheetData>
  <sortState xmlns:xlrd2="http://schemas.microsoft.com/office/spreadsheetml/2017/richdata2" ref="B3:C7">
    <sortCondition ref="B3:B7"/>
  </sortState>
  <conditionalFormatting sqref="B3:C35">
    <cfRule type="expression" dxfId="22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6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6" customWidth="1"/>
    <col min="3" max="3" width="88.7109375" style="4" customWidth="1"/>
    <col min="4" max="16384" width="9.140625" style="4"/>
  </cols>
  <sheetData>
    <row r="1" spans="2:9" ht="23.25" customHeight="1">
      <c r="B1" s="66" t="s">
        <v>662</v>
      </c>
      <c r="C1" s="33"/>
    </row>
    <row r="2" spans="2:9" ht="27.95" customHeight="1">
      <c r="B2" s="67" t="s">
        <v>134</v>
      </c>
      <c r="C2" s="40" t="s">
        <v>135</v>
      </c>
    </row>
    <row r="3" spans="2:9" ht="15" customHeight="1">
      <c r="B3" s="152"/>
      <c r="C3" s="41" t="s">
        <v>136</v>
      </c>
    </row>
    <row r="4" spans="2:9" ht="15" customHeight="1">
      <c r="B4" s="153"/>
      <c r="C4" s="42" t="s">
        <v>379</v>
      </c>
    </row>
    <row r="5" spans="2:9" ht="15" customHeight="1">
      <c r="B5" s="153"/>
      <c r="C5" s="42" t="s">
        <v>380</v>
      </c>
    </row>
    <row r="6" spans="2:9" ht="15" customHeight="1">
      <c r="B6" s="153"/>
      <c r="C6" s="42" t="s">
        <v>381</v>
      </c>
    </row>
    <row r="7" spans="2:9" ht="15" customHeight="1">
      <c r="B7" s="153"/>
      <c r="C7" s="42" t="s">
        <v>382</v>
      </c>
    </row>
    <row r="8" spans="2:9" ht="15" customHeight="1">
      <c r="B8" s="153"/>
      <c r="C8" s="42" t="s">
        <v>383</v>
      </c>
    </row>
    <row r="9" spans="2:9" ht="15" customHeight="1">
      <c r="B9" s="153"/>
      <c r="C9" s="42" t="s">
        <v>384</v>
      </c>
      <c r="D9" s="5"/>
      <c r="E9" s="5"/>
      <c r="G9" s="5"/>
      <c r="H9" s="5"/>
      <c r="I9" s="5"/>
    </row>
    <row r="10" spans="2:9" ht="15" customHeight="1">
      <c r="B10" s="153"/>
      <c r="C10" s="42" t="s">
        <v>385</v>
      </c>
      <c r="D10" s="5"/>
      <c r="E10" s="5"/>
      <c r="G10" s="5"/>
      <c r="H10" s="5"/>
      <c r="I10" s="5"/>
    </row>
    <row r="11" spans="2:9" ht="15" customHeight="1">
      <c r="B11" s="153"/>
      <c r="C11" s="42" t="s">
        <v>137</v>
      </c>
    </row>
    <row r="12" spans="2:9" ht="15" customHeight="1">
      <c r="B12" s="153"/>
      <c r="C12" s="42" t="s">
        <v>386</v>
      </c>
    </row>
    <row r="13" spans="2:9" ht="15" customHeight="1">
      <c r="B13" s="153"/>
      <c r="C13" s="42" t="s">
        <v>387</v>
      </c>
    </row>
    <row r="14" spans="2:9" ht="15" customHeight="1">
      <c r="B14" s="153"/>
      <c r="C14" s="42" t="s">
        <v>388</v>
      </c>
    </row>
    <row r="15" spans="2:9" ht="15" customHeight="1">
      <c r="B15" s="153"/>
      <c r="C15" s="42" t="s">
        <v>389</v>
      </c>
    </row>
    <row r="16" spans="2:9" ht="15" customHeight="1">
      <c r="B16" s="153"/>
      <c r="C16" s="42" t="s">
        <v>390</v>
      </c>
    </row>
    <row r="17" spans="2:3" ht="15" customHeight="1">
      <c r="B17" s="153"/>
      <c r="C17" s="42" t="s">
        <v>391</v>
      </c>
    </row>
    <row r="18" spans="2:3" ht="15" customHeight="1">
      <c r="B18" s="153"/>
      <c r="C18" s="42" t="s">
        <v>392</v>
      </c>
    </row>
    <row r="19" spans="2:3" ht="15" customHeight="1">
      <c r="B19" s="153"/>
      <c r="C19" s="42" t="s">
        <v>393</v>
      </c>
    </row>
    <row r="20" spans="2:3" ht="15" customHeight="1">
      <c r="B20" s="153"/>
      <c r="C20" s="42" t="s">
        <v>394</v>
      </c>
    </row>
    <row r="21" spans="2:3" ht="15" customHeight="1">
      <c r="B21" s="153"/>
      <c r="C21" s="42" t="s">
        <v>395</v>
      </c>
    </row>
    <row r="22" spans="2:3" ht="15" customHeight="1">
      <c r="B22" s="153"/>
      <c r="C22" s="42" t="s">
        <v>396</v>
      </c>
    </row>
    <row r="23" spans="2:3" ht="15" customHeight="1">
      <c r="B23" s="153"/>
      <c r="C23" s="42" t="s">
        <v>397</v>
      </c>
    </row>
    <row r="24" spans="2:3" ht="15" customHeight="1">
      <c r="B24" s="153"/>
      <c r="C24" s="42" t="s">
        <v>398</v>
      </c>
    </row>
    <row r="25" spans="2:3" ht="15" customHeight="1">
      <c r="B25" s="153"/>
      <c r="C25" s="42" t="s">
        <v>399</v>
      </c>
    </row>
    <row r="26" spans="2:3" ht="15" customHeight="1">
      <c r="B26" s="190"/>
      <c r="C26" s="43" t="s">
        <v>400</v>
      </c>
    </row>
  </sheetData>
  <conditionalFormatting sqref="B3:C26">
    <cfRule type="expression" dxfId="21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2"/>
  <sheetViews>
    <sheetView zoomScale="85" zoomScaleNormal="85" workbookViewId="0"/>
  </sheetViews>
  <sheetFormatPr defaultColWidth="10.28515625" defaultRowHeight="18" customHeight="1"/>
  <cols>
    <col min="1" max="1" width="13.85546875" style="95" customWidth="1"/>
    <col min="2" max="3" width="13.28515625" style="95" customWidth="1"/>
    <col min="4" max="6" width="10.28515625" style="95" customWidth="1"/>
    <col min="7" max="14" width="13.28515625" style="95" customWidth="1"/>
    <col min="15" max="16384" width="10.28515625" style="95"/>
  </cols>
  <sheetData>
    <row r="1" spans="1:14" ht="45" customHeight="1" thickBot="1">
      <c r="A1" s="134"/>
      <c r="B1" s="137" t="s">
        <v>668</v>
      </c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6"/>
    </row>
    <row r="2" spans="1:14" ht="36.75" customHeight="1" thickBot="1">
      <c r="A2" s="129" t="s">
        <v>208</v>
      </c>
      <c r="B2" s="130" t="s">
        <v>207</v>
      </c>
      <c r="C2" s="131" t="s">
        <v>206</v>
      </c>
      <c r="D2" s="130" t="s">
        <v>118</v>
      </c>
      <c r="E2" s="130" t="s">
        <v>209</v>
      </c>
      <c r="F2" s="132" t="s">
        <v>205</v>
      </c>
      <c r="G2" s="130" t="s">
        <v>204</v>
      </c>
      <c r="H2" s="133" t="s">
        <v>203</v>
      </c>
      <c r="I2" s="142" t="s">
        <v>211</v>
      </c>
      <c r="J2" s="96" t="s">
        <v>212</v>
      </c>
      <c r="K2" s="97"/>
      <c r="L2" s="97"/>
      <c r="M2" s="97"/>
      <c r="N2" s="98"/>
    </row>
    <row r="3" spans="1:14" ht="18" customHeight="1">
      <c r="A3" s="99">
        <v>2</v>
      </c>
      <c r="B3" s="100">
        <v>1</v>
      </c>
      <c r="C3" s="101" t="s">
        <v>213</v>
      </c>
      <c r="D3" s="100">
        <v>1</v>
      </c>
      <c r="E3" s="100">
        <v>10</v>
      </c>
      <c r="F3" s="100">
        <v>5</v>
      </c>
      <c r="G3" s="100">
        <v>311897</v>
      </c>
      <c r="H3" s="102">
        <v>8.695E-2</v>
      </c>
      <c r="I3" s="103">
        <v>193.95523218735843</v>
      </c>
      <c r="J3" s="290">
        <f>IF(ISNUMBER($I3),(($I3-$I$23)*$I$27)+$I$23,"-     ")</f>
        <v>191.55686147138849</v>
      </c>
      <c r="K3" s="104"/>
      <c r="L3" s="104"/>
      <c r="M3" s="101"/>
      <c r="N3" s="105"/>
    </row>
    <row r="4" spans="1:14" ht="18" customHeight="1">
      <c r="A4" s="106">
        <v>2</v>
      </c>
      <c r="B4" s="107">
        <v>1</v>
      </c>
      <c r="C4" s="95" t="s">
        <v>213</v>
      </c>
      <c r="D4" s="107">
        <v>1</v>
      </c>
      <c r="E4" s="107">
        <v>12</v>
      </c>
      <c r="F4" s="107">
        <v>12</v>
      </c>
      <c r="G4" s="107">
        <v>311898</v>
      </c>
      <c r="H4" s="108">
        <v>8.4001999999999993E-2</v>
      </c>
      <c r="I4" s="109">
        <v>193.22981612373005</v>
      </c>
      <c r="J4" s="291">
        <f t="shared" ref="J4:J21" si="0">IF(ISNUMBER($I4),(($I4-$I$23)*$I$27)+$I$23,"-     ")</f>
        <v>191.51815757275881</v>
      </c>
      <c r="K4" s="110"/>
      <c r="L4" s="110"/>
      <c r="M4" s="110"/>
      <c r="N4" s="111"/>
    </row>
    <row r="5" spans="1:14" ht="18" customHeight="1">
      <c r="A5" s="106">
        <v>2</v>
      </c>
      <c r="B5" s="107">
        <v>1</v>
      </c>
      <c r="C5" s="95" t="s">
        <v>213</v>
      </c>
      <c r="D5" s="107">
        <v>1</v>
      </c>
      <c r="E5" s="107">
        <v>5</v>
      </c>
      <c r="F5" s="107">
        <v>3</v>
      </c>
      <c r="G5" s="107">
        <v>311899</v>
      </c>
      <c r="H5" s="108">
        <v>8.3916000000000004E-2</v>
      </c>
      <c r="I5" s="109">
        <v>201.13972888470474</v>
      </c>
      <c r="J5" s="291">
        <f t="shared" si="0"/>
        <v>191.94018360308823</v>
      </c>
      <c r="K5" s="110"/>
      <c r="L5" s="110"/>
      <c r="M5" s="110"/>
      <c r="N5" s="111"/>
    </row>
    <row r="6" spans="1:14" ht="18" customHeight="1">
      <c r="A6" s="106">
        <v>2</v>
      </c>
      <c r="B6" s="107">
        <v>1</v>
      </c>
      <c r="C6" s="95" t="s">
        <v>213</v>
      </c>
      <c r="D6" s="107">
        <v>1</v>
      </c>
      <c r="E6" s="107">
        <v>2</v>
      </c>
      <c r="F6" s="107">
        <v>1</v>
      </c>
      <c r="G6" s="107">
        <v>311900</v>
      </c>
      <c r="H6" s="108">
        <v>8.7544999999999998E-2</v>
      </c>
      <c r="I6" s="109">
        <v>197.97114597140543</v>
      </c>
      <c r="J6" s="291">
        <f t="shared" si="0"/>
        <v>191.77112681206179</v>
      </c>
      <c r="K6" s="110"/>
      <c r="L6" s="110"/>
      <c r="M6" s="110"/>
      <c r="N6" s="111"/>
    </row>
    <row r="7" spans="1:14" ht="18" customHeight="1">
      <c r="A7" s="106">
        <v>2</v>
      </c>
      <c r="B7" s="107">
        <v>1</v>
      </c>
      <c r="C7" s="95" t="s">
        <v>213</v>
      </c>
      <c r="D7" s="107">
        <v>1</v>
      </c>
      <c r="E7" s="107">
        <v>15</v>
      </c>
      <c r="F7" s="107">
        <v>2</v>
      </c>
      <c r="G7" s="107">
        <v>311901</v>
      </c>
      <c r="H7" s="108">
        <v>8.3890000000000006E-2</v>
      </c>
      <c r="I7" s="109">
        <v>179.59240132857653</v>
      </c>
      <c r="J7" s="291">
        <f t="shared" si="0"/>
        <v>190.79054600435447</v>
      </c>
      <c r="K7" s="110"/>
      <c r="L7" s="110"/>
      <c r="M7" s="110"/>
      <c r="N7" s="111"/>
    </row>
    <row r="8" spans="1:14" ht="18" customHeight="1">
      <c r="A8" s="106">
        <v>2</v>
      </c>
      <c r="B8" s="107">
        <v>1</v>
      </c>
      <c r="C8" s="95" t="s">
        <v>213</v>
      </c>
      <c r="D8" s="107">
        <v>1</v>
      </c>
      <c r="E8" s="107">
        <v>14</v>
      </c>
      <c r="F8" s="107">
        <v>7</v>
      </c>
      <c r="G8" s="107">
        <v>311902</v>
      </c>
      <c r="H8" s="108">
        <v>8.6892999999999998E-2</v>
      </c>
      <c r="I8" s="109">
        <v>175.78641934137849</v>
      </c>
      <c r="J8" s="291">
        <f t="shared" si="0"/>
        <v>190.58748137923155</v>
      </c>
      <c r="K8" s="110"/>
      <c r="L8" s="110"/>
      <c r="M8" s="110"/>
      <c r="N8" s="111"/>
    </row>
    <row r="9" spans="1:14" ht="18" customHeight="1">
      <c r="A9" s="106">
        <v>2</v>
      </c>
      <c r="B9" s="107">
        <v>1</v>
      </c>
      <c r="C9" s="95" t="s">
        <v>213</v>
      </c>
      <c r="D9" s="107">
        <v>1</v>
      </c>
      <c r="E9" s="107">
        <v>13</v>
      </c>
      <c r="F9" s="107">
        <v>7</v>
      </c>
      <c r="G9" s="107">
        <v>311903</v>
      </c>
      <c r="H9" s="108">
        <v>8.3604999999999999E-2</v>
      </c>
      <c r="I9" s="109">
        <v>189.48921648969869</v>
      </c>
      <c r="J9" s="291">
        <f t="shared" si="0"/>
        <v>191.31858136221064</v>
      </c>
      <c r="K9" s="110"/>
      <c r="L9" s="110"/>
      <c r="M9" s="110"/>
      <c r="N9" s="111"/>
    </row>
    <row r="10" spans="1:14" ht="18" customHeight="1">
      <c r="A10" s="106">
        <v>2</v>
      </c>
      <c r="B10" s="107">
        <v>1</v>
      </c>
      <c r="C10" s="95" t="s">
        <v>213</v>
      </c>
      <c r="D10" s="107">
        <v>1</v>
      </c>
      <c r="E10" s="107">
        <v>7</v>
      </c>
      <c r="F10" s="107">
        <v>10</v>
      </c>
      <c r="G10" s="107">
        <v>311904</v>
      </c>
      <c r="H10" s="108">
        <v>8.6877999999999997E-2</v>
      </c>
      <c r="I10" s="109">
        <v>191.28174425538657</v>
      </c>
      <c r="J10" s="291">
        <f t="shared" si="0"/>
        <v>191.4142200121008</v>
      </c>
      <c r="K10" s="110"/>
      <c r="L10" s="110"/>
      <c r="M10" s="110"/>
      <c r="N10" s="111"/>
    </row>
    <row r="11" spans="1:14" ht="18" customHeight="1">
      <c r="A11" s="106">
        <v>2</v>
      </c>
      <c r="B11" s="107">
        <v>1</v>
      </c>
      <c r="C11" s="95" t="s">
        <v>213</v>
      </c>
      <c r="D11" s="107">
        <v>1</v>
      </c>
      <c r="E11" s="107">
        <v>6</v>
      </c>
      <c r="F11" s="107">
        <v>3</v>
      </c>
      <c r="G11" s="107">
        <v>311905</v>
      </c>
      <c r="H11" s="108">
        <v>8.4870000000000001E-2</v>
      </c>
      <c r="I11" s="109">
        <v>189.56585145869914</v>
      </c>
      <c r="J11" s="291">
        <f t="shared" si="0"/>
        <v>191.32267014962574</v>
      </c>
      <c r="K11" s="110"/>
      <c r="L11" s="110"/>
      <c r="M11" s="110"/>
      <c r="N11" s="111"/>
    </row>
    <row r="12" spans="1:14" ht="18" customHeight="1">
      <c r="A12" s="106">
        <v>2</v>
      </c>
      <c r="B12" s="107">
        <v>1</v>
      </c>
      <c r="C12" s="95" t="s">
        <v>213</v>
      </c>
      <c r="D12" s="107">
        <v>1</v>
      </c>
      <c r="E12" s="107">
        <v>11</v>
      </c>
      <c r="F12" s="107">
        <v>12</v>
      </c>
      <c r="G12" s="107">
        <v>311906</v>
      </c>
      <c r="H12" s="108">
        <v>8.7766999999999998E-2</v>
      </c>
      <c r="I12" s="109">
        <v>201.60528571364165</v>
      </c>
      <c r="J12" s="291">
        <f t="shared" si="0"/>
        <v>191.96502295420956</v>
      </c>
      <c r="K12" s="110"/>
      <c r="L12" s="110"/>
      <c r="M12" s="110"/>
      <c r="N12" s="111"/>
    </row>
    <row r="13" spans="1:14" ht="18" customHeight="1">
      <c r="A13" s="106">
        <v>2</v>
      </c>
      <c r="B13" s="107">
        <v>1</v>
      </c>
      <c r="C13" s="95" t="s">
        <v>213</v>
      </c>
      <c r="D13" s="107">
        <v>1</v>
      </c>
      <c r="E13" s="107">
        <v>8</v>
      </c>
      <c r="F13" s="107">
        <v>10</v>
      </c>
      <c r="G13" s="107">
        <v>311907</v>
      </c>
      <c r="H13" s="108">
        <v>8.4445999999999993E-2</v>
      </c>
      <c r="I13" s="109">
        <v>185.53711628295616</v>
      </c>
      <c r="J13" s="291">
        <f t="shared" si="0"/>
        <v>191.10772073553667</v>
      </c>
      <c r="K13" s="110"/>
      <c r="L13" s="110"/>
      <c r="M13" s="110"/>
      <c r="N13" s="111"/>
    </row>
    <row r="14" spans="1:14" ht="18" customHeight="1">
      <c r="A14" s="106">
        <v>2</v>
      </c>
      <c r="B14" s="107">
        <v>1</v>
      </c>
      <c r="C14" s="95" t="s">
        <v>213</v>
      </c>
      <c r="D14" s="107">
        <v>1</v>
      </c>
      <c r="E14" s="107">
        <v>19</v>
      </c>
      <c r="F14" s="107">
        <v>4</v>
      </c>
      <c r="G14" s="107">
        <v>311908</v>
      </c>
      <c r="H14" s="108">
        <v>8.7146000000000001E-2</v>
      </c>
      <c r="I14" s="109">
        <v>195.10331203008593</v>
      </c>
      <c r="J14" s="291">
        <f t="shared" si="0"/>
        <v>191.61811620240371</v>
      </c>
      <c r="K14" s="110"/>
      <c r="L14" s="110"/>
      <c r="M14" s="110"/>
      <c r="N14" s="111"/>
    </row>
    <row r="15" spans="1:14" ht="18" customHeight="1">
      <c r="A15" s="106">
        <v>2</v>
      </c>
      <c r="B15" s="107">
        <v>1</v>
      </c>
      <c r="C15" s="95" t="s">
        <v>213</v>
      </c>
      <c r="D15" s="107">
        <v>1</v>
      </c>
      <c r="E15" s="107">
        <v>9</v>
      </c>
      <c r="F15" s="107">
        <v>5</v>
      </c>
      <c r="G15" s="107">
        <v>311909</v>
      </c>
      <c r="H15" s="108">
        <v>8.2947000000000007E-2</v>
      </c>
      <c r="I15" s="109">
        <v>185.85690430420797</v>
      </c>
      <c r="J15" s="291">
        <f t="shared" si="0"/>
        <v>191.12478272765136</v>
      </c>
      <c r="K15" s="110"/>
      <c r="L15" s="110"/>
      <c r="M15" s="110"/>
      <c r="N15" s="111"/>
    </row>
    <row r="16" spans="1:14" ht="18" customHeight="1">
      <c r="A16" s="106">
        <v>2</v>
      </c>
      <c r="B16" s="107">
        <v>1</v>
      </c>
      <c r="C16" s="95" t="s">
        <v>213</v>
      </c>
      <c r="D16" s="107">
        <v>1</v>
      </c>
      <c r="E16" s="107">
        <v>18</v>
      </c>
      <c r="F16" s="107">
        <v>9</v>
      </c>
      <c r="G16" s="107">
        <v>311910</v>
      </c>
      <c r="H16" s="108">
        <v>8.2698999999999995E-2</v>
      </c>
      <c r="I16" s="109">
        <v>194.03963192128717</v>
      </c>
      <c r="J16" s="291">
        <f t="shared" si="0"/>
        <v>191.56136454060643</v>
      </c>
      <c r="K16" s="110"/>
      <c r="L16" s="110"/>
      <c r="M16" s="110"/>
      <c r="N16" s="111"/>
    </row>
    <row r="17" spans="1:14" ht="18" customHeight="1">
      <c r="A17" s="106">
        <v>2</v>
      </c>
      <c r="B17" s="107">
        <v>1</v>
      </c>
      <c r="C17" s="95" t="s">
        <v>213</v>
      </c>
      <c r="D17" s="107">
        <v>1</v>
      </c>
      <c r="E17" s="107">
        <v>20</v>
      </c>
      <c r="F17" s="107">
        <v>4</v>
      </c>
      <c r="G17" s="107">
        <v>311911</v>
      </c>
      <c r="H17" s="108">
        <v>8.3109000000000002E-2</v>
      </c>
      <c r="I17" s="109">
        <v>186.73857255400347</v>
      </c>
      <c r="J17" s="291">
        <f t="shared" si="0"/>
        <v>191.17182331618534</v>
      </c>
      <c r="K17" s="110"/>
      <c r="L17" s="110"/>
      <c r="M17" s="110"/>
      <c r="N17" s="111"/>
    </row>
    <row r="18" spans="1:14" ht="18" customHeight="1">
      <c r="A18" s="106">
        <v>2</v>
      </c>
      <c r="B18" s="107">
        <v>1</v>
      </c>
      <c r="C18" s="95" t="s">
        <v>213</v>
      </c>
      <c r="D18" s="107">
        <v>1</v>
      </c>
      <c r="E18" s="107">
        <v>1</v>
      </c>
      <c r="F18" s="107">
        <v>1</v>
      </c>
      <c r="G18" s="107">
        <v>311912</v>
      </c>
      <c r="H18" s="108">
        <v>8.2790000000000002E-2</v>
      </c>
      <c r="I18" s="109">
        <v>182.07395728023576</v>
      </c>
      <c r="J18" s="291">
        <f t="shared" si="0"/>
        <v>190.92294711154318</v>
      </c>
      <c r="K18" s="110"/>
      <c r="L18" s="110"/>
      <c r="M18" s="110"/>
      <c r="N18" s="111"/>
    </row>
    <row r="19" spans="1:14" ht="18" customHeight="1">
      <c r="A19" s="106">
        <v>2</v>
      </c>
      <c r="B19" s="107">
        <v>1</v>
      </c>
      <c r="C19" s="95" t="s">
        <v>213</v>
      </c>
      <c r="D19" s="107">
        <v>1</v>
      </c>
      <c r="E19" s="107">
        <v>17</v>
      </c>
      <c r="F19" s="107">
        <v>9</v>
      </c>
      <c r="G19" s="107">
        <v>311913</v>
      </c>
      <c r="H19" s="108">
        <v>8.7179000000000006E-2</v>
      </c>
      <c r="I19" s="109">
        <v>199.85205936104296</v>
      </c>
      <c r="J19" s="291">
        <f t="shared" si="0"/>
        <v>191.87148119462069</v>
      </c>
      <c r="K19" s="110"/>
      <c r="L19" s="110"/>
      <c r="M19" s="110"/>
      <c r="N19" s="111"/>
    </row>
    <row r="20" spans="1:14" ht="18" customHeight="1">
      <c r="A20" s="106">
        <v>2</v>
      </c>
      <c r="B20" s="107">
        <v>1</v>
      </c>
      <c r="C20" s="95" t="s">
        <v>213</v>
      </c>
      <c r="D20" s="107">
        <v>1</v>
      </c>
      <c r="E20" s="107">
        <v>4</v>
      </c>
      <c r="F20" s="107">
        <v>8</v>
      </c>
      <c r="G20" s="107">
        <v>311914</v>
      </c>
      <c r="H20" s="108">
        <v>8.7541999999999995E-2</v>
      </c>
      <c r="I20" s="109">
        <v>189.42743459903681</v>
      </c>
      <c r="J20" s="291">
        <f t="shared" si="0"/>
        <v>191.31528504696038</v>
      </c>
      <c r="K20" s="110"/>
      <c r="L20" s="110"/>
      <c r="M20" s="110"/>
      <c r="N20" s="111"/>
    </row>
    <row r="21" spans="1:14" ht="18" customHeight="1">
      <c r="A21" s="106">
        <v>2</v>
      </c>
      <c r="B21" s="107">
        <v>1</v>
      </c>
      <c r="C21" s="95" t="s">
        <v>213</v>
      </c>
      <c r="D21" s="107">
        <v>1</v>
      </c>
      <c r="E21" s="107">
        <v>16</v>
      </c>
      <c r="F21" s="107">
        <v>2</v>
      </c>
      <c r="G21" s="107">
        <v>311915</v>
      </c>
      <c r="H21" s="108">
        <v>8.6127999999999996E-2</v>
      </c>
      <c r="I21" s="109">
        <v>206.62447864919395</v>
      </c>
      <c r="J21" s="291">
        <f t="shared" si="0"/>
        <v>192.23281731984395</v>
      </c>
      <c r="K21" s="110"/>
      <c r="L21" s="110"/>
      <c r="M21" s="110"/>
      <c r="N21" s="111"/>
    </row>
    <row r="22" spans="1:14" ht="18" customHeight="1" thickBot="1">
      <c r="A22" s="106">
        <v>2</v>
      </c>
      <c r="B22" s="107">
        <v>1</v>
      </c>
      <c r="C22" s="95" t="s">
        <v>213</v>
      </c>
      <c r="D22" s="107">
        <v>1</v>
      </c>
      <c r="E22" s="107">
        <v>3</v>
      </c>
      <c r="F22" s="107">
        <v>8</v>
      </c>
      <c r="G22" s="107">
        <v>311916</v>
      </c>
      <c r="H22" s="108">
        <v>8.7692000000000006E-2</v>
      </c>
      <c r="I22" s="109">
        <v>189.56342126886153</v>
      </c>
      <c r="J22" s="291">
        <f>IF(ISNUMBER($I22),(($I22-$I$23)*$I$27)+$I$23,"-     ")</f>
        <v>191.32254048910974</v>
      </c>
      <c r="K22" s="110"/>
      <c r="L22" s="110"/>
      <c r="M22" s="110"/>
      <c r="N22" s="111"/>
    </row>
    <row r="23" spans="1:14" ht="18" customHeight="1">
      <c r="A23" s="138" t="s">
        <v>202</v>
      </c>
      <c r="B23" s="122"/>
      <c r="C23" s="123"/>
      <c r="D23" s="122"/>
      <c r="E23" s="122"/>
      <c r="F23" s="124"/>
      <c r="G23" s="122"/>
      <c r="H23" s="125">
        <f>AVERAGE(H$3:H$22)</f>
        <v>8.5399700000000009E-2</v>
      </c>
      <c r="I23" s="292">
        <f>AVERAGE(I$3:I$22)</f>
        <v>191.42168650027457</v>
      </c>
      <c r="J23" s="293">
        <f>AVERAGE(J$3:J$22)</f>
        <v>191.42168650027457</v>
      </c>
      <c r="K23" s="123"/>
      <c r="L23" s="123"/>
      <c r="M23" s="123"/>
      <c r="N23" s="126"/>
    </row>
    <row r="24" spans="1:14" ht="18" customHeight="1">
      <c r="A24" s="139" t="s">
        <v>201</v>
      </c>
      <c r="B24" s="121"/>
      <c r="C24" s="120"/>
      <c r="D24" s="121"/>
      <c r="E24" s="121"/>
      <c r="F24" s="121"/>
      <c r="G24" s="121"/>
      <c r="H24" s="127"/>
      <c r="I24" s="294">
        <f>MEDIAN(I$3:I$22)</f>
        <v>190.42379785704287</v>
      </c>
      <c r="J24" s="295">
        <f>MEDIAN(J$3:J$22)</f>
        <v>191.36844508086327</v>
      </c>
      <c r="K24" s="120"/>
      <c r="L24" s="120"/>
      <c r="M24" s="120"/>
      <c r="N24" s="128"/>
    </row>
    <row r="25" spans="1:14" ht="18" customHeight="1">
      <c r="A25" s="139" t="s">
        <v>200</v>
      </c>
      <c r="B25" s="121"/>
      <c r="C25" s="120"/>
      <c r="D25" s="121"/>
      <c r="E25" s="121"/>
      <c r="F25" s="121"/>
      <c r="G25" s="121"/>
      <c r="H25" s="127"/>
      <c r="I25" s="294">
        <f>STDEV(I$3:I$22)</f>
        <v>7.7705997782716558</v>
      </c>
      <c r="J25" s="295">
        <f>STDEV(J$3:J$22)</f>
        <v>0.41459311585359543</v>
      </c>
      <c r="K25" s="120"/>
      <c r="L25" s="120"/>
      <c r="M25" s="120"/>
      <c r="N25" s="128"/>
    </row>
    <row r="26" spans="1:14" ht="18" customHeight="1" thickBot="1">
      <c r="A26" s="139" t="s">
        <v>199</v>
      </c>
      <c r="B26" s="121"/>
      <c r="C26" s="120"/>
      <c r="D26" s="121"/>
      <c r="E26" s="121"/>
      <c r="F26" s="121"/>
      <c r="G26" s="121"/>
      <c r="H26" s="127"/>
      <c r="I26" s="296">
        <f>I25/I23</f>
        <v>4.0594145419675369E-2</v>
      </c>
      <c r="J26" s="297">
        <f>J25/J23</f>
        <v>2.1658628310800131E-3</v>
      </c>
      <c r="K26" s="120"/>
      <c r="L26" s="120"/>
      <c r="M26" s="120"/>
      <c r="N26" s="128"/>
    </row>
    <row r="27" spans="1:14" ht="18" customHeight="1" thickBot="1">
      <c r="A27" s="140" t="s">
        <v>198</v>
      </c>
      <c r="B27" s="112"/>
      <c r="C27" s="113"/>
      <c r="D27" s="112"/>
      <c r="E27" s="112"/>
      <c r="F27" s="112"/>
      <c r="G27" s="112"/>
      <c r="H27" s="114"/>
      <c r="I27" s="141">
        <f>SQRT(I26*I26*H23/$C$31)/I26</f>
        <v>5.3354068885762281E-2</v>
      </c>
      <c r="J27" s="115"/>
      <c r="K27" s="115"/>
      <c r="L27" s="115"/>
      <c r="M27" s="115"/>
      <c r="N27" s="116"/>
    </row>
    <row r="28" spans="1:14" ht="18" customHeight="1">
      <c r="H28" s="117"/>
    </row>
    <row r="29" spans="1:14" ht="18" customHeight="1">
      <c r="H29" s="117"/>
    </row>
    <row r="30" spans="1:14" ht="18" customHeight="1">
      <c r="A30" s="118" t="s">
        <v>197</v>
      </c>
      <c r="B30" s="119" t="s">
        <v>210</v>
      </c>
      <c r="H30" s="117"/>
    </row>
    <row r="31" spans="1:14" ht="18" customHeight="1">
      <c r="A31" s="95" t="s">
        <v>196</v>
      </c>
      <c r="C31" s="121">
        <v>30</v>
      </c>
      <c r="D31" s="120" t="s">
        <v>195</v>
      </c>
      <c r="H31" s="117"/>
    </row>
    <row r="32" spans="1:14" ht="18" customHeight="1">
      <c r="H32" s="117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3" orientation="portrait" r:id="rId1"/>
  <headerFooter>
    <oddHeader>&amp;L&amp;8File: &amp;F,
Sheet: &amp;A, Page: &amp;P of &amp;N.&amp;R&amp;8Prepared By: C.Savory,
Printed: &amp;D.</oddHeader>
    <oddFooter>&amp;R&amp;9Prepared By: Shah Bappi,
Printed: 2026-07-30 14:08.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0B7AA-3E71-4BD4-846C-29A75E855547}">
  <sheetPr codeName="Sheet6"/>
  <dimension ref="A1:BN206"/>
  <sheetViews>
    <sheetView zoomScale="99" zoomScaleNormal="99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3" width="11.28515625" style="2" bestFit="1" customWidth="1"/>
    <col min="24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489</v>
      </c>
      <c r="BM1" s="27" t="s">
        <v>66</v>
      </c>
    </row>
    <row r="2" spans="1:66" ht="15">
      <c r="A2" s="24" t="s">
        <v>98</v>
      </c>
      <c r="B2" s="18" t="s">
        <v>118</v>
      </c>
      <c r="C2" s="15" t="s">
        <v>119</v>
      </c>
      <c r="D2" s="14" t="s">
        <v>238</v>
      </c>
      <c r="E2" s="16" t="s">
        <v>238</v>
      </c>
      <c r="F2" s="17" t="s">
        <v>238</v>
      </c>
      <c r="G2" s="17" t="s">
        <v>238</v>
      </c>
      <c r="H2" s="17" t="s">
        <v>238</v>
      </c>
      <c r="I2" s="17" t="s">
        <v>238</v>
      </c>
      <c r="J2" s="17" t="s">
        <v>238</v>
      </c>
      <c r="K2" s="17" t="s">
        <v>238</v>
      </c>
      <c r="L2" s="17" t="s">
        <v>238</v>
      </c>
      <c r="M2" s="17" t="s">
        <v>238</v>
      </c>
      <c r="N2" s="17" t="s">
        <v>238</v>
      </c>
      <c r="O2" s="17" t="s">
        <v>238</v>
      </c>
      <c r="P2" s="17" t="s">
        <v>238</v>
      </c>
      <c r="Q2" s="17" t="s">
        <v>238</v>
      </c>
      <c r="R2" s="17" t="s">
        <v>238</v>
      </c>
      <c r="S2" s="17" t="s">
        <v>238</v>
      </c>
      <c r="T2" s="17" t="s">
        <v>238</v>
      </c>
      <c r="U2" s="17" t="s">
        <v>238</v>
      </c>
      <c r="V2" s="17" t="s">
        <v>238</v>
      </c>
      <c r="W2" s="17" t="s">
        <v>238</v>
      </c>
      <c r="X2" s="148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239</v>
      </c>
      <c r="C3" s="9" t="s">
        <v>239</v>
      </c>
      <c r="D3" s="145" t="s">
        <v>240</v>
      </c>
      <c r="E3" s="146" t="s">
        <v>241</v>
      </c>
      <c r="F3" s="147" t="s">
        <v>242</v>
      </c>
      <c r="G3" s="147" t="s">
        <v>243</v>
      </c>
      <c r="H3" s="147" t="s">
        <v>244</v>
      </c>
      <c r="I3" s="147" t="s">
        <v>245</v>
      </c>
      <c r="J3" s="147" t="s">
        <v>246</v>
      </c>
      <c r="K3" s="147" t="s">
        <v>247</v>
      </c>
      <c r="L3" s="147" t="s">
        <v>248</v>
      </c>
      <c r="M3" s="147" t="s">
        <v>249</v>
      </c>
      <c r="N3" s="147" t="s">
        <v>250</v>
      </c>
      <c r="O3" s="147" t="s">
        <v>251</v>
      </c>
      <c r="P3" s="147" t="s">
        <v>252</v>
      </c>
      <c r="Q3" s="147" t="s">
        <v>253</v>
      </c>
      <c r="R3" s="147" t="s">
        <v>254</v>
      </c>
      <c r="S3" s="147" t="s">
        <v>255</v>
      </c>
      <c r="T3" s="147" t="s">
        <v>256</v>
      </c>
      <c r="U3" s="147" t="s">
        <v>257</v>
      </c>
      <c r="V3" s="147" t="s">
        <v>258</v>
      </c>
      <c r="W3" s="147" t="s">
        <v>259</v>
      </c>
      <c r="X3" s="148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82</v>
      </c>
    </row>
    <row r="4" spans="1:66">
      <c r="A4" s="29"/>
      <c r="B4" s="19"/>
      <c r="C4" s="9"/>
      <c r="D4" s="9" t="s">
        <v>120</v>
      </c>
      <c r="E4" s="10" t="s">
        <v>260</v>
      </c>
      <c r="F4" s="11" t="s">
        <v>261</v>
      </c>
      <c r="G4" s="11" t="s">
        <v>260</v>
      </c>
      <c r="H4" s="11" t="s">
        <v>261</v>
      </c>
      <c r="I4" s="11" t="s">
        <v>260</v>
      </c>
      <c r="J4" s="11" t="s">
        <v>261</v>
      </c>
      <c r="K4" s="11" t="s">
        <v>261</v>
      </c>
      <c r="L4" s="11" t="s">
        <v>261</v>
      </c>
      <c r="M4" s="11" t="s">
        <v>261</v>
      </c>
      <c r="N4" s="11" t="s">
        <v>261</v>
      </c>
      <c r="O4" s="11" t="s">
        <v>262</v>
      </c>
      <c r="P4" s="11" t="s">
        <v>260</v>
      </c>
      <c r="Q4" s="11" t="s">
        <v>261</v>
      </c>
      <c r="R4" s="11" t="s">
        <v>261</v>
      </c>
      <c r="S4" s="11" t="s">
        <v>261</v>
      </c>
      <c r="T4" s="11" t="s">
        <v>261</v>
      </c>
      <c r="U4" s="11" t="s">
        <v>261</v>
      </c>
      <c r="V4" s="11" t="s">
        <v>261</v>
      </c>
      <c r="W4" s="11" t="s">
        <v>262</v>
      </c>
      <c r="X4" s="148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0</v>
      </c>
    </row>
    <row r="5" spans="1:66">
      <c r="A5" s="29"/>
      <c r="B5" s="19"/>
      <c r="C5" s="9"/>
      <c r="D5" s="26" t="s">
        <v>263</v>
      </c>
      <c r="E5" s="25" t="s">
        <v>123</v>
      </c>
      <c r="F5" s="25" t="s">
        <v>123</v>
      </c>
      <c r="G5" s="25" t="s">
        <v>124</v>
      </c>
      <c r="H5" s="25" t="s">
        <v>123</v>
      </c>
      <c r="I5" s="25" t="s">
        <v>264</v>
      </c>
      <c r="J5" s="25" t="s">
        <v>123</v>
      </c>
      <c r="K5" s="25" t="s">
        <v>265</v>
      </c>
      <c r="L5" s="25" t="s">
        <v>123</v>
      </c>
      <c r="M5" s="25" t="s">
        <v>123</v>
      </c>
      <c r="N5" s="25" t="s">
        <v>123</v>
      </c>
      <c r="O5" s="25" t="s">
        <v>264</v>
      </c>
      <c r="P5" s="25" t="s">
        <v>123</v>
      </c>
      <c r="Q5" s="25" t="s">
        <v>123</v>
      </c>
      <c r="R5" s="25" t="s">
        <v>123</v>
      </c>
      <c r="S5" s="25" t="s">
        <v>123</v>
      </c>
      <c r="T5" s="25" t="s">
        <v>123</v>
      </c>
      <c r="U5" s="25" t="s">
        <v>123</v>
      </c>
      <c r="V5" s="25" t="s">
        <v>264</v>
      </c>
      <c r="W5" s="25" t="s">
        <v>123</v>
      </c>
      <c r="X5" s="148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1</v>
      </c>
    </row>
    <row r="6" spans="1:66">
      <c r="A6" s="29"/>
      <c r="B6" s="18">
        <v>1</v>
      </c>
      <c r="C6" s="14">
        <v>1</v>
      </c>
      <c r="D6" s="210">
        <v>182.07395728023576</v>
      </c>
      <c r="E6" s="211">
        <v>171</v>
      </c>
      <c r="F6" s="211">
        <v>182.99999999999997</v>
      </c>
      <c r="G6" s="211">
        <v>196</v>
      </c>
      <c r="H6" s="211">
        <v>184</v>
      </c>
      <c r="I6" s="211">
        <v>207</v>
      </c>
      <c r="J6" s="212">
        <v>70.018000000000001</v>
      </c>
      <c r="K6" s="211">
        <v>144</v>
      </c>
      <c r="L6" s="211">
        <v>188</v>
      </c>
      <c r="M6" s="212">
        <v>125.5</v>
      </c>
      <c r="N6" s="211">
        <v>198</v>
      </c>
      <c r="O6" s="211">
        <v>176</v>
      </c>
      <c r="P6" s="211">
        <v>198</v>
      </c>
      <c r="Q6" s="211">
        <v>193</v>
      </c>
      <c r="R6" s="211">
        <v>180</v>
      </c>
      <c r="S6" s="211">
        <v>201</v>
      </c>
      <c r="T6" s="211">
        <v>150</v>
      </c>
      <c r="U6" s="211">
        <v>162.07066396139138</v>
      </c>
      <c r="V6" s="211">
        <v>202</v>
      </c>
      <c r="W6" s="211">
        <v>148</v>
      </c>
      <c r="X6" s="213"/>
      <c r="Y6" s="214"/>
      <c r="Z6" s="214"/>
      <c r="AA6" s="214"/>
      <c r="AB6" s="214"/>
      <c r="AC6" s="214"/>
      <c r="AD6" s="214"/>
      <c r="AE6" s="214"/>
      <c r="AF6" s="214"/>
      <c r="AG6" s="214"/>
      <c r="AH6" s="214"/>
      <c r="AI6" s="214"/>
      <c r="AJ6" s="214"/>
      <c r="AK6" s="214"/>
      <c r="AL6" s="214"/>
      <c r="AM6" s="214"/>
      <c r="AN6" s="214"/>
      <c r="AO6" s="214"/>
      <c r="AP6" s="214"/>
      <c r="AQ6" s="214"/>
      <c r="AR6" s="214"/>
      <c r="AS6" s="214"/>
      <c r="AT6" s="214"/>
      <c r="AU6" s="214"/>
      <c r="AV6" s="214"/>
      <c r="AW6" s="214"/>
      <c r="AX6" s="214"/>
      <c r="AY6" s="214"/>
      <c r="AZ6" s="214"/>
      <c r="BA6" s="214"/>
      <c r="BB6" s="214"/>
      <c r="BC6" s="214"/>
      <c r="BD6" s="214"/>
      <c r="BE6" s="214"/>
      <c r="BF6" s="214"/>
      <c r="BG6" s="214"/>
      <c r="BH6" s="214"/>
      <c r="BI6" s="214"/>
      <c r="BJ6" s="214"/>
      <c r="BK6" s="214"/>
      <c r="BL6" s="214"/>
      <c r="BM6" s="215">
        <v>1</v>
      </c>
    </row>
    <row r="7" spans="1:66">
      <c r="A7" s="29"/>
      <c r="B7" s="19">
        <v>1</v>
      </c>
      <c r="C7" s="9">
        <v>2</v>
      </c>
      <c r="D7" s="216">
        <v>197.97114597140543</v>
      </c>
      <c r="E7" s="217">
        <v>162</v>
      </c>
      <c r="F7" s="217">
        <v>197</v>
      </c>
      <c r="G7" s="217">
        <v>190</v>
      </c>
      <c r="H7" s="217">
        <v>191</v>
      </c>
      <c r="I7" s="217">
        <v>201</v>
      </c>
      <c r="J7" s="218">
        <v>69.97</v>
      </c>
      <c r="K7" s="217">
        <v>144</v>
      </c>
      <c r="L7" s="217">
        <v>207.99999999999997</v>
      </c>
      <c r="M7" s="218">
        <v>145.4</v>
      </c>
      <c r="N7" s="217">
        <v>184</v>
      </c>
      <c r="O7" s="217">
        <v>182.99999999999997</v>
      </c>
      <c r="P7" s="217">
        <v>192</v>
      </c>
      <c r="Q7" s="217">
        <v>189</v>
      </c>
      <c r="R7" s="217">
        <v>180</v>
      </c>
      <c r="S7" s="217">
        <v>200</v>
      </c>
      <c r="T7" s="217">
        <v>130</v>
      </c>
      <c r="U7" s="217">
        <v>152.79724980656621</v>
      </c>
      <c r="V7" s="217">
        <v>225</v>
      </c>
      <c r="W7" s="217">
        <v>146</v>
      </c>
      <c r="X7" s="213"/>
      <c r="Y7" s="214"/>
      <c r="Z7" s="214"/>
      <c r="AA7" s="214"/>
      <c r="AB7" s="214"/>
      <c r="AC7" s="214"/>
      <c r="AD7" s="214"/>
      <c r="AE7" s="214"/>
      <c r="AF7" s="214"/>
      <c r="AG7" s="214"/>
      <c r="AH7" s="214"/>
      <c r="AI7" s="214"/>
      <c r="AJ7" s="214"/>
      <c r="AK7" s="214"/>
      <c r="AL7" s="214"/>
      <c r="AM7" s="214"/>
      <c r="AN7" s="214"/>
      <c r="AO7" s="214"/>
      <c r="AP7" s="214"/>
      <c r="AQ7" s="214"/>
      <c r="AR7" s="214"/>
      <c r="AS7" s="214"/>
      <c r="AT7" s="214"/>
      <c r="AU7" s="214"/>
      <c r="AV7" s="214"/>
      <c r="AW7" s="214"/>
      <c r="AX7" s="214"/>
      <c r="AY7" s="214"/>
      <c r="AZ7" s="214"/>
      <c r="BA7" s="214"/>
      <c r="BB7" s="214"/>
      <c r="BC7" s="214"/>
      <c r="BD7" s="214"/>
      <c r="BE7" s="214"/>
      <c r="BF7" s="214"/>
      <c r="BG7" s="214"/>
      <c r="BH7" s="214"/>
      <c r="BI7" s="214"/>
      <c r="BJ7" s="214"/>
      <c r="BK7" s="214"/>
      <c r="BL7" s="214"/>
      <c r="BM7" s="215">
        <v>3</v>
      </c>
    </row>
    <row r="8" spans="1:66">
      <c r="A8" s="29"/>
      <c r="B8" s="19">
        <v>1</v>
      </c>
      <c r="C8" s="9">
        <v>3</v>
      </c>
      <c r="D8" s="216">
        <v>189.56342126886153</v>
      </c>
      <c r="E8" s="217">
        <v>160</v>
      </c>
      <c r="F8" s="217">
        <v>181</v>
      </c>
      <c r="G8" s="217">
        <v>198</v>
      </c>
      <c r="H8" s="217">
        <v>189</v>
      </c>
      <c r="I8" s="217">
        <v>202</v>
      </c>
      <c r="J8" s="218">
        <v>70.078000000000003</v>
      </c>
      <c r="K8" s="217">
        <v>146</v>
      </c>
      <c r="L8" s="217">
        <v>193</v>
      </c>
      <c r="M8" s="218">
        <v>133.536</v>
      </c>
      <c r="N8" s="217">
        <v>191</v>
      </c>
      <c r="O8" s="217">
        <v>184</v>
      </c>
      <c r="P8" s="217">
        <v>175</v>
      </c>
      <c r="Q8" s="217">
        <v>195</v>
      </c>
      <c r="R8" s="217">
        <v>180</v>
      </c>
      <c r="S8" s="217">
        <v>189</v>
      </c>
      <c r="T8" s="217">
        <v>140</v>
      </c>
      <c r="U8" s="217">
        <v>151.52858107215044</v>
      </c>
      <c r="V8" s="217">
        <v>182</v>
      </c>
      <c r="W8" s="217">
        <v>151</v>
      </c>
      <c r="X8" s="213"/>
      <c r="Y8" s="214"/>
      <c r="Z8" s="214"/>
      <c r="AA8" s="214"/>
      <c r="AB8" s="214"/>
      <c r="AC8" s="214"/>
      <c r="AD8" s="214"/>
      <c r="AE8" s="214"/>
      <c r="AF8" s="214"/>
      <c r="AG8" s="214"/>
      <c r="AH8" s="214"/>
      <c r="AI8" s="214"/>
      <c r="AJ8" s="214"/>
      <c r="AK8" s="214"/>
      <c r="AL8" s="214"/>
      <c r="AM8" s="214"/>
      <c r="AN8" s="214"/>
      <c r="AO8" s="214"/>
      <c r="AP8" s="214"/>
      <c r="AQ8" s="214"/>
      <c r="AR8" s="214"/>
      <c r="AS8" s="214"/>
      <c r="AT8" s="214"/>
      <c r="AU8" s="214"/>
      <c r="AV8" s="214"/>
      <c r="AW8" s="214"/>
      <c r="AX8" s="214"/>
      <c r="AY8" s="214"/>
      <c r="AZ8" s="214"/>
      <c r="BA8" s="214"/>
      <c r="BB8" s="214"/>
      <c r="BC8" s="214"/>
      <c r="BD8" s="214"/>
      <c r="BE8" s="214"/>
      <c r="BF8" s="214"/>
      <c r="BG8" s="214"/>
      <c r="BH8" s="214"/>
      <c r="BI8" s="214"/>
      <c r="BJ8" s="214"/>
      <c r="BK8" s="214"/>
      <c r="BL8" s="214"/>
      <c r="BM8" s="215">
        <v>16</v>
      </c>
    </row>
    <row r="9" spans="1:66">
      <c r="A9" s="29"/>
      <c r="B9" s="19">
        <v>1</v>
      </c>
      <c r="C9" s="9">
        <v>4</v>
      </c>
      <c r="D9" s="216">
        <v>189.42743459903681</v>
      </c>
      <c r="E9" s="217">
        <v>173</v>
      </c>
      <c r="F9" s="217">
        <v>192</v>
      </c>
      <c r="G9" s="217">
        <v>195</v>
      </c>
      <c r="H9" s="217">
        <v>175</v>
      </c>
      <c r="I9" s="217">
        <v>202</v>
      </c>
      <c r="J9" s="218">
        <v>69.86</v>
      </c>
      <c r="K9" s="217">
        <v>147</v>
      </c>
      <c r="L9" s="217">
        <v>187</v>
      </c>
      <c r="M9" s="218">
        <v>136.57999999999998</v>
      </c>
      <c r="N9" s="217">
        <v>194.00000000000003</v>
      </c>
      <c r="O9" s="217">
        <v>151.99999999999997</v>
      </c>
      <c r="P9" s="217">
        <v>193</v>
      </c>
      <c r="Q9" s="217">
        <v>190</v>
      </c>
      <c r="R9" s="217">
        <v>187</v>
      </c>
      <c r="S9" s="217">
        <v>174</v>
      </c>
      <c r="T9" s="217">
        <v>140</v>
      </c>
      <c r="U9" s="217">
        <v>158.00187587644638</v>
      </c>
      <c r="V9" s="217">
        <v>145</v>
      </c>
      <c r="W9" s="217">
        <v>141</v>
      </c>
      <c r="X9" s="213"/>
      <c r="Y9" s="214"/>
      <c r="Z9" s="214"/>
      <c r="AA9" s="214"/>
      <c r="AB9" s="214"/>
      <c r="AC9" s="214"/>
      <c r="AD9" s="214"/>
      <c r="AE9" s="214"/>
      <c r="AF9" s="214"/>
      <c r="AG9" s="214"/>
      <c r="AH9" s="214"/>
      <c r="AI9" s="214"/>
      <c r="AJ9" s="214"/>
      <c r="AK9" s="214"/>
      <c r="AL9" s="214"/>
      <c r="AM9" s="214"/>
      <c r="AN9" s="214"/>
      <c r="AO9" s="214"/>
      <c r="AP9" s="214"/>
      <c r="AQ9" s="214"/>
      <c r="AR9" s="214"/>
      <c r="AS9" s="214"/>
      <c r="AT9" s="214"/>
      <c r="AU9" s="214"/>
      <c r="AV9" s="214"/>
      <c r="AW9" s="214"/>
      <c r="AX9" s="214"/>
      <c r="AY9" s="214"/>
      <c r="AZ9" s="214"/>
      <c r="BA9" s="214"/>
      <c r="BB9" s="214"/>
      <c r="BC9" s="214"/>
      <c r="BD9" s="214"/>
      <c r="BE9" s="214"/>
      <c r="BF9" s="214"/>
      <c r="BG9" s="214"/>
      <c r="BH9" s="214"/>
      <c r="BI9" s="214"/>
      <c r="BJ9" s="214"/>
      <c r="BK9" s="214"/>
      <c r="BL9" s="214"/>
      <c r="BM9" s="215">
        <v>178.71697965711698</v>
      </c>
      <c r="BN9" s="27"/>
    </row>
    <row r="10" spans="1:66">
      <c r="A10" s="29"/>
      <c r="B10" s="19">
        <v>1</v>
      </c>
      <c r="C10" s="9">
        <v>5</v>
      </c>
      <c r="D10" s="216">
        <v>201.13972888470474</v>
      </c>
      <c r="E10" s="217">
        <v>180</v>
      </c>
      <c r="F10" s="217">
        <v>186</v>
      </c>
      <c r="G10" s="217">
        <v>199</v>
      </c>
      <c r="H10" s="217">
        <v>195</v>
      </c>
      <c r="I10" s="217">
        <v>219</v>
      </c>
      <c r="J10" s="218">
        <v>69.888999999999996</v>
      </c>
      <c r="K10" s="217">
        <v>145</v>
      </c>
      <c r="L10" s="217">
        <v>199.00000000000003</v>
      </c>
      <c r="M10" s="218">
        <v>137.19999999999999</v>
      </c>
      <c r="N10" s="217">
        <v>195</v>
      </c>
      <c r="O10" s="217">
        <v>168.00000000000003</v>
      </c>
      <c r="P10" s="217">
        <v>193</v>
      </c>
      <c r="Q10" s="217">
        <v>191</v>
      </c>
      <c r="R10" s="217">
        <v>188</v>
      </c>
      <c r="S10" s="217">
        <v>193</v>
      </c>
      <c r="T10" s="217">
        <v>140</v>
      </c>
      <c r="U10" s="217">
        <v>163.42269060136323</v>
      </c>
      <c r="V10" s="217">
        <v>155</v>
      </c>
      <c r="W10" s="217">
        <v>142</v>
      </c>
      <c r="X10" s="213"/>
      <c r="Y10" s="214"/>
      <c r="Z10" s="214"/>
      <c r="AA10" s="214"/>
      <c r="AB10" s="214"/>
      <c r="AC10" s="214"/>
      <c r="AD10" s="214"/>
      <c r="AE10" s="214"/>
      <c r="AF10" s="214"/>
      <c r="AG10" s="214"/>
      <c r="AH10" s="214"/>
      <c r="AI10" s="214"/>
      <c r="AJ10" s="214"/>
      <c r="AK10" s="214"/>
      <c r="AL10" s="214"/>
      <c r="AM10" s="214"/>
      <c r="AN10" s="214"/>
      <c r="AO10" s="214"/>
      <c r="AP10" s="214"/>
      <c r="AQ10" s="214"/>
      <c r="AR10" s="214"/>
      <c r="AS10" s="214"/>
      <c r="AT10" s="214"/>
      <c r="AU10" s="214"/>
      <c r="AV10" s="214"/>
      <c r="AW10" s="214"/>
      <c r="AX10" s="214"/>
      <c r="AY10" s="214"/>
      <c r="AZ10" s="214"/>
      <c r="BA10" s="214"/>
      <c r="BB10" s="214"/>
      <c r="BC10" s="214"/>
      <c r="BD10" s="214"/>
      <c r="BE10" s="214"/>
      <c r="BF10" s="214"/>
      <c r="BG10" s="214"/>
      <c r="BH10" s="214"/>
      <c r="BI10" s="214"/>
      <c r="BJ10" s="214"/>
      <c r="BK10" s="214"/>
      <c r="BL10" s="214"/>
      <c r="BM10" s="215">
        <v>7</v>
      </c>
    </row>
    <row r="11" spans="1:66">
      <c r="A11" s="29"/>
      <c r="B11" s="19">
        <v>1</v>
      </c>
      <c r="C11" s="9">
        <v>6</v>
      </c>
      <c r="D11" s="216">
        <v>189.56585145869914</v>
      </c>
      <c r="E11" s="217">
        <v>172</v>
      </c>
      <c r="F11" s="217">
        <v>194.00000000000003</v>
      </c>
      <c r="G11" s="217">
        <v>198</v>
      </c>
      <c r="H11" s="217">
        <v>180</v>
      </c>
      <c r="I11" s="217">
        <v>216</v>
      </c>
      <c r="J11" s="218">
        <v>69.914000000000001</v>
      </c>
      <c r="K11" s="217">
        <v>146</v>
      </c>
      <c r="L11" s="217">
        <v>202</v>
      </c>
      <c r="M11" s="218">
        <v>123</v>
      </c>
      <c r="N11" s="217">
        <v>188</v>
      </c>
      <c r="O11" s="217">
        <v>192</v>
      </c>
      <c r="P11" s="217">
        <v>185</v>
      </c>
      <c r="Q11" s="217">
        <v>182</v>
      </c>
      <c r="R11" s="217">
        <v>189</v>
      </c>
      <c r="S11" s="217">
        <v>197</v>
      </c>
      <c r="T11" s="217">
        <v>160</v>
      </c>
      <c r="U11" s="217">
        <v>156.31086370801046</v>
      </c>
      <c r="V11" s="217">
        <v>166</v>
      </c>
      <c r="W11" s="217">
        <v>146</v>
      </c>
      <c r="X11" s="213"/>
      <c r="Y11" s="214"/>
      <c r="Z11" s="214"/>
      <c r="AA11" s="214"/>
      <c r="AB11" s="214"/>
      <c r="AC11" s="214"/>
      <c r="AD11" s="214"/>
      <c r="AE11" s="214"/>
      <c r="AF11" s="214"/>
      <c r="AG11" s="214"/>
      <c r="AH11" s="214"/>
      <c r="AI11" s="214"/>
      <c r="AJ11" s="214"/>
      <c r="AK11" s="214"/>
      <c r="AL11" s="214"/>
      <c r="AM11" s="214"/>
      <c r="AN11" s="214"/>
      <c r="AO11" s="214"/>
      <c r="AP11" s="214"/>
      <c r="AQ11" s="214"/>
      <c r="AR11" s="214"/>
      <c r="AS11" s="214"/>
      <c r="AT11" s="214"/>
      <c r="AU11" s="214"/>
      <c r="AV11" s="214"/>
      <c r="AW11" s="214"/>
      <c r="AX11" s="214"/>
      <c r="AY11" s="214"/>
      <c r="AZ11" s="214"/>
      <c r="BA11" s="214"/>
      <c r="BB11" s="214"/>
      <c r="BC11" s="214"/>
      <c r="BD11" s="214"/>
      <c r="BE11" s="214"/>
      <c r="BF11" s="214"/>
      <c r="BG11" s="214"/>
      <c r="BH11" s="214"/>
      <c r="BI11" s="214"/>
      <c r="BJ11" s="214"/>
      <c r="BK11" s="214"/>
      <c r="BL11" s="214"/>
      <c r="BM11" s="219"/>
    </row>
    <row r="12" spans="1:66">
      <c r="A12" s="29"/>
      <c r="B12" s="19"/>
      <c r="C12" s="9">
        <v>7</v>
      </c>
      <c r="D12" s="216">
        <v>191.28174425538657</v>
      </c>
      <c r="E12" s="217"/>
      <c r="F12" s="217"/>
      <c r="G12" s="217"/>
      <c r="H12" s="217"/>
      <c r="I12" s="217"/>
      <c r="J12" s="217"/>
      <c r="K12" s="217"/>
      <c r="L12" s="217"/>
      <c r="M12" s="217"/>
      <c r="N12" s="217"/>
      <c r="O12" s="217"/>
      <c r="P12" s="217"/>
      <c r="Q12" s="217"/>
      <c r="R12" s="217"/>
      <c r="S12" s="217"/>
      <c r="T12" s="217"/>
      <c r="U12" s="217"/>
      <c r="V12" s="217"/>
      <c r="W12" s="217"/>
      <c r="X12" s="213"/>
      <c r="Y12" s="214"/>
      <c r="Z12" s="214"/>
      <c r="AA12" s="214"/>
      <c r="AB12" s="214"/>
      <c r="AC12" s="214"/>
      <c r="AD12" s="214"/>
      <c r="AE12" s="214"/>
      <c r="AF12" s="214"/>
      <c r="AG12" s="214"/>
      <c r="AH12" s="214"/>
      <c r="AI12" s="214"/>
      <c r="AJ12" s="214"/>
      <c r="AK12" s="214"/>
      <c r="AL12" s="214"/>
      <c r="AM12" s="214"/>
      <c r="AN12" s="214"/>
      <c r="AO12" s="214"/>
      <c r="AP12" s="214"/>
      <c r="AQ12" s="214"/>
      <c r="AR12" s="214"/>
      <c r="AS12" s="214"/>
      <c r="AT12" s="214"/>
      <c r="AU12" s="214"/>
      <c r="AV12" s="214"/>
      <c r="AW12" s="214"/>
      <c r="AX12" s="214"/>
      <c r="AY12" s="214"/>
      <c r="AZ12" s="214"/>
      <c r="BA12" s="214"/>
      <c r="BB12" s="214"/>
      <c r="BC12" s="214"/>
      <c r="BD12" s="214"/>
      <c r="BE12" s="214"/>
      <c r="BF12" s="214"/>
      <c r="BG12" s="214"/>
      <c r="BH12" s="214"/>
      <c r="BI12" s="214"/>
      <c r="BJ12" s="214"/>
      <c r="BK12" s="214"/>
      <c r="BL12" s="214"/>
      <c r="BM12" s="219"/>
    </row>
    <row r="13" spans="1:66">
      <c r="A13" s="29"/>
      <c r="B13" s="19"/>
      <c r="C13" s="9">
        <v>8</v>
      </c>
      <c r="D13" s="216">
        <v>185.53711628295616</v>
      </c>
      <c r="E13" s="217"/>
      <c r="F13" s="217"/>
      <c r="G13" s="217"/>
      <c r="H13" s="217"/>
      <c r="I13" s="217"/>
      <c r="J13" s="217"/>
      <c r="K13" s="217"/>
      <c r="L13" s="217"/>
      <c r="M13" s="217"/>
      <c r="N13" s="217"/>
      <c r="O13" s="217"/>
      <c r="P13" s="217"/>
      <c r="Q13" s="217"/>
      <c r="R13" s="217"/>
      <c r="S13" s="217"/>
      <c r="T13" s="217"/>
      <c r="U13" s="217"/>
      <c r="V13" s="217"/>
      <c r="W13" s="217"/>
      <c r="X13" s="213"/>
      <c r="Y13" s="214"/>
      <c r="Z13" s="214"/>
      <c r="AA13" s="214"/>
      <c r="AB13" s="214"/>
      <c r="AC13" s="214"/>
      <c r="AD13" s="214"/>
      <c r="AE13" s="214"/>
      <c r="AF13" s="214"/>
      <c r="AG13" s="214"/>
      <c r="AH13" s="214"/>
      <c r="AI13" s="214"/>
      <c r="AJ13" s="214"/>
      <c r="AK13" s="214"/>
      <c r="AL13" s="214"/>
      <c r="AM13" s="214"/>
      <c r="AN13" s="214"/>
      <c r="AO13" s="214"/>
      <c r="AP13" s="214"/>
      <c r="AQ13" s="214"/>
      <c r="AR13" s="214"/>
      <c r="AS13" s="214"/>
      <c r="AT13" s="214"/>
      <c r="AU13" s="214"/>
      <c r="AV13" s="214"/>
      <c r="AW13" s="214"/>
      <c r="AX13" s="214"/>
      <c r="AY13" s="214"/>
      <c r="AZ13" s="214"/>
      <c r="BA13" s="214"/>
      <c r="BB13" s="214"/>
      <c r="BC13" s="214"/>
      <c r="BD13" s="214"/>
      <c r="BE13" s="214"/>
      <c r="BF13" s="214"/>
      <c r="BG13" s="214"/>
      <c r="BH13" s="214"/>
      <c r="BI13" s="214"/>
      <c r="BJ13" s="214"/>
      <c r="BK13" s="214"/>
      <c r="BL13" s="214"/>
      <c r="BM13" s="219"/>
    </row>
    <row r="14" spans="1:66">
      <c r="A14" s="29"/>
      <c r="B14" s="19"/>
      <c r="C14" s="9">
        <v>9</v>
      </c>
      <c r="D14" s="216">
        <v>185.85690430420797</v>
      </c>
      <c r="E14" s="217"/>
      <c r="F14" s="217"/>
      <c r="G14" s="217"/>
      <c r="H14" s="217"/>
      <c r="I14" s="217"/>
      <c r="J14" s="217"/>
      <c r="K14" s="217"/>
      <c r="L14" s="217"/>
      <c r="M14" s="217"/>
      <c r="N14" s="217"/>
      <c r="O14" s="217"/>
      <c r="P14" s="217"/>
      <c r="Q14" s="217"/>
      <c r="R14" s="217"/>
      <c r="S14" s="217"/>
      <c r="T14" s="217"/>
      <c r="U14" s="217"/>
      <c r="V14" s="217"/>
      <c r="W14" s="217"/>
      <c r="X14" s="213"/>
      <c r="Y14" s="214"/>
      <c r="Z14" s="214"/>
      <c r="AA14" s="214"/>
      <c r="AB14" s="214"/>
      <c r="AC14" s="214"/>
      <c r="AD14" s="214"/>
      <c r="AE14" s="214"/>
      <c r="AF14" s="214"/>
      <c r="AG14" s="214"/>
      <c r="AH14" s="214"/>
      <c r="AI14" s="214"/>
      <c r="AJ14" s="214"/>
      <c r="AK14" s="214"/>
      <c r="AL14" s="214"/>
      <c r="AM14" s="214"/>
      <c r="AN14" s="214"/>
      <c r="AO14" s="214"/>
      <c r="AP14" s="214"/>
      <c r="AQ14" s="214"/>
      <c r="AR14" s="214"/>
      <c r="AS14" s="214"/>
      <c r="AT14" s="214"/>
      <c r="AU14" s="214"/>
      <c r="AV14" s="214"/>
      <c r="AW14" s="214"/>
      <c r="AX14" s="214"/>
      <c r="AY14" s="214"/>
      <c r="AZ14" s="214"/>
      <c r="BA14" s="214"/>
      <c r="BB14" s="214"/>
      <c r="BC14" s="214"/>
      <c r="BD14" s="214"/>
      <c r="BE14" s="214"/>
      <c r="BF14" s="214"/>
      <c r="BG14" s="214"/>
      <c r="BH14" s="214"/>
      <c r="BI14" s="214"/>
      <c r="BJ14" s="214"/>
      <c r="BK14" s="214"/>
      <c r="BL14" s="214"/>
      <c r="BM14" s="219"/>
    </row>
    <row r="15" spans="1:66">
      <c r="A15" s="29"/>
      <c r="B15" s="19"/>
      <c r="C15" s="9">
        <v>10</v>
      </c>
      <c r="D15" s="216">
        <v>193.95523218735843</v>
      </c>
      <c r="E15" s="217"/>
      <c r="F15" s="217"/>
      <c r="G15" s="217"/>
      <c r="H15" s="217"/>
      <c r="I15" s="217"/>
      <c r="J15" s="217"/>
      <c r="K15" s="217"/>
      <c r="L15" s="217"/>
      <c r="M15" s="217"/>
      <c r="N15" s="217"/>
      <c r="O15" s="217"/>
      <c r="P15" s="217"/>
      <c r="Q15" s="217"/>
      <c r="R15" s="217"/>
      <c r="S15" s="217"/>
      <c r="T15" s="217"/>
      <c r="U15" s="217"/>
      <c r="V15" s="217"/>
      <c r="W15" s="217"/>
      <c r="X15" s="213"/>
      <c r="Y15" s="214"/>
      <c r="Z15" s="214"/>
      <c r="AA15" s="214"/>
      <c r="AB15" s="214"/>
      <c r="AC15" s="214"/>
      <c r="AD15" s="214"/>
      <c r="AE15" s="214"/>
      <c r="AF15" s="214"/>
      <c r="AG15" s="214"/>
      <c r="AH15" s="214"/>
      <c r="AI15" s="214"/>
      <c r="AJ15" s="214"/>
      <c r="AK15" s="214"/>
      <c r="AL15" s="214"/>
      <c r="AM15" s="214"/>
      <c r="AN15" s="214"/>
      <c r="AO15" s="214"/>
      <c r="AP15" s="214"/>
      <c r="AQ15" s="214"/>
      <c r="AR15" s="214"/>
      <c r="AS15" s="214"/>
      <c r="AT15" s="214"/>
      <c r="AU15" s="214"/>
      <c r="AV15" s="214"/>
      <c r="AW15" s="214"/>
      <c r="AX15" s="214"/>
      <c r="AY15" s="214"/>
      <c r="AZ15" s="214"/>
      <c r="BA15" s="214"/>
      <c r="BB15" s="214"/>
      <c r="BC15" s="214"/>
      <c r="BD15" s="214"/>
      <c r="BE15" s="214"/>
      <c r="BF15" s="214"/>
      <c r="BG15" s="214"/>
      <c r="BH15" s="214"/>
      <c r="BI15" s="214"/>
      <c r="BJ15" s="214"/>
      <c r="BK15" s="214"/>
      <c r="BL15" s="214"/>
      <c r="BM15" s="219"/>
    </row>
    <row r="16" spans="1:66">
      <c r="A16" s="29"/>
      <c r="B16" s="19"/>
      <c r="C16" s="9">
        <v>11</v>
      </c>
      <c r="D16" s="216">
        <v>201.60528571364162</v>
      </c>
      <c r="E16" s="217"/>
      <c r="F16" s="217"/>
      <c r="G16" s="217"/>
      <c r="H16" s="217"/>
      <c r="I16" s="217"/>
      <c r="J16" s="217"/>
      <c r="K16" s="217"/>
      <c r="L16" s="217"/>
      <c r="M16" s="217"/>
      <c r="N16" s="217"/>
      <c r="O16" s="217"/>
      <c r="P16" s="217"/>
      <c r="Q16" s="217"/>
      <c r="R16" s="217"/>
      <c r="S16" s="217"/>
      <c r="T16" s="217"/>
      <c r="U16" s="217"/>
      <c r="V16" s="217"/>
      <c r="W16" s="217"/>
      <c r="X16" s="213"/>
      <c r="Y16" s="214"/>
      <c r="Z16" s="214"/>
      <c r="AA16" s="214"/>
      <c r="AB16" s="214"/>
      <c r="AC16" s="214"/>
      <c r="AD16" s="214"/>
      <c r="AE16" s="214"/>
      <c r="AF16" s="214"/>
      <c r="AG16" s="214"/>
      <c r="AH16" s="214"/>
      <c r="AI16" s="214"/>
      <c r="AJ16" s="214"/>
      <c r="AK16" s="214"/>
      <c r="AL16" s="214"/>
      <c r="AM16" s="214"/>
      <c r="AN16" s="214"/>
      <c r="AO16" s="214"/>
      <c r="AP16" s="214"/>
      <c r="AQ16" s="214"/>
      <c r="AR16" s="214"/>
      <c r="AS16" s="214"/>
      <c r="AT16" s="214"/>
      <c r="AU16" s="214"/>
      <c r="AV16" s="214"/>
      <c r="AW16" s="214"/>
      <c r="AX16" s="214"/>
      <c r="AY16" s="214"/>
      <c r="AZ16" s="214"/>
      <c r="BA16" s="214"/>
      <c r="BB16" s="214"/>
      <c r="BC16" s="214"/>
      <c r="BD16" s="214"/>
      <c r="BE16" s="214"/>
      <c r="BF16" s="214"/>
      <c r="BG16" s="214"/>
      <c r="BH16" s="214"/>
      <c r="BI16" s="214"/>
      <c r="BJ16" s="214"/>
      <c r="BK16" s="214"/>
      <c r="BL16" s="214"/>
      <c r="BM16" s="219"/>
    </row>
    <row r="17" spans="1:65">
      <c r="A17" s="29"/>
      <c r="B17" s="19"/>
      <c r="C17" s="9">
        <v>12</v>
      </c>
      <c r="D17" s="216">
        <v>193.22981612373005</v>
      </c>
      <c r="E17" s="217"/>
      <c r="F17" s="217"/>
      <c r="G17" s="217"/>
      <c r="H17" s="217"/>
      <c r="I17" s="217"/>
      <c r="J17" s="217"/>
      <c r="K17" s="217"/>
      <c r="L17" s="217"/>
      <c r="M17" s="217"/>
      <c r="N17" s="217"/>
      <c r="O17" s="217"/>
      <c r="P17" s="217"/>
      <c r="Q17" s="217"/>
      <c r="R17" s="217"/>
      <c r="S17" s="217"/>
      <c r="T17" s="217"/>
      <c r="U17" s="217"/>
      <c r="V17" s="217"/>
      <c r="W17" s="217"/>
      <c r="X17" s="213"/>
      <c r="Y17" s="214"/>
      <c r="Z17" s="214"/>
      <c r="AA17" s="214"/>
      <c r="AB17" s="214"/>
      <c r="AC17" s="214"/>
      <c r="AD17" s="214"/>
      <c r="AE17" s="214"/>
      <c r="AF17" s="214"/>
      <c r="AG17" s="214"/>
      <c r="AH17" s="214"/>
      <c r="AI17" s="214"/>
      <c r="AJ17" s="214"/>
      <c r="AK17" s="214"/>
      <c r="AL17" s="214"/>
      <c r="AM17" s="214"/>
      <c r="AN17" s="214"/>
      <c r="AO17" s="214"/>
      <c r="AP17" s="214"/>
      <c r="AQ17" s="214"/>
      <c r="AR17" s="214"/>
      <c r="AS17" s="214"/>
      <c r="AT17" s="214"/>
      <c r="AU17" s="214"/>
      <c r="AV17" s="214"/>
      <c r="AW17" s="214"/>
      <c r="AX17" s="214"/>
      <c r="AY17" s="214"/>
      <c r="AZ17" s="214"/>
      <c r="BA17" s="214"/>
      <c r="BB17" s="214"/>
      <c r="BC17" s="214"/>
      <c r="BD17" s="214"/>
      <c r="BE17" s="214"/>
      <c r="BF17" s="214"/>
      <c r="BG17" s="214"/>
      <c r="BH17" s="214"/>
      <c r="BI17" s="214"/>
      <c r="BJ17" s="214"/>
      <c r="BK17" s="214"/>
      <c r="BL17" s="214"/>
      <c r="BM17" s="219"/>
    </row>
    <row r="18" spans="1:65">
      <c r="A18" s="29"/>
      <c r="B18" s="19"/>
      <c r="C18" s="9">
        <v>13</v>
      </c>
      <c r="D18" s="216">
        <v>189.48921648969869</v>
      </c>
      <c r="E18" s="217"/>
      <c r="F18" s="217"/>
      <c r="G18" s="217"/>
      <c r="H18" s="217"/>
      <c r="I18" s="217"/>
      <c r="J18" s="217"/>
      <c r="K18" s="217"/>
      <c r="L18" s="217"/>
      <c r="M18" s="217"/>
      <c r="N18" s="217"/>
      <c r="O18" s="217"/>
      <c r="P18" s="217"/>
      <c r="Q18" s="217"/>
      <c r="R18" s="217"/>
      <c r="S18" s="217"/>
      <c r="T18" s="217"/>
      <c r="U18" s="217"/>
      <c r="V18" s="217"/>
      <c r="W18" s="217"/>
      <c r="X18" s="213"/>
      <c r="Y18" s="214"/>
      <c r="Z18" s="214"/>
      <c r="AA18" s="214"/>
      <c r="AB18" s="214"/>
      <c r="AC18" s="214"/>
      <c r="AD18" s="214"/>
      <c r="AE18" s="214"/>
      <c r="AF18" s="214"/>
      <c r="AG18" s="214"/>
      <c r="AH18" s="214"/>
      <c r="AI18" s="214"/>
      <c r="AJ18" s="214"/>
      <c r="AK18" s="214"/>
      <c r="AL18" s="214"/>
      <c r="AM18" s="214"/>
      <c r="AN18" s="214"/>
      <c r="AO18" s="214"/>
      <c r="AP18" s="214"/>
      <c r="AQ18" s="214"/>
      <c r="AR18" s="214"/>
      <c r="AS18" s="214"/>
      <c r="AT18" s="214"/>
      <c r="AU18" s="214"/>
      <c r="AV18" s="214"/>
      <c r="AW18" s="214"/>
      <c r="AX18" s="214"/>
      <c r="AY18" s="214"/>
      <c r="AZ18" s="214"/>
      <c r="BA18" s="214"/>
      <c r="BB18" s="214"/>
      <c r="BC18" s="214"/>
      <c r="BD18" s="214"/>
      <c r="BE18" s="214"/>
      <c r="BF18" s="214"/>
      <c r="BG18" s="214"/>
      <c r="BH18" s="214"/>
      <c r="BI18" s="214"/>
      <c r="BJ18" s="214"/>
      <c r="BK18" s="214"/>
      <c r="BL18" s="214"/>
      <c r="BM18" s="219"/>
    </row>
    <row r="19" spans="1:65">
      <c r="A19" s="29"/>
      <c r="B19" s="19"/>
      <c r="C19" s="9">
        <v>14</v>
      </c>
      <c r="D19" s="216">
        <v>175.78641934137849</v>
      </c>
      <c r="E19" s="217"/>
      <c r="F19" s="217"/>
      <c r="G19" s="217"/>
      <c r="H19" s="217"/>
      <c r="I19" s="217"/>
      <c r="J19" s="217"/>
      <c r="K19" s="217"/>
      <c r="L19" s="217"/>
      <c r="M19" s="217"/>
      <c r="N19" s="217"/>
      <c r="O19" s="217"/>
      <c r="P19" s="217"/>
      <c r="Q19" s="217"/>
      <c r="R19" s="217"/>
      <c r="S19" s="217"/>
      <c r="T19" s="217"/>
      <c r="U19" s="217"/>
      <c r="V19" s="217"/>
      <c r="W19" s="217"/>
      <c r="X19" s="213"/>
      <c r="Y19" s="214"/>
      <c r="Z19" s="214"/>
      <c r="AA19" s="214"/>
      <c r="AB19" s="214"/>
      <c r="AC19" s="214"/>
      <c r="AD19" s="214"/>
      <c r="AE19" s="214"/>
      <c r="AF19" s="214"/>
      <c r="AG19" s="214"/>
      <c r="AH19" s="214"/>
      <c r="AI19" s="214"/>
      <c r="AJ19" s="214"/>
      <c r="AK19" s="214"/>
      <c r="AL19" s="214"/>
      <c r="AM19" s="214"/>
      <c r="AN19" s="214"/>
      <c r="AO19" s="214"/>
      <c r="AP19" s="214"/>
      <c r="AQ19" s="214"/>
      <c r="AR19" s="214"/>
      <c r="AS19" s="214"/>
      <c r="AT19" s="214"/>
      <c r="AU19" s="214"/>
      <c r="AV19" s="214"/>
      <c r="AW19" s="214"/>
      <c r="AX19" s="214"/>
      <c r="AY19" s="214"/>
      <c r="AZ19" s="214"/>
      <c r="BA19" s="214"/>
      <c r="BB19" s="214"/>
      <c r="BC19" s="214"/>
      <c r="BD19" s="214"/>
      <c r="BE19" s="214"/>
      <c r="BF19" s="214"/>
      <c r="BG19" s="214"/>
      <c r="BH19" s="214"/>
      <c r="BI19" s="214"/>
      <c r="BJ19" s="214"/>
      <c r="BK19" s="214"/>
      <c r="BL19" s="214"/>
      <c r="BM19" s="219"/>
    </row>
    <row r="20" spans="1:65">
      <c r="A20" s="29"/>
      <c r="B20" s="19"/>
      <c r="C20" s="9">
        <v>15</v>
      </c>
      <c r="D20" s="216">
        <v>179.59240132857653</v>
      </c>
      <c r="E20" s="217"/>
      <c r="F20" s="217"/>
      <c r="G20" s="217"/>
      <c r="H20" s="217"/>
      <c r="I20" s="217"/>
      <c r="J20" s="217"/>
      <c r="K20" s="217"/>
      <c r="L20" s="217"/>
      <c r="M20" s="217"/>
      <c r="N20" s="217"/>
      <c r="O20" s="217"/>
      <c r="P20" s="217"/>
      <c r="Q20" s="217"/>
      <c r="R20" s="217"/>
      <c r="S20" s="217"/>
      <c r="T20" s="217"/>
      <c r="U20" s="217"/>
      <c r="V20" s="217"/>
      <c r="W20" s="217"/>
      <c r="X20" s="213"/>
      <c r="Y20" s="214"/>
      <c r="Z20" s="214"/>
      <c r="AA20" s="214"/>
      <c r="AB20" s="214"/>
      <c r="AC20" s="214"/>
      <c r="AD20" s="214"/>
      <c r="AE20" s="214"/>
      <c r="AF20" s="214"/>
      <c r="AG20" s="214"/>
      <c r="AH20" s="214"/>
      <c r="AI20" s="214"/>
      <c r="AJ20" s="214"/>
      <c r="AK20" s="214"/>
      <c r="AL20" s="214"/>
      <c r="AM20" s="214"/>
      <c r="AN20" s="214"/>
      <c r="AO20" s="214"/>
      <c r="AP20" s="214"/>
      <c r="AQ20" s="214"/>
      <c r="AR20" s="214"/>
      <c r="AS20" s="214"/>
      <c r="AT20" s="214"/>
      <c r="AU20" s="214"/>
      <c r="AV20" s="214"/>
      <c r="AW20" s="214"/>
      <c r="AX20" s="214"/>
      <c r="AY20" s="214"/>
      <c r="AZ20" s="214"/>
      <c r="BA20" s="214"/>
      <c r="BB20" s="214"/>
      <c r="BC20" s="214"/>
      <c r="BD20" s="214"/>
      <c r="BE20" s="214"/>
      <c r="BF20" s="214"/>
      <c r="BG20" s="214"/>
      <c r="BH20" s="214"/>
      <c r="BI20" s="214"/>
      <c r="BJ20" s="214"/>
      <c r="BK20" s="214"/>
      <c r="BL20" s="214"/>
      <c r="BM20" s="219"/>
    </row>
    <row r="21" spans="1:65">
      <c r="A21" s="29"/>
      <c r="B21" s="19"/>
      <c r="C21" s="9">
        <v>16</v>
      </c>
      <c r="D21" s="216">
        <v>206.62447864919395</v>
      </c>
      <c r="E21" s="217"/>
      <c r="F21" s="217"/>
      <c r="G21" s="217"/>
      <c r="H21" s="217"/>
      <c r="I21" s="217"/>
      <c r="J21" s="217"/>
      <c r="K21" s="217"/>
      <c r="L21" s="217"/>
      <c r="M21" s="217"/>
      <c r="N21" s="217"/>
      <c r="O21" s="217"/>
      <c r="P21" s="217"/>
      <c r="Q21" s="217"/>
      <c r="R21" s="217"/>
      <c r="S21" s="217"/>
      <c r="T21" s="217"/>
      <c r="U21" s="217"/>
      <c r="V21" s="217"/>
      <c r="W21" s="217"/>
      <c r="X21" s="213"/>
      <c r="Y21" s="214"/>
      <c r="Z21" s="214"/>
      <c r="AA21" s="214"/>
      <c r="AB21" s="214"/>
      <c r="AC21" s="214"/>
      <c r="AD21" s="214"/>
      <c r="AE21" s="214"/>
      <c r="AF21" s="214"/>
      <c r="AG21" s="214"/>
      <c r="AH21" s="214"/>
      <c r="AI21" s="214"/>
      <c r="AJ21" s="214"/>
      <c r="AK21" s="214"/>
      <c r="AL21" s="214"/>
      <c r="AM21" s="214"/>
      <c r="AN21" s="214"/>
      <c r="AO21" s="214"/>
      <c r="AP21" s="214"/>
      <c r="AQ21" s="214"/>
      <c r="AR21" s="214"/>
      <c r="AS21" s="214"/>
      <c r="AT21" s="214"/>
      <c r="AU21" s="214"/>
      <c r="AV21" s="214"/>
      <c r="AW21" s="214"/>
      <c r="AX21" s="214"/>
      <c r="AY21" s="214"/>
      <c r="AZ21" s="214"/>
      <c r="BA21" s="214"/>
      <c r="BB21" s="214"/>
      <c r="BC21" s="214"/>
      <c r="BD21" s="214"/>
      <c r="BE21" s="214"/>
      <c r="BF21" s="214"/>
      <c r="BG21" s="214"/>
      <c r="BH21" s="214"/>
      <c r="BI21" s="214"/>
      <c r="BJ21" s="214"/>
      <c r="BK21" s="214"/>
      <c r="BL21" s="214"/>
      <c r="BM21" s="219"/>
    </row>
    <row r="22" spans="1:65">
      <c r="A22" s="29"/>
      <c r="B22" s="19"/>
      <c r="C22" s="9">
        <v>17</v>
      </c>
      <c r="D22" s="216">
        <v>199.85205936104296</v>
      </c>
      <c r="E22" s="217"/>
      <c r="F22" s="217"/>
      <c r="G22" s="217"/>
      <c r="H22" s="217"/>
      <c r="I22" s="217"/>
      <c r="J22" s="217"/>
      <c r="K22" s="217"/>
      <c r="L22" s="217"/>
      <c r="M22" s="217"/>
      <c r="N22" s="217"/>
      <c r="O22" s="217"/>
      <c r="P22" s="217"/>
      <c r="Q22" s="217"/>
      <c r="R22" s="217"/>
      <c r="S22" s="217"/>
      <c r="T22" s="217"/>
      <c r="U22" s="217"/>
      <c r="V22" s="217"/>
      <c r="W22" s="217"/>
      <c r="X22" s="213"/>
      <c r="Y22" s="214"/>
      <c r="Z22" s="214"/>
      <c r="AA22" s="214"/>
      <c r="AB22" s="214"/>
      <c r="AC22" s="214"/>
      <c r="AD22" s="214"/>
      <c r="AE22" s="214"/>
      <c r="AF22" s="214"/>
      <c r="AG22" s="214"/>
      <c r="AH22" s="214"/>
      <c r="AI22" s="214"/>
      <c r="AJ22" s="214"/>
      <c r="AK22" s="214"/>
      <c r="AL22" s="214"/>
      <c r="AM22" s="214"/>
      <c r="AN22" s="214"/>
      <c r="AO22" s="214"/>
      <c r="AP22" s="214"/>
      <c r="AQ22" s="214"/>
      <c r="AR22" s="214"/>
      <c r="AS22" s="214"/>
      <c r="AT22" s="214"/>
      <c r="AU22" s="214"/>
      <c r="AV22" s="214"/>
      <c r="AW22" s="214"/>
      <c r="AX22" s="214"/>
      <c r="AY22" s="214"/>
      <c r="AZ22" s="214"/>
      <c r="BA22" s="214"/>
      <c r="BB22" s="214"/>
      <c r="BC22" s="214"/>
      <c r="BD22" s="214"/>
      <c r="BE22" s="214"/>
      <c r="BF22" s="214"/>
      <c r="BG22" s="214"/>
      <c r="BH22" s="214"/>
      <c r="BI22" s="214"/>
      <c r="BJ22" s="214"/>
      <c r="BK22" s="214"/>
      <c r="BL22" s="214"/>
      <c r="BM22" s="219"/>
    </row>
    <row r="23" spans="1:65">
      <c r="A23" s="29"/>
      <c r="B23" s="19"/>
      <c r="C23" s="9">
        <v>18</v>
      </c>
      <c r="D23" s="216">
        <v>194.0396319212872</v>
      </c>
      <c r="E23" s="217"/>
      <c r="F23" s="217"/>
      <c r="G23" s="217"/>
      <c r="H23" s="217"/>
      <c r="I23" s="217"/>
      <c r="J23" s="217"/>
      <c r="K23" s="217"/>
      <c r="L23" s="217"/>
      <c r="M23" s="217"/>
      <c r="N23" s="217"/>
      <c r="O23" s="217"/>
      <c r="P23" s="217"/>
      <c r="Q23" s="217"/>
      <c r="R23" s="217"/>
      <c r="S23" s="217"/>
      <c r="T23" s="217"/>
      <c r="U23" s="217"/>
      <c r="V23" s="217"/>
      <c r="W23" s="217"/>
      <c r="X23" s="213"/>
      <c r="Y23" s="214"/>
      <c r="Z23" s="214"/>
      <c r="AA23" s="214"/>
      <c r="AB23" s="214"/>
      <c r="AC23" s="214"/>
      <c r="AD23" s="214"/>
      <c r="AE23" s="214"/>
      <c r="AF23" s="214"/>
      <c r="AG23" s="214"/>
      <c r="AH23" s="214"/>
      <c r="AI23" s="214"/>
      <c r="AJ23" s="214"/>
      <c r="AK23" s="214"/>
      <c r="AL23" s="214"/>
      <c r="AM23" s="214"/>
      <c r="AN23" s="214"/>
      <c r="AO23" s="214"/>
      <c r="AP23" s="214"/>
      <c r="AQ23" s="214"/>
      <c r="AR23" s="214"/>
      <c r="AS23" s="214"/>
      <c r="AT23" s="214"/>
      <c r="AU23" s="214"/>
      <c r="AV23" s="214"/>
      <c r="AW23" s="214"/>
      <c r="AX23" s="214"/>
      <c r="AY23" s="214"/>
      <c r="AZ23" s="214"/>
      <c r="BA23" s="214"/>
      <c r="BB23" s="214"/>
      <c r="BC23" s="214"/>
      <c r="BD23" s="214"/>
      <c r="BE23" s="214"/>
      <c r="BF23" s="214"/>
      <c r="BG23" s="214"/>
      <c r="BH23" s="214"/>
      <c r="BI23" s="214"/>
      <c r="BJ23" s="214"/>
      <c r="BK23" s="214"/>
      <c r="BL23" s="214"/>
      <c r="BM23" s="219"/>
    </row>
    <row r="24" spans="1:65">
      <c r="A24" s="29"/>
      <c r="B24" s="19"/>
      <c r="C24" s="9">
        <v>19</v>
      </c>
      <c r="D24" s="216">
        <v>195.10331203008593</v>
      </c>
      <c r="E24" s="217"/>
      <c r="F24" s="217"/>
      <c r="G24" s="217"/>
      <c r="H24" s="217"/>
      <c r="I24" s="217"/>
      <c r="J24" s="217"/>
      <c r="K24" s="217"/>
      <c r="L24" s="217"/>
      <c r="M24" s="217"/>
      <c r="N24" s="217"/>
      <c r="O24" s="217"/>
      <c r="P24" s="217"/>
      <c r="Q24" s="217"/>
      <c r="R24" s="217"/>
      <c r="S24" s="217"/>
      <c r="T24" s="217"/>
      <c r="U24" s="217"/>
      <c r="V24" s="217"/>
      <c r="W24" s="217"/>
      <c r="X24" s="213"/>
      <c r="Y24" s="214"/>
      <c r="Z24" s="214"/>
      <c r="AA24" s="214"/>
      <c r="AB24" s="214"/>
      <c r="AC24" s="214"/>
      <c r="AD24" s="214"/>
      <c r="AE24" s="214"/>
      <c r="AF24" s="214"/>
      <c r="AG24" s="214"/>
      <c r="AH24" s="214"/>
      <c r="AI24" s="214"/>
      <c r="AJ24" s="214"/>
      <c r="AK24" s="214"/>
      <c r="AL24" s="214"/>
      <c r="AM24" s="214"/>
      <c r="AN24" s="214"/>
      <c r="AO24" s="214"/>
      <c r="AP24" s="214"/>
      <c r="AQ24" s="214"/>
      <c r="AR24" s="214"/>
      <c r="AS24" s="214"/>
      <c r="AT24" s="214"/>
      <c r="AU24" s="214"/>
      <c r="AV24" s="214"/>
      <c r="AW24" s="214"/>
      <c r="AX24" s="214"/>
      <c r="AY24" s="214"/>
      <c r="AZ24" s="214"/>
      <c r="BA24" s="214"/>
      <c r="BB24" s="214"/>
      <c r="BC24" s="214"/>
      <c r="BD24" s="214"/>
      <c r="BE24" s="214"/>
      <c r="BF24" s="214"/>
      <c r="BG24" s="214"/>
      <c r="BH24" s="214"/>
      <c r="BI24" s="214"/>
      <c r="BJ24" s="214"/>
      <c r="BK24" s="214"/>
      <c r="BL24" s="214"/>
      <c r="BM24" s="219"/>
    </row>
    <row r="25" spans="1:65">
      <c r="A25" s="29"/>
      <c r="B25" s="19"/>
      <c r="C25" s="9">
        <v>20</v>
      </c>
      <c r="D25" s="216">
        <v>186.7385725540035</v>
      </c>
      <c r="E25" s="217"/>
      <c r="F25" s="217"/>
      <c r="G25" s="217"/>
      <c r="H25" s="217"/>
      <c r="I25" s="217"/>
      <c r="J25" s="217"/>
      <c r="K25" s="217"/>
      <c r="L25" s="217"/>
      <c r="M25" s="217"/>
      <c r="N25" s="217"/>
      <c r="O25" s="217"/>
      <c r="P25" s="217"/>
      <c r="Q25" s="217"/>
      <c r="R25" s="217"/>
      <c r="S25" s="217"/>
      <c r="T25" s="217"/>
      <c r="U25" s="217"/>
      <c r="V25" s="217"/>
      <c r="W25" s="217"/>
      <c r="X25" s="213"/>
      <c r="Y25" s="214"/>
      <c r="Z25" s="214"/>
      <c r="AA25" s="214"/>
      <c r="AB25" s="214"/>
      <c r="AC25" s="214"/>
      <c r="AD25" s="214"/>
      <c r="AE25" s="214"/>
      <c r="AF25" s="214"/>
      <c r="AG25" s="214"/>
      <c r="AH25" s="214"/>
      <c r="AI25" s="214"/>
      <c r="AJ25" s="214"/>
      <c r="AK25" s="214"/>
      <c r="AL25" s="214"/>
      <c r="AM25" s="214"/>
      <c r="AN25" s="214"/>
      <c r="AO25" s="214"/>
      <c r="AP25" s="214"/>
      <c r="AQ25" s="214"/>
      <c r="AR25" s="214"/>
      <c r="AS25" s="214"/>
      <c r="AT25" s="214"/>
      <c r="AU25" s="214"/>
      <c r="AV25" s="214"/>
      <c r="AW25" s="214"/>
      <c r="AX25" s="214"/>
      <c r="AY25" s="214"/>
      <c r="AZ25" s="214"/>
      <c r="BA25" s="214"/>
      <c r="BB25" s="214"/>
      <c r="BC25" s="214"/>
      <c r="BD25" s="214"/>
      <c r="BE25" s="214"/>
      <c r="BF25" s="214"/>
      <c r="BG25" s="214"/>
      <c r="BH25" s="214"/>
      <c r="BI25" s="214"/>
      <c r="BJ25" s="214"/>
      <c r="BK25" s="214"/>
      <c r="BL25" s="214"/>
      <c r="BM25" s="219"/>
    </row>
    <row r="26" spans="1:65">
      <c r="A26" s="29"/>
      <c r="B26" s="20" t="s">
        <v>266</v>
      </c>
      <c r="C26" s="12"/>
      <c r="D26" s="220">
        <v>191.42168650027455</v>
      </c>
      <c r="E26" s="220">
        <v>169.66666666666666</v>
      </c>
      <c r="F26" s="220">
        <v>188.83333333333334</v>
      </c>
      <c r="G26" s="220">
        <v>196</v>
      </c>
      <c r="H26" s="220">
        <v>185.66666666666666</v>
      </c>
      <c r="I26" s="220">
        <v>207.83333333333334</v>
      </c>
      <c r="J26" s="220">
        <v>69.954833333333326</v>
      </c>
      <c r="K26" s="220">
        <v>145.33333333333334</v>
      </c>
      <c r="L26" s="220">
        <v>196.16666666666666</v>
      </c>
      <c r="M26" s="220">
        <v>133.53599999999997</v>
      </c>
      <c r="N26" s="220">
        <v>191.66666666666666</v>
      </c>
      <c r="O26" s="220">
        <v>175.83333333333334</v>
      </c>
      <c r="P26" s="220">
        <v>189.33333333333334</v>
      </c>
      <c r="Q26" s="220">
        <v>190</v>
      </c>
      <c r="R26" s="220">
        <v>184</v>
      </c>
      <c r="S26" s="220">
        <v>192.33333333333334</v>
      </c>
      <c r="T26" s="220">
        <v>143.33333333333334</v>
      </c>
      <c r="U26" s="220">
        <v>157.35532083765466</v>
      </c>
      <c r="V26" s="220">
        <v>179.16666666666666</v>
      </c>
      <c r="W26" s="220">
        <v>145.66666666666666</v>
      </c>
      <c r="X26" s="213"/>
      <c r="Y26" s="214"/>
      <c r="Z26" s="214"/>
      <c r="AA26" s="214"/>
      <c r="AB26" s="214"/>
      <c r="AC26" s="214"/>
      <c r="AD26" s="214"/>
      <c r="AE26" s="214"/>
      <c r="AF26" s="214"/>
      <c r="AG26" s="214"/>
      <c r="AH26" s="214"/>
      <c r="AI26" s="214"/>
      <c r="AJ26" s="214"/>
      <c r="AK26" s="214"/>
      <c r="AL26" s="214"/>
      <c r="AM26" s="214"/>
      <c r="AN26" s="214"/>
      <c r="AO26" s="214"/>
      <c r="AP26" s="214"/>
      <c r="AQ26" s="214"/>
      <c r="AR26" s="214"/>
      <c r="AS26" s="214"/>
      <c r="AT26" s="214"/>
      <c r="AU26" s="214"/>
      <c r="AV26" s="214"/>
      <c r="AW26" s="214"/>
      <c r="AX26" s="214"/>
      <c r="AY26" s="214"/>
      <c r="AZ26" s="214"/>
      <c r="BA26" s="214"/>
      <c r="BB26" s="214"/>
      <c r="BC26" s="214"/>
      <c r="BD26" s="214"/>
      <c r="BE26" s="214"/>
      <c r="BF26" s="214"/>
      <c r="BG26" s="214"/>
      <c r="BH26" s="214"/>
      <c r="BI26" s="214"/>
      <c r="BJ26" s="214"/>
      <c r="BK26" s="214"/>
      <c r="BL26" s="214"/>
      <c r="BM26" s="219"/>
    </row>
    <row r="27" spans="1:65">
      <c r="A27" s="29"/>
      <c r="B27" s="3" t="s">
        <v>267</v>
      </c>
      <c r="C27" s="28"/>
      <c r="D27" s="217">
        <v>190.42379785704287</v>
      </c>
      <c r="E27" s="217">
        <v>171.5</v>
      </c>
      <c r="F27" s="217">
        <v>189</v>
      </c>
      <c r="G27" s="217">
        <v>197</v>
      </c>
      <c r="H27" s="217">
        <v>186.5</v>
      </c>
      <c r="I27" s="217">
        <v>204.5</v>
      </c>
      <c r="J27" s="217">
        <v>69.942000000000007</v>
      </c>
      <c r="K27" s="217">
        <v>145.5</v>
      </c>
      <c r="L27" s="217">
        <v>196</v>
      </c>
      <c r="M27" s="217">
        <v>135.05799999999999</v>
      </c>
      <c r="N27" s="217">
        <v>192.5</v>
      </c>
      <c r="O27" s="217">
        <v>179.5</v>
      </c>
      <c r="P27" s="217">
        <v>192.5</v>
      </c>
      <c r="Q27" s="217">
        <v>190.5</v>
      </c>
      <c r="R27" s="217">
        <v>183.5</v>
      </c>
      <c r="S27" s="217">
        <v>195</v>
      </c>
      <c r="T27" s="217">
        <v>140</v>
      </c>
      <c r="U27" s="217">
        <v>157.15636979222842</v>
      </c>
      <c r="V27" s="217">
        <v>174</v>
      </c>
      <c r="W27" s="217">
        <v>146</v>
      </c>
      <c r="X27" s="213"/>
      <c r="Y27" s="214"/>
      <c r="Z27" s="214"/>
      <c r="AA27" s="214"/>
      <c r="AB27" s="214"/>
      <c r="AC27" s="214"/>
      <c r="AD27" s="214"/>
      <c r="AE27" s="214"/>
      <c r="AF27" s="214"/>
      <c r="AG27" s="214"/>
      <c r="AH27" s="214"/>
      <c r="AI27" s="214"/>
      <c r="AJ27" s="214"/>
      <c r="AK27" s="214"/>
      <c r="AL27" s="214"/>
      <c r="AM27" s="214"/>
      <c r="AN27" s="214"/>
      <c r="AO27" s="214"/>
      <c r="AP27" s="214"/>
      <c r="AQ27" s="214"/>
      <c r="AR27" s="214"/>
      <c r="AS27" s="214"/>
      <c r="AT27" s="214"/>
      <c r="AU27" s="214"/>
      <c r="AV27" s="214"/>
      <c r="AW27" s="214"/>
      <c r="AX27" s="214"/>
      <c r="AY27" s="214"/>
      <c r="AZ27" s="214"/>
      <c r="BA27" s="214"/>
      <c r="BB27" s="214"/>
      <c r="BC27" s="214"/>
      <c r="BD27" s="214"/>
      <c r="BE27" s="214"/>
      <c r="BF27" s="214"/>
      <c r="BG27" s="214"/>
      <c r="BH27" s="214"/>
      <c r="BI27" s="214"/>
      <c r="BJ27" s="214"/>
      <c r="BK27" s="214"/>
      <c r="BL27" s="214"/>
      <c r="BM27" s="219"/>
    </row>
    <row r="28" spans="1:65">
      <c r="A28" s="29"/>
      <c r="B28" s="3" t="s">
        <v>268</v>
      </c>
      <c r="C28" s="28"/>
      <c r="D28" s="221">
        <v>7.7705997782716523</v>
      </c>
      <c r="E28" s="221">
        <v>7.447594690010102</v>
      </c>
      <c r="F28" s="221">
        <v>6.4316923641190105</v>
      </c>
      <c r="G28" s="221">
        <v>3.2863353450309969</v>
      </c>
      <c r="H28" s="221">
        <v>7.4206917916503352</v>
      </c>
      <c r="I28" s="221">
        <v>7.8336879352362931</v>
      </c>
      <c r="J28" s="221">
        <v>8.2927478357097836E-2</v>
      </c>
      <c r="K28" s="221">
        <v>1.2110601416389968</v>
      </c>
      <c r="L28" s="221">
        <v>8.2804991797998841</v>
      </c>
      <c r="M28" s="221">
        <v>8.2344389001315683</v>
      </c>
      <c r="N28" s="221">
        <v>5.085928299402843</v>
      </c>
      <c r="O28" s="221">
        <v>14.204459393678691</v>
      </c>
      <c r="P28" s="221">
        <v>8.1649658092772608</v>
      </c>
      <c r="Q28" s="221">
        <v>4.4721359549995796</v>
      </c>
      <c r="R28" s="221">
        <v>4.4271887242357311</v>
      </c>
      <c r="S28" s="221">
        <v>10.033277962194941</v>
      </c>
      <c r="T28" s="221">
        <v>10.327955589886445</v>
      </c>
      <c r="U28" s="221">
        <v>4.8017344482456226</v>
      </c>
      <c r="V28" s="221">
        <v>30.182224349220331</v>
      </c>
      <c r="W28" s="221">
        <v>3.723797345005051</v>
      </c>
      <c r="X28" s="222"/>
      <c r="Y28" s="223"/>
      <c r="Z28" s="223"/>
      <c r="AA28" s="223"/>
      <c r="AB28" s="223"/>
      <c r="AC28" s="223"/>
      <c r="AD28" s="223"/>
      <c r="AE28" s="223"/>
      <c r="AF28" s="223"/>
      <c r="AG28" s="223"/>
      <c r="AH28" s="223"/>
      <c r="AI28" s="223"/>
      <c r="AJ28" s="223"/>
      <c r="AK28" s="223"/>
      <c r="AL28" s="223"/>
      <c r="AM28" s="223"/>
      <c r="AN28" s="223"/>
      <c r="AO28" s="223"/>
      <c r="AP28" s="223"/>
      <c r="AQ28" s="223"/>
      <c r="AR28" s="223"/>
      <c r="AS28" s="223"/>
      <c r="AT28" s="223"/>
      <c r="AU28" s="223"/>
      <c r="AV28" s="223"/>
      <c r="AW28" s="223"/>
      <c r="AX28" s="223"/>
      <c r="AY28" s="223"/>
      <c r="AZ28" s="223"/>
      <c r="BA28" s="223"/>
      <c r="BB28" s="223"/>
      <c r="BC28" s="223"/>
      <c r="BD28" s="223"/>
      <c r="BE28" s="223"/>
      <c r="BF28" s="223"/>
      <c r="BG28" s="223"/>
      <c r="BH28" s="223"/>
      <c r="BI28" s="223"/>
      <c r="BJ28" s="223"/>
      <c r="BK28" s="223"/>
      <c r="BL28" s="223"/>
      <c r="BM28" s="224"/>
    </row>
    <row r="29" spans="1:65">
      <c r="A29" s="29"/>
      <c r="B29" s="3" t="s">
        <v>86</v>
      </c>
      <c r="C29" s="28"/>
      <c r="D29" s="13">
        <v>4.0594145419675355E-2</v>
      </c>
      <c r="E29" s="13">
        <v>4.3895450039352274E-2</v>
      </c>
      <c r="F29" s="13">
        <v>3.4060153737611704E-2</v>
      </c>
      <c r="G29" s="13">
        <v>1.6767017066484678E-2</v>
      </c>
      <c r="H29" s="13">
        <v>3.996781934461581E-2</v>
      </c>
      <c r="I29" s="13">
        <v>3.7692163281008627E-2</v>
      </c>
      <c r="J29" s="13">
        <v>1.1854431553278116E-3</v>
      </c>
      <c r="K29" s="13">
        <v>8.3329826259563988E-3</v>
      </c>
      <c r="L29" s="13">
        <v>4.2211550619200768E-2</v>
      </c>
      <c r="M29" s="13">
        <v>6.1664561617328438E-2</v>
      </c>
      <c r="N29" s="13">
        <v>2.6535278083840923E-2</v>
      </c>
      <c r="O29" s="13">
        <v>8.0783655319499659E-2</v>
      </c>
      <c r="P29" s="13">
        <v>4.3124819415196795E-2</v>
      </c>
      <c r="Q29" s="13">
        <v>2.3537557657892526E-2</v>
      </c>
      <c r="R29" s="13">
        <v>2.4060808283889842E-2</v>
      </c>
      <c r="S29" s="13">
        <v>5.2166089924757054E-2</v>
      </c>
      <c r="T29" s="13">
        <v>7.2055504115486821E-2</v>
      </c>
      <c r="U29" s="13">
        <v>3.0515234074605133E-2</v>
      </c>
      <c r="V29" s="13">
        <v>0.16845892660029954</v>
      </c>
      <c r="W29" s="13">
        <v>2.5563826167082731E-2</v>
      </c>
      <c r="X29" s="148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9"/>
      <c r="B30" s="3" t="s">
        <v>269</v>
      </c>
      <c r="C30" s="28"/>
      <c r="D30" s="13">
        <v>7.1088415144059391E-2</v>
      </c>
      <c r="E30" s="13">
        <v>-5.0640476399131606E-2</v>
      </c>
      <c r="F30" s="13">
        <v>5.6605442278766072E-2</v>
      </c>
      <c r="G30" s="13">
        <v>9.6706090132240963E-2</v>
      </c>
      <c r="H30" s="13">
        <v>3.8886551366765554E-2</v>
      </c>
      <c r="I30" s="13">
        <v>0.16291878775076918</v>
      </c>
      <c r="J30" s="13">
        <v>-0.60857198086299724</v>
      </c>
      <c r="K30" s="13">
        <v>-0.18679616445976688</v>
      </c>
      <c r="L30" s="13">
        <v>9.7638663338135645E-2</v>
      </c>
      <c r="M30" s="13">
        <v>-0.25280742626582198</v>
      </c>
      <c r="N30" s="13">
        <v>7.2459186778977003E-2</v>
      </c>
      <c r="O30" s="13">
        <v>-1.6135267781025364E-2</v>
      </c>
      <c r="P30" s="13">
        <v>5.9403161896450563E-2</v>
      </c>
      <c r="Q30" s="13">
        <v>6.3133454720029514E-2</v>
      </c>
      <c r="R30" s="13">
        <v>2.9560819307818065E-2</v>
      </c>
      <c r="S30" s="13">
        <v>7.6189479602556176E-2</v>
      </c>
      <c r="T30" s="13">
        <v>-0.19798704293050406</v>
      </c>
      <c r="U30" s="13">
        <v>-0.11952786389097669</v>
      </c>
      <c r="V30" s="13">
        <v>2.5161963368698359E-3</v>
      </c>
      <c r="W30" s="13">
        <v>-0.18493101804797751</v>
      </c>
      <c r="X30" s="148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9"/>
      <c r="B31" s="45" t="s">
        <v>270</v>
      </c>
      <c r="C31" s="46"/>
      <c r="D31" s="44" t="s">
        <v>271</v>
      </c>
      <c r="E31" s="44">
        <v>0.81</v>
      </c>
      <c r="F31" s="44">
        <v>0.27</v>
      </c>
      <c r="G31" s="44">
        <v>0.67</v>
      </c>
      <c r="H31" s="44">
        <v>0.09</v>
      </c>
      <c r="I31" s="44">
        <v>1.34</v>
      </c>
      <c r="J31" s="44">
        <v>6.41</v>
      </c>
      <c r="K31" s="44">
        <v>2.17</v>
      </c>
      <c r="L31" s="44">
        <v>0.68</v>
      </c>
      <c r="M31" s="44">
        <v>2.84</v>
      </c>
      <c r="N31" s="44">
        <v>0.43</v>
      </c>
      <c r="O31" s="44">
        <v>0.46</v>
      </c>
      <c r="P31" s="44">
        <v>0.3</v>
      </c>
      <c r="Q31" s="44">
        <v>0.34</v>
      </c>
      <c r="R31" s="44">
        <v>0</v>
      </c>
      <c r="S31" s="44">
        <v>0.47</v>
      </c>
      <c r="T31" s="44">
        <v>2.29</v>
      </c>
      <c r="U31" s="44">
        <v>1.5</v>
      </c>
      <c r="V31" s="44">
        <v>0.27</v>
      </c>
      <c r="W31" s="44">
        <v>2.15</v>
      </c>
      <c r="X31" s="148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B32" s="3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BM32" s="53"/>
    </row>
    <row r="33" spans="1:65" ht="15">
      <c r="B33" s="8" t="s">
        <v>490</v>
      </c>
      <c r="BM33" s="27" t="s">
        <v>273</v>
      </c>
    </row>
    <row r="34" spans="1:65" ht="15">
      <c r="A34" s="24" t="s">
        <v>215</v>
      </c>
      <c r="B34" s="18" t="s">
        <v>118</v>
      </c>
      <c r="C34" s="15" t="s">
        <v>119</v>
      </c>
      <c r="D34" s="16" t="s">
        <v>238</v>
      </c>
      <c r="E34" s="148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7">
        <v>1</v>
      </c>
    </row>
    <row r="35" spans="1:65">
      <c r="A35" s="29"/>
      <c r="B35" s="19" t="s">
        <v>239</v>
      </c>
      <c r="C35" s="9" t="s">
        <v>239</v>
      </c>
      <c r="D35" s="146" t="s">
        <v>246</v>
      </c>
      <c r="E35" s="148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7" t="s">
        <v>82</v>
      </c>
    </row>
    <row r="36" spans="1:65">
      <c r="A36" s="29"/>
      <c r="B36" s="19"/>
      <c r="C36" s="9"/>
      <c r="D36" s="10" t="s">
        <v>261</v>
      </c>
      <c r="E36" s="148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7">
        <v>0</v>
      </c>
    </row>
    <row r="37" spans="1:65">
      <c r="A37" s="29"/>
      <c r="B37" s="19"/>
      <c r="C37" s="9"/>
      <c r="D37" s="25" t="s">
        <v>123</v>
      </c>
      <c r="E37" s="148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7">
        <v>0</v>
      </c>
    </row>
    <row r="38" spans="1:65">
      <c r="A38" s="29"/>
      <c r="B38" s="18">
        <v>1</v>
      </c>
      <c r="C38" s="14">
        <v>1</v>
      </c>
      <c r="D38" s="211">
        <v>179.97900000000001</v>
      </c>
      <c r="E38" s="213"/>
      <c r="F38" s="214"/>
      <c r="G38" s="214"/>
      <c r="H38" s="214"/>
      <c r="I38" s="214"/>
      <c r="J38" s="214"/>
      <c r="K38" s="214"/>
      <c r="L38" s="214"/>
      <c r="M38" s="214"/>
      <c r="N38" s="214"/>
      <c r="O38" s="214"/>
      <c r="P38" s="214"/>
      <c r="Q38" s="214"/>
      <c r="R38" s="214"/>
      <c r="S38" s="214"/>
      <c r="T38" s="214"/>
      <c r="U38" s="214"/>
      <c r="V38" s="214"/>
      <c r="W38" s="214"/>
      <c r="X38" s="214"/>
      <c r="Y38" s="214"/>
      <c r="Z38" s="214"/>
      <c r="AA38" s="214"/>
      <c r="AB38" s="214"/>
      <c r="AC38" s="214"/>
      <c r="AD38" s="214"/>
      <c r="AE38" s="214"/>
      <c r="AF38" s="214"/>
      <c r="AG38" s="214"/>
      <c r="AH38" s="214"/>
      <c r="AI38" s="214"/>
      <c r="AJ38" s="214"/>
      <c r="AK38" s="214"/>
      <c r="AL38" s="214"/>
      <c r="AM38" s="214"/>
      <c r="AN38" s="214"/>
      <c r="AO38" s="214"/>
      <c r="AP38" s="214"/>
      <c r="AQ38" s="214"/>
      <c r="AR38" s="214"/>
      <c r="AS38" s="214"/>
      <c r="AT38" s="214"/>
      <c r="AU38" s="214"/>
      <c r="AV38" s="214"/>
      <c r="AW38" s="214"/>
      <c r="AX38" s="214"/>
      <c r="AY38" s="214"/>
      <c r="AZ38" s="214"/>
      <c r="BA38" s="214"/>
      <c r="BB38" s="214"/>
      <c r="BC38" s="214"/>
      <c r="BD38" s="214"/>
      <c r="BE38" s="214"/>
      <c r="BF38" s="214"/>
      <c r="BG38" s="214"/>
      <c r="BH38" s="214"/>
      <c r="BI38" s="214"/>
      <c r="BJ38" s="214"/>
      <c r="BK38" s="214"/>
      <c r="BL38" s="214"/>
      <c r="BM38" s="215">
        <v>1</v>
      </c>
    </row>
    <row r="39" spans="1:65">
      <c r="A39" s="29"/>
      <c r="B39" s="19">
        <v>1</v>
      </c>
      <c r="C39" s="9">
        <v>2</v>
      </c>
      <c r="D39" s="217">
        <v>178.49789999999999</v>
      </c>
      <c r="E39" s="213"/>
      <c r="F39" s="214"/>
      <c r="G39" s="214"/>
      <c r="H39" s="214"/>
      <c r="I39" s="214"/>
      <c r="J39" s="214"/>
      <c r="K39" s="214"/>
      <c r="L39" s="214"/>
      <c r="M39" s="214"/>
      <c r="N39" s="214"/>
      <c r="O39" s="214"/>
      <c r="P39" s="214"/>
      <c r="Q39" s="214"/>
      <c r="R39" s="214"/>
      <c r="S39" s="214"/>
      <c r="T39" s="214"/>
      <c r="U39" s="214"/>
      <c r="V39" s="214"/>
      <c r="W39" s="214"/>
      <c r="X39" s="214"/>
      <c r="Y39" s="214"/>
      <c r="Z39" s="214"/>
      <c r="AA39" s="214"/>
      <c r="AB39" s="214"/>
      <c r="AC39" s="214"/>
      <c r="AD39" s="214"/>
      <c r="AE39" s="214"/>
      <c r="AF39" s="214"/>
      <c r="AG39" s="214"/>
      <c r="AH39" s="214"/>
      <c r="AI39" s="214"/>
      <c r="AJ39" s="214"/>
      <c r="AK39" s="214"/>
      <c r="AL39" s="214"/>
      <c r="AM39" s="214"/>
      <c r="AN39" s="214"/>
      <c r="AO39" s="214"/>
      <c r="AP39" s="214"/>
      <c r="AQ39" s="214"/>
      <c r="AR39" s="214"/>
      <c r="AS39" s="214"/>
      <c r="AT39" s="214"/>
      <c r="AU39" s="214"/>
      <c r="AV39" s="214"/>
      <c r="AW39" s="214"/>
      <c r="AX39" s="214"/>
      <c r="AY39" s="214"/>
      <c r="AZ39" s="214"/>
      <c r="BA39" s="214"/>
      <c r="BB39" s="214"/>
      <c r="BC39" s="214"/>
      <c r="BD39" s="214"/>
      <c r="BE39" s="214"/>
      <c r="BF39" s="214"/>
      <c r="BG39" s="214"/>
      <c r="BH39" s="214"/>
      <c r="BI39" s="214"/>
      <c r="BJ39" s="214"/>
      <c r="BK39" s="214"/>
      <c r="BL39" s="214"/>
      <c r="BM39" s="215">
        <v>1</v>
      </c>
    </row>
    <row r="40" spans="1:65">
      <c r="A40" s="29"/>
      <c r="B40" s="19">
        <v>1</v>
      </c>
      <c r="C40" s="9">
        <v>3</v>
      </c>
      <c r="D40" s="217">
        <v>178.11789999999999</v>
      </c>
      <c r="E40" s="213"/>
      <c r="F40" s="214"/>
      <c r="G40" s="214"/>
      <c r="H40" s="214"/>
      <c r="I40" s="214"/>
      <c r="J40" s="214"/>
      <c r="K40" s="214"/>
      <c r="L40" s="214"/>
      <c r="M40" s="214"/>
      <c r="N40" s="214"/>
      <c r="O40" s="214"/>
      <c r="P40" s="214"/>
      <c r="Q40" s="214"/>
      <c r="R40" s="214"/>
      <c r="S40" s="214"/>
      <c r="T40" s="214"/>
      <c r="U40" s="214"/>
      <c r="V40" s="214"/>
      <c r="W40" s="214"/>
      <c r="X40" s="214"/>
      <c r="Y40" s="214"/>
      <c r="Z40" s="214"/>
      <c r="AA40" s="214"/>
      <c r="AB40" s="214"/>
      <c r="AC40" s="214"/>
      <c r="AD40" s="214"/>
      <c r="AE40" s="214"/>
      <c r="AF40" s="214"/>
      <c r="AG40" s="214"/>
      <c r="AH40" s="214"/>
      <c r="AI40" s="214"/>
      <c r="AJ40" s="214"/>
      <c r="AK40" s="214"/>
      <c r="AL40" s="214"/>
      <c r="AM40" s="214"/>
      <c r="AN40" s="214"/>
      <c r="AO40" s="214"/>
      <c r="AP40" s="214"/>
      <c r="AQ40" s="214"/>
      <c r="AR40" s="214"/>
      <c r="AS40" s="214"/>
      <c r="AT40" s="214"/>
      <c r="AU40" s="214"/>
      <c r="AV40" s="214"/>
      <c r="AW40" s="214"/>
      <c r="AX40" s="214"/>
      <c r="AY40" s="214"/>
      <c r="AZ40" s="214"/>
      <c r="BA40" s="214"/>
      <c r="BB40" s="214"/>
      <c r="BC40" s="214"/>
      <c r="BD40" s="214"/>
      <c r="BE40" s="214"/>
      <c r="BF40" s="214"/>
      <c r="BG40" s="214"/>
      <c r="BH40" s="214"/>
      <c r="BI40" s="214"/>
      <c r="BJ40" s="214"/>
      <c r="BK40" s="214"/>
      <c r="BL40" s="214"/>
      <c r="BM40" s="215">
        <v>16</v>
      </c>
    </row>
    <row r="41" spans="1:65">
      <c r="A41" s="29"/>
      <c r="B41" s="19">
        <v>1</v>
      </c>
      <c r="C41" s="9">
        <v>4</v>
      </c>
      <c r="D41" s="217">
        <v>178.47900000000001</v>
      </c>
      <c r="E41" s="213"/>
      <c r="F41" s="214"/>
      <c r="G41" s="214"/>
      <c r="H41" s="214"/>
      <c r="I41" s="214"/>
      <c r="J41" s="214"/>
      <c r="K41" s="214"/>
      <c r="L41" s="214"/>
      <c r="M41" s="214"/>
      <c r="N41" s="214"/>
      <c r="O41" s="214"/>
      <c r="P41" s="214"/>
      <c r="Q41" s="214"/>
      <c r="R41" s="214"/>
      <c r="S41" s="214"/>
      <c r="T41" s="214"/>
      <c r="U41" s="214"/>
      <c r="V41" s="214"/>
      <c r="W41" s="214"/>
      <c r="X41" s="214"/>
      <c r="Y41" s="214"/>
      <c r="Z41" s="214"/>
      <c r="AA41" s="214"/>
      <c r="AB41" s="214"/>
      <c r="AC41" s="214"/>
      <c r="AD41" s="214"/>
      <c r="AE41" s="214"/>
      <c r="AF41" s="214"/>
      <c r="AG41" s="214"/>
      <c r="AH41" s="214"/>
      <c r="AI41" s="214"/>
      <c r="AJ41" s="214"/>
      <c r="AK41" s="214"/>
      <c r="AL41" s="214"/>
      <c r="AM41" s="214"/>
      <c r="AN41" s="214"/>
      <c r="AO41" s="214"/>
      <c r="AP41" s="214"/>
      <c r="AQ41" s="214"/>
      <c r="AR41" s="214"/>
      <c r="AS41" s="214"/>
      <c r="AT41" s="214"/>
      <c r="AU41" s="214"/>
      <c r="AV41" s="214"/>
      <c r="AW41" s="214"/>
      <c r="AX41" s="214"/>
      <c r="AY41" s="214"/>
      <c r="AZ41" s="214"/>
      <c r="BA41" s="214"/>
      <c r="BB41" s="214"/>
      <c r="BC41" s="214"/>
      <c r="BD41" s="214"/>
      <c r="BE41" s="214"/>
      <c r="BF41" s="214"/>
      <c r="BG41" s="214"/>
      <c r="BH41" s="214"/>
      <c r="BI41" s="214"/>
      <c r="BJ41" s="214"/>
      <c r="BK41" s="214"/>
      <c r="BL41" s="214"/>
      <c r="BM41" s="215">
        <v>178.79660000000001</v>
      </c>
    </row>
    <row r="42" spans="1:65">
      <c r="A42" s="29"/>
      <c r="B42" s="19">
        <v>1</v>
      </c>
      <c r="C42" s="9">
        <v>5</v>
      </c>
      <c r="D42" s="217">
        <v>179.00790000000001</v>
      </c>
      <c r="E42" s="213"/>
      <c r="F42" s="214"/>
      <c r="G42" s="214"/>
      <c r="H42" s="214"/>
      <c r="I42" s="214"/>
      <c r="J42" s="214"/>
      <c r="K42" s="214"/>
      <c r="L42" s="214"/>
      <c r="M42" s="214"/>
      <c r="N42" s="214"/>
      <c r="O42" s="214"/>
      <c r="P42" s="214"/>
      <c r="Q42" s="214"/>
      <c r="R42" s="214"/>
      <c r="S42" s="214"/>
      <c r="T42" s="214"/>
      <c r="U42" s="214"/>
      <c r="V42" s="214"/>
      <c r="W42" s="214"/>
      <c r="X42" s="214"/>
      <c r="Y42" s="214"/>
      <c r="Z42" s="214"/>
      <c r="AA42" s="214"/>
      <c r="AB42" s="214"/>
      <c r="AC42" s="214"/>
      <c r="AD42" s="214"/>
      <c r="AE42" s="214"/>
      <c r="AF42" s="214"/>
      <c r="AG42" s="214"/>
      <c r="AH42" s="214"/>
      <c r="AI42" s="214"/>
      <c r="AJ42" s="214"/>
      <c r="AK42" s="214"/>
      <c r="AL42" s="214"/>
      <c r="AM42" s="214"/>
      <c r="AN42" s="214"/>
      <c r="AO42" s="214"/>
      <c r="AP42" s="214"/>
      <c r="AQ42" s="214"/>
      <c r="AR42" s="214"/>
      <c r="AS42" s="214"/>
      <c r="AT42" s="214"/>
      <c r="AU42" s="214"/>
      <c r="AV42" s="214"/>
      <c r="AW42" s="214"/>
      <c r="AX42" s="214"/>
      <c r="AY42" s="214"/>
      <c r="AZ42" s="214"/>
      <c r="BA42" s="214"/>
      <c r="BB42" s="214"/>
      <c r="BC42" s="214"/>
      <c r="BD42" s="214"/>
      <c r="BE42" s="214"/>
      <c r="BF42" s="214"/>
      <c r="BG42" s="214"/>
      <c r="BH42" s="214"/>
      <c r="BI42" s="214"/>
      <c r="BJ42" s="214"/>
      <c r="BK42" s="214"/>
      <c r="BL42" s="214"/>
      <c r="BM42" s="215">
        <v>7</v>
      </c>
    </row>
    <row r="43" spans="1:65">
      <c r="A43" s="29"/>
      <c r="B43" s="19">
        <v>1</v>
      </c>
      <c r="C43" s="9">
        <v>6</v>
      </c>
      <c r="D43" s="217">
        <v>178.6979</v>
      </c>
      <c r="E43" s="213"/>
      <c r="F43" s="214"/>
      <c r="G43" s="214"/>
      <c r="H43" s="214"/>
      <c r="I43" s="214"/>
      <c r="J43" s="214"/>
      <c r="K43" s="214"/>
      <c r="L43" s="214"/>
      <c r="M43" s="214"/>
      <c r="N43" s="214"/>
      <c r="O43" s="214"/>
      <c r="P43" s="214"/>
      <c r="Q43" s="214"/>
      <c r="R43" s="214"/>
      <c r="S43" s="214"/>
      <c r="T43" s="214"/>
      <c r="U43" s="214"/>
      <c r="V43" s="214"/>
      <c r="W43" s="214"/>
      <c r="X43" s="214"/>
      <c r="Y43" s="214"/>
      <c r="Z43" s="214"/>
      <c r="AA43" s="214"/>
      <c r="AB43" s="214"/>
      <c r="AC43" s="214"/>
      <c r="AD43" s="214"/>
      <c r="AE43" s="214"/>
      <c r="AF43" s="214"/>
      <c r="AG43" s="214"/>
      <c r="AH43" s="214"/>
      <c r="AI43" s="214"/>
      <c r="AJ43" s="214"/>
      <c r="AK43" s="214"/>
      <c r="AL43" s="214"/>
      <c r="AM43" s="214"/>
      <c r="AN43" s="214"/>
      <c r="AO43" s="214"/>
      <c r="AP43" s="214"/>
      <c r="AQ43" s="214"/>
      <c r="AR43" s="214"/>
      <c r="AS43" s="214"/>
      <c r="AT43" s="214"/>
      <c r="AU43" s="214"/>
      <c r="AV43" s="214"/>
      <c r="AW43" s="214"/>
      <c r="AX43" s="214"/>
      <c r="AY43" s="214"/>
      <c r="AZ43" s="214"/>
      <c r="BA43" s="214"/>
      <c r="BB43" s="214"/>
      <c r="BC43" s="214"/>
      <c r="BD43" s="214"/>
      <c r="BE43" s="214"/>
      <c r="BF43" s="214"/>
      <c r="BG43" s="214"/>
      <c r="BH43" s="214"/>
      <c r="BI43" s="214"/>
      <c r="BJ43" s="214"/>
      <c r="BK43" s="214"/>
      <c r="BL43" s="214"/>
      <c r="BM43" s="219"/>
    </row>
    <row r="44" spans="1:65">
      <c r="A44" s="29"/>
      <c r="B44" s="20" t="s">
        <v>266</v>
      </c>
      <c r="C44" s="12"/>
      <c r="D44" s="220">
        <v>178.79659999999998</v>
      </c>
      <c r="E44" s="213"/>
      <c r="F44" s="214"/>
      <c r="G44" s="214"/>
      <c r="H44" s="214"/>
      <c r="I44" s="214"/>
      <c r="J44" s="214"/>
      <c r="K44" s="214"/>
      <c r="L44" s="214"/>
      <c r="M44" s="214"/>
      <c r="N44" s="214"/>
      <c r="O44" s="214"/>
      <c r="P44" s="214"/>
      <c r="Q44" s="214"/>
      <c r="R44" s="214"/>
      <c r="S44" s="214"/>
      <c r="T44" s="214"/>
      <c r="U44" s="214"/>
      <c r="V44" s="214"/>
      <c r="W44" s="214"/>
      <c r="X44" s="214"/>
      <c r="Y44" s="214"/>
      <c r="Z44" s="214"/>
      <c r="AA44" s="214"/>
      <c r="AB44" s="214"/>
      <c r="AC44" s="214"/>
      <c r="AD44" s="214"/>
      <c r="AE44" s="214"/>
      <c r="AF44" s="214"/>
      <c r="AG44" s="214"/>
      <c r="AH44" s="214"/>
      <c r="AI44" s="214"/>
      <c r="AJ44" s="214"/>
      <c r="AK44" s="214"/>
      <c r="AL44" s="214"/>
      <c r="AM44" s="214"/>
      <c r="AN44" s="214"/>
      <c r="AO44" s="214"/>
      <c r="AP44" s="214"/>
      <c r="AQ44" s="214"/>
      <c r="AR44" s="214"/>
      <c r="AS44" s="214"/>
      <c r="AT44" s="214"/>
      <c r="AU44" s="214"/>
      <c r="AV44" s="214"/>
      <c r="AW44" s="214"/>
      <c r="AX44" s="214"/>
      <c r="AY44" s="214"/>
      <c r="AZ44" s="214"/>
      <c r="BA44" s="214"/>
      <c r="BB44" s="214"/>
      <c r="BC44" s="214"/>
      <c r="BD44" s="214"/>
      <c r="BE44" s="214"/>
      <c r="BF44" s="214"/>
      <c r="BG44" s="214"/>
      <c r="BH44" s="214"/>
      <c r="BI44" s="214"/>
      <c r="BJ44" s="214"/>
      <c r="BK44" s="214"/>
      <c r="BL44" s="214"/>
      <c r="BM44" s="219"/>
    </row>
    <row r="45" spans="1:65">
      <c r="A45" s="29"/>
      <c r="B45" s="3" t="s">
        <v>267</v>
      </c>
      <c r="C45" s="28"/>
      <c r="D45" s="217">
        <v>178.59789999999998</v>
      </c>
      <c r="E45" s="213"/>
      <c r="F45" s="214"/>
      <c r="G45" s="214"/>
      <c r="H45" s="214"/>
      <c r="I45" s="214"/>
      <c r="J45" s="214"/>
      <c r="K45" s="214"/>
      <c r="L45" s="214"/>
      <c r="M45" s="214"/>
      <c r="N45" s="214"/>
      <c r="O45" s="214"/>
      <c r="P45" s="214"/>
      <c r="Q45" s="214"/>
      <c r="R45" s="214"/>
      <c r="S45" s="214"/>
      <c r="T45" s="214"/>
      <c r="U45" s="214"/>
      <c r="V45" s="214"/>
      <c r="W45" s="214"/>
      <c r="X45" s="214"/>
      <c r="Y45" s="214"/>
      <c r="Z45" s="214"/>
      <c r="AA45" s="214"/>
      <c r="AB45" s="214"/>
      <c r="AC45" s="214"/>
      <c r="AD45" s="214"/>
      <c r="AE45" s="214"/>
      <c r="AF45" s="214"/>
      <c r="AG45" s="214"/>
      <c r="AH45" s="214"/>
      <c r="AI45" s="214"/>
      <c r="AJ45" s="214"/>
      <c r="AK45" s="214"/>
      <c r="AL45" s="214"/>
      <c r="AM45" s="214"/>
      <c r="AN45" s="214"/>
      <c r="AO45" s="214"/>
      <c r="AP45" s="214"/>
      <c r="AQ45" s="214"/>
      <c r="AR45" s="214"/>
      <c r="AS45" s="214"/>
      <c r="AT45" s="214"/>
      <c r="AU45" s="214"/>
      <c r="AV45" s="214"/>
      <c r="AW45" s="214"/>
      <c r="AX45" s="214"/>
      <c r="AY45" s="214"/>
      <c r="AZ45" s="214"/>
      <c r="BA45" s="214"/>
      <c r="BB45" s="214"/>
      <c r="BC45" s="214"/>
      <c r="BD45" s="214"/>
      <c r="BE45" s="214"/>
      <c r="BF45" s="214"/>
      <c r="BG45" s="214"/>
      <c r="BH45" s="214"/>
      <c r="BI45" s="214"/>
      <c r="BJ45" s="214"/>
      <c r="BK45" s="214"/>
      <c r="BL45" s="214"/>
      <c r="BM45" s="219"/>
    </row>
    <row r="46" spans="1:65">
      <c r="A46" s="29"/>
      <c r="B46" s="3" t="s">
        <v>268</v>
      </c>
      <c r="C46" s="28"/>
      <c r="D46" s="217">
        <v>0.64856522879353373</v>
      </c>
      <c r="E46" s="213"/>
      <c r="F46" s="214"/>
      <c r="G46" s="214"/>
      <c r="H46" s="214"/>
      <c r="I46" s="214"/>
      <c r="J46" s="214"/>
      <c r="K46" s="214"/>
      <c r="L46" s="214"/>
      <c r="M46" s="214"/>
      <c r="N46" s="214"/>
      <c r="O46" s="214"/>
      <c r="P46" s="214"/>
      <c r="Q46" s="214"/>
      <c r="R46" s="214"/>
      <c r="S46" s="214"/>
      <c r="T46" s="214"/>
      <c r="U46" s="214"/>
      <c r="V46" s="214"/>
      <c r="W46" s="214"/>
      <c r="X46" s="214"/>
      <c r="Y46" s="214"/>
      <c r="Z46" s="214"/>
      <c r="AA46" s="214"/>
      <c r="AB46" s="214"/>
      <c r="AC46" s="214"/>
      <c r="AD46" s="214"/>
      <c r="AE46" s="214"/>
      <c r="AF46" s="214"/>
      <c r="AG46" s="214"/>
      <c r="AH46" s="214"/>
      <c r="AI46" s="214"/>
      <c r="AJ46" s="214"/>
      <c r="AK46" s="214"/>
      <c r="AL46" s="214"/>
      <c r="AM46" s="214"/>
      <c r="AN46" s="214"/>
      <c r="AO46" s="214"/>
      <c r="AP46" s="214"/>
      <c r="AQ46" s="214"/>
      <c r="AR46" s="214"/>
      <c r="AS46" s="214"/>
      <c r="AT46" s="214"/>
      <c r="AU46" s="214"/>
      <c r="AV46" s="214"/>
      <c r="AW46" s="214"/>
      <c r="AX46" s="214"/>
      <c r="AY46" s="214"/>
      <c r="AZ46" s="214"/>
      <c r="BA46" s="214"/>
      <c r="BB46" s="214"/>
      <c r="BC46" s="214"/>
      <c r="BD46" s="214"/>
      <c r="BE46" s="214"/>
      <c r="BF46" s="214"/>
      <c r="BG46" s="214"/>
      <c r="BH46" s="214"/>
      <c r="BI46" s="214"/>
      <c r="BJ46" s="214"/>
      <c r="BK46" s="214"/>
      <c r="BL46" s="214"/>
      <c r="BM46" s="219"/>
    </row>
    <row r="47" spans="1:65">
      <c r="A47" s="29"/>
      <c r="B47" s="3" t="s">
        <v>86</v>
      </c>
      <c r="C47" s="28"/>
      <c r="D47" s="13">
        <v>3.6273912859278857E-3</v>
      </c>
      <c r="E47" s="148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3"/>
    </row>
    <row r="48" spans="1:65">
      <c r="A48" s="29"/>
      <c r="B48" s="3" t="s">
        <v>269</v>
      </c>
      <c r="C48" s="28"/>
      <c r="D48" s="13">
        <v>-1.1102230246251565E-16</v>
      </c>
      <c r="E48" s="148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3"/>
    </row>
    <row r="49" spans="1:65">
      <c r="A49" s="29"/>
      <c r="B49" s="45" t="s">
        <v>270</v>
      </c>
      <c r="C49" s="46"/>
      <c r="D49" s="44" t="s">
        <v>271</v>
      </c>
      <c r="E49" s="148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3"/>
    </row>
    <row r="50" spans="1:65">
      <c r="B50" s="30"/>
      <c r="C50" s="20"/>
      <c r="D50" s="20"/>
      <c r="BM50" s="53"/>
    </row>
    <row r="51" spans="1:65" ht="15">
      <c r="B51" s="8" t="s">
        <v>491</v>
      </c>
      <c r="BM51" s="27" t="s">
        <v>66</v>
      </c>
    </row>
    <row r="52" spans="1:65" ht="15">
      <c r="A52" s="24" t="s">
        <v>131</v>
      </c>
      <c r="B52" s="18" t="s">
        <v>118</v>
      </c>
      <c r="C52" s="15" t="s">
        <v>119</v>
      </c>
      <c r="D52" s="16" t="s">
        <v>238</v>
      </c>
      <c r="E52" s="17" t="s">
        <v>238</v>
      </c>
      <c r="F52" s="17" t="s">
        <v>238</v>
      </c>
      <c r="G52" s="17" t="s">
        <v>238</v>
      </c>
      <c r="H52" s="17" t="s">
        <v>238</v>
      </c>
      <c r="I52" s="17" t="s">
        <v>238</v>
      </c>
      <c r="J52" s="17" t="s">
        <v>238</v>
      </c>
      <c r="K52" s="17" t="s">
        <v>238</v>
      </c>
      <c r="L52" s="17" t="s">
        <v>238</v>
      </c>
      <c r="M52" s="17" t="s">
        <v>238</v>
      </c>
      <c r="N52" s="17" t="s">
        <v>238</v>
      </c>
      <c r="O52" s="17" t="s">
        <v>238</v>
      </c>
      <c r="P52" s="17" t="s">
        <v>238</v>
      </c>
      <c r="Q52" s="17" t="s">
        <v>238</v>
      </c>
      <c r="R52" s="17" t="s">
        <v>238</v>
      </c>
      <c r="S52" s="17" t="s">
        <v>238</v>
      </c>
      <c r="T52" s="17" t="s">
        <v>238</v>
      </c>
      <c r="U52" s="17" t="s">
        <v>238</v>
      </c>
      <c r="V52" s="17" t="s">
        <v>238</v>
      </c>
      <c r="W52" s="148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7">
        <v>1</v>
      </c>
    </row>
    <row r="53" spans="1:65">
      <c r="A53" s="29"/>
      <c r="B53" s="19" t="s">
        <v>239</v>
      </c>
      <c r="C53" s="9" t="s">
        <v>239</v>
      </c>
      <c r="D53" s="146" t="s">
        <v>241</v>
      </c>
      <c r="E53" s="147" t="s">
        <v>242</v>
      </c>
      <c r="F53" s="147" t="s">
        <v>243</v>
      </c>
      <c r="G53" s="147" t="s">
        <v>244</v>
      </c>
      <c r="H53" s="147" t="s">
        <v>245</v>
      </c>
      <c r="I53" s="147" t="s">
        <v>246</v>
      </c>
      <c r="J53" s="147" t="s">
        <v>247</v>
      </c>
      <c r="K53" s="147" t="s">
        <v>248</v>
      </c>
      <c r="L53" s="147" t="s">
        <v>249</v>
      </c>
      <c r="M53" s="147" t="s">
        <v>250</v>
      </c>
      <c r="N53" s="147" t="s">
        <v>251</v>
      </c>
      <c r="O53" s="147" t="s">
        <v>252</v>
      </c>
      <c r="P53" s="147" t="s">
        <v>253</v>
      </c>
      <c r="Q53" s="147" t="s">
        <v>254</v>
      </c>
      <c r="R53" s="147" t="s">
        <v>255</v>
      </c>
      <c r="S53" s="147" t="s">
        <v>256</v>
      </c>
      <c r="T53" s="147" t="s">
        <v>257</v>
      </c>
      <c r="U53" s="147" t="s">
        <v>258</v>
      </c>
      <c r="V53" s="147" t="s">
        <v>259</v>
      </c>
      <c r="W53" s="148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27" t="s">
        <v>82</v>
      </c>
    </row>
    <row r="54" spans="1:65">
      <c r="A54" s="29"/>
      <c r="B54" s="19"/>
      <c r="C54" s="9"/>
      <c r="D54" s="10" t="s">
        <v>260</v>
      </c>
      <c r="E54" s="11" t="s">
        <v>261</v>
      </c>
      <c r="F54" s="11" t="s">
        <v>260</v>
      </c>
      <c r="G54" s="11" t="s">
        <v>261</v>
      </c>
      <c r="H54" s="11" t="s">
        <v>260</v>
      </c>
      <c r="I54" s="11" t="s">
        <v>260</v>
      </c>
      <c r="J54" s="11" t="s">
        <v>260</v>
      </c>
      <c r="K54" s="11" t="s">
        <v>261</v>
      </c>
      <c r="L54" s="11" t="s">
        <v>261</v>
      </c>
      <c r="M54" s="11" t="s">
        <v>261</v>
      </c>
      <c r="N54" s="11" t="s">
        <v>262</v>
      </c>
      <c r="O54" s="11" t="s">
        <v>260</v>
      </c>
      <c r="P54" s="11" t="s">
        <v>261</v>
      </c>
      <c r="Q54" s="11" t="s">
        <v>261</v>
      </c>
      <c r="R54" s="11" t="s">
        <v>261</v>
      </c>
      <c r="S54" s="11" t="s">
        <v>261</v>
      </c>
      <c r="T54" s="11" t="s">
        <v>261</v>
      </c>
      <c r="U54" s="11" t="s">
        <v>261</v>
      </c>
      <c r="V54" s="11" t="s">
        <v>262</v>
      </c>
      <c r="W54" s="148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27">
        <v>0</v>
      </c>
    </row>
    <row r="55" spans="1:65">
      <c r="A55" s="29"/>
      <c r="B55" s="19"/>
      <c r="C55" s="9"/>
      <c r="D55" s="25" t="s">
        <v>123</v>
      </c>
      <c r="E55" s="25" t="s">
        <v>123</v>
      </c>
      <c r="F55" s="25" t="s">
        <v>124</v>
      </c>
      <c r="G55" s="25" t="s">
        <v>123</v>
      </c>
      <c r="H55" s="25" t="s">
        <v>264</v>
      </c>
      <c r="I55" s="25" t="s">
        <v>123</v>
      </c>
      <c r="J55" s="25" t="s">
        <v>265</v>
      </c>
      <c r="K55" s="25" t="s">
        <v>123</v>
      </c>
      <c r="L55" s="25" t="s">
        <v>123</v>
      </c>
      <c r="M55" s="25" t="s">
        <v>123</v>
      </c>
      <c r="N55" s="25" t="s">
        <v>264</v>
      </c>
      <c r="O55" s="25" t="s">
        <v>123</v>
      </c>
      <c r="P55" s="25" t="s">
        <v>123</v>
      </c>
      <c r="Q55" s="25" t="s">
        <v>123</v>
      </c>
      <c r="R55" s="25" t="s">
        <v>123</v>
      </c>
      <c r="S55" s="25" t="s">
        <v>123</v>
      </c>
      <c r="T55" s="25" t="s">
        <v>123</v>
      </c>
      <c r="U55" s="25" t="s">
        <v>264</v>
      </c>
      <c r="V55" s="25" t="s">
        <v>123</v>
      </c>
      <c r="W55" s="148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27">
        <v>0</v>
      </c>
    </row>
    <row r="56" spans="1:65">
      <c r="A56" s="29"/>
      <c r="B56" s="18">
        <v>1</v>
      </c>
      <c r="C56" s="14">
        <v>1</v>
      </c>
      <c r="D56" s="211">
        <v>538</v>
      </c>
      <c r="E56" s="211">
        <v>558.00000000000011</v>
      </c>
      <c r="F56" s="211">
        <v>608.70000000000005</v>
      </c>
      <c r="G56" s="211">
        <v>566</v>
      </c>
      <c r="H56" s="211">
        <v>623</v>
      </c>
      <c r="I56" s="211">
        <v>654.9</v>
      </c>
      <c r="J56" s="211">
        <v>604</v>
      </c>
      <c r="K56" s="211">
        <v>604</v>
      </c>
      <c r="L56" s="211">
        <v>518.5</v>
      </c>
      <c r="M56" s="211">
        <v>595</v>
      </c>
      <c r="N56" s="211">
        <v>520</v>
      </c>
      <c r="O56" s="211">
        <v>596</v>
      </c>
      <c r="P56" s="211">
        <v>600.99999999999989</v>
      </c>
      <c r="Q56" s="211">
        <v>551</v>
      </c>
      <c r="R56" s="211">
        <v>605</v>
      </c>
      <c r="S56" s="211">
        <v>630</v>
      </c>
      <c r="T56" s="211">
        <v>534</v>
      </c>
      <c r="U56" s="211">
        <v>556</v>
      </c>
      <c r="V56" s="211">
        <v>549</v>
      </c>
      <c r="W56" s="213"/>
      <c r="X56" s="214"/>
      <c r="Y56" s="214"/>
      <c r="Z56" s="214"/>
      <c r="AA56" s="214"/>
      <c r="AB56" s="214"/>
      <c r="AC56" s="214"/>
      <c r="AD56" s="214"/>
      <c r="AE56" s="214"/>
      <c r="AF56" s="214"/>
      <c r="AG56" s="214"/>
      <c r="AH56" s="214"/>
      <c r="AI56" s="214"/>
      <c r="AJ56" s="214"/>
      <c r="AK56" s="214"/>
      <c r="AL56" s="214"/>
      <c r="AM56" s="214"/>
      <c r="AN56" s="214"/>
      <c r="AO56" s="214"/>
      <c r="AP56" s="214"/>
      <c r="AQ56" s="214"/>
      <c r="AR56" s="214"/>
      <c r="AS56" s="214"/>
      <c r="AT56" s="214"/>
      <c r="AU56" s="214"/>
      <c r="AV56" s="214"/>
      <c r="AW56" s="214"/>
      <c r="AX56" s="214"/>
      <c r="AY56" s="214"/>
      <c r="AZ56" s="214"/>
      <c r="BA56" s="214"/>
      <c r="BB56" s="214"/>
      <c r="BC56" s="214"/>
      <c r="BD56" s="214"/>
      <c r="BE56" s="214"/>
      <c r="BF56" s="214"/>
      <c r="BG56" s="214"/>
      <c r="BH56" s="214"/>
      <c r="BI56" s="214"/>
      <c r="BJ56" s="214"/>
      <c r="BK56" s="214"/>
      <c r="BL56" s="214"/>
      <c r="BM56" s="215">
        <v>1</v>
      </c>
    </row>
    <row r="57" spans="1:65">
      <c r="A57" s="29"/>
      <c r="B57" s="19">
        <v>1</v>
      </c>
      <c r="C57" s="9">
        <v>2</v>
      </c>
      <c r="D57" s="217">
        <v>566</v>
      </c>
      <c r="E57" s="217">
        <v>604</v>
      </c>
      <c r="F57" s="217">
        <v>603.4</v>
      </c>
      <c r="G57" s="217">
        <v>573</v>
      </c>
      <c r="H57" s="217">
        <v>596</v>
      </c>
      <c r="I57" s="217">
        <v>653.79999999999995</v>
      </c>
      <c r="J57" s="217">
        <v>600</v>
      </c>
      <c r="K57" s="217">
        <v>645</v>
      </c>
      <c r="L57" s="217">
        <v>519.9</v>
      </c>
      <c r="M57" s="217">
        <v>600.99999999999989</v>
      </c>
      <c r="N57" s="217">
        <v>542</v>
      </c>
      <c r="O57" s="217">
        <v>607</v>
      </c>
      <c r="P57" s="217">
        <v>597.99999999999989</v>
      </c>
      <c r="Q57" s="217">
        <v>556</v>
      </c>
      <c r="R57" s="217">
        <v>599</v>
      </c>
      <c r="S57" s="217">
        <v>569.99999999999989</v>
      </c>
      <c r="T57" s="217">
        <v>534.82694438279907</v>
      </c>
      <c r="U57" s="217">
        <v>536</v>
      </c>
      <c r="V57" s="217">
        <v>554</v>
      </c>
      <c r="W57" s="213"/>
      <c r="X57" s="214"/>
      <c r="Y57" s="214"/>
      <c r="Z57" s="214"/>
      <c r="AA57" s="214"/>
      <c r="AB57" s="214"/>
      <c r="AC57" s="214"/>
      <c r="AD57" s="214"/>
      <c r="AE57" s="214"/>
      <c r="AF57" s="214"/>
      <c r="AG57" s="214"/>
      <c r="AH57" s="214"/>
      <c r="AI57" s="214"/>
      <c r="AJ57" s="214"/>
      <c r="AK57" s="214"/>
      <c r="AL57" s="214"/>
      <c r="AM57" s="214"/>
      <c r="AN57" s="214"/>
      <c r="AO57" s="214"/>
      <c r="AP57" s="214"/>
      <c r="AQ57" s="214"/>
      <c r="AR57" s="214"/>
      <c r="AS57" s="214"/>
      <c r="AT57" s="214"/>
      <c r="AU57" s="214"/>
      <c r="AV57" s="214"/>
      <c r="AW57" s="214"/>
      <c r="AX57" s="214"/>
      <c r="AY57" s="214"/>
      <c r="AZ57" s="214"/>
      <c r="BA57" s="214"/>
      <c r="BB57" s="214"/>
      <c r="BC57" s="214"/>
      <c r="BD57" s="214"/>
      <c r="BE57" s="214"/>
      <c r="BF57" s="214"/>
      <c r="BG57" s="214"/>
      <c r="BH57" s="214"/>
      <c r="BI57" s="214"/>
      <c r="BJ57" s="214"/>
      <c r="BK57" s="214"/>
      <c r="BL57" s="214"/>
      <c r="BM57" s="215" t="e">
        <v>#N/A</v>
      </c>
    </row>
    <row r="58" spans="1:65">
      <c r="A58" s="29"/>
      <c r="B58" s="19">
        <v>1</v>
      </c>
      <c r="C58" s="9">
        <v>3</v>
      </c>
      <c r="D58" s="217">
        <v>569</v>
      </c>
      <c r="E58" s="217">
        <v>561</v>
      </c>
      <c r="F58" s="217">
        <v>602.70000000000005</v>
      </c>
      <c r="G58" s="217">
        <v>562.00000000000011</v>
      </c>
      <c r="H58" s="217">
        <v>595</v>
      </c>
      <c r="I58" s="217">
        <v>654.4</v>
      </c>
      <c r="J58" s="217">
        <v>601</v>
      </c>
      <c r="K58" s="217">
        <v>619</v>
      </c>
      <c r="L58" s="217">
        <v>523.79999999999995</v>
      </c>
      <c r="M58" s="217">
        <v>606</v>
      </c>
      <c r="N58" s="217">
        <v>551</v>
      </c>
      <c r="O58" s="217">
        <v>560</v>
      </c>
      <c r="P58" s="217">
        <v>606</v>
      </c>
      <c r="Q58" s="217">
        <v>568</v>
      </c>
      <c r="R58" s="217">
        <v>585</v>
      </c>
      <c r="S58" s="217">
        <v>600</v>
      </c>
      <c r="T58" s="217">
        <v>535.58519528388729</v>
      </c>
      <c r="U58" s="217">
        <v>565</v>
      </c>
      <c r="V58" s="217">
        <v>566</v>
      </c>
      <c r="W58" s="213"/>
      <c r="X58" s="214"/>
      <c r="Y58" s="214"/>
      <c r="Z58" s="214"/>
      <c r="AA58" s="214"/>
      <c r="AB58" s="214"/>
      <c r="AC58" s="214"/>
      <c r="AD58" s="214"/>
      <c r="AE58" s="214"/>
      <c r="AF58" s="214"/>
      <c r="AG58" s="214"/>
      <c r="AH58" s="214"/>
      <c r="AI58" s="214"/>
      <c r="AJ58" s="214"/>
      <c r="AK58" s="214"/>
      <c r="AL58" s="214"/>
      <c r="AM58" s="214"/>
      <c r="AN58" s="214"/>
      <c r="AO58" s="214"/>
      <c r="AP58" s="214"/>
      <c r="AQ58" s="214"/>
      <c r="AR58" s="214"/>
      <c r="AS58" s="214"/>
      <c r="AT58" s="214"/>
      <c r="AU58" s="214"/>
      <c r="AV58" s="214"/>
      <c r="AW58" s="214"/>
      <c r="AX58" s="214"/>
      <c r="AY58" s="214"/>
      <c r="AZ58" s="214"/>
      <c r="BA58" s="214"/>
      <c r="BB58" s="214"/>
      <c r="BC58" s="214"/>
      <c r="BD58" s="214"/>
      <c r="BE58" s="214"/>
      <c r="BF58" s="214"/>
      <c r="BG58" s="214"/>
      <c r="BH58" s="214"/>
      <c r="BI58" s="214"/>
      <c r="BJ58" s="214"/>
      <c r="BK58" s="214"/>
      <c r="BL58" s="214"/>
      <c r="BM58" s="215">
        <v>16</v>
      </c>
    </row>
    <row r="59" spans="1:65">
      <c r="A59" s="29"/>
      <c r="B59" s="19">
        <v>1</v>
      </c>
      <c r="C59" s="9">
        <v>4</v>
      </c>
      <c r="D59" s="217">
        <v>538</v>
      </c>
      <c r="E59" s="217">
        <v>569</v>
      </c>
      <c r="F59" s="217">
        <v>612.1</v>
      </c>
      <c r="G59" s="217">
        <v>544</v>
      </c>
      <c r="H59" s="217">
        <v>602</v>
      </c>
      <c r="I59" s="217">
        <v>653.9</v>
      </c>
      <c r="J59" s="217">
        <v>605</v>
      </c>
      <c r="K59" s="217">
        <v>610</v>
      </c>
      <c r="L59" s="217">
        <v>551.20000000000005</v>
      </c>
      <c r="M59" s="217">
        <v>612</v>
      </c>
      <c r="N59" s="217">
        <v>514</v>
      </c>
      <c r="O59" s="217">
        <v>562</v>
      </c>
      <c r="P59" s="217">
        <v>600</v>
      </c>
      <c r="Q59" s="217">
        <v>560</v>
      </c>
      <c r="R59" s="217">
        <v>538</v>
      </c>
      <c r="S59" s="217">
        <v>600</v>
      </c>
      <c r="T59" s="217">
        <v>535.41000000000008</v>
      </c>
      <c r="U59" s="217">
        <v>552</v>
      </c>
      <c r="V59" s="217">
        <v>562</v>
      </c>
      <c r="W59" s="213"/>
      <c r="X59" s="214"/>
      <c r="Y59" s="214"/>
      <c r="Z59" s="214"/>
      <c r="AA59" s="214"/>
      <c r="AB59" s="214"/>
      <c r="AC59" s="214"/>
      <c r="AD59" s="214"/>
      <c r="AE59" s="214"/>
      <c r="AF59" s="214"/>
      <c r="AG59" s="214"/>
      <c r="AH59" s="214"/>
      <c r="AI59" s="214"/>
      <c r="AJ59" s="214"/>
      <c r="AK59" s="214"/>
      <c r="AL59" s="214"/>
      <c r="AM59" s="214"/>
      <c r="AN59" s="214"/>
      <c r="AO59" s="214"/>
      <c r="AP59" s="214"/>
      <c r="AQ59" s="214"/>
      <c r="AR59" s="214"/>
      <c r="AS59" s="214"/>
      <c r="AT59" s="214"/>
      <c r="AU59" s="214"/>
      <c r="AV59" s="214"/>
      <c r="AW59" s="214"/>
      <c r="AX59" s="214"/>
      <c r="AY59" s="214"/>
      <c r="AZ59" s="214"/>
      <c r="BA59" s="214"/>
      <c r="BB59" s="214"/>
      <c r="BC59" s="214"/>
      <c r="BD59" s="214"/>
      <c r="BE59" s="214"/>
      <c r="BF59" s="214"/>
      <c r="BG59" s="214"/>
      <c r="BH59" s="214"/>
      <c r="BI59" s="214"/>
      <c r="BJ59" s="214"/>
      <c r="BK59" s="214"/>
      <c r="BL59" s="214"/>
      <c r="BM59" s="215">
        <v>581.10813958366668</v>
      </c>
    </row>
    <row r="60" spans="1:65">
      <c r="A60" s="29"/>
      <c r="B60" s="19">
        <v>1</v>
      </c>
      <c r="C60" s="9">
        <v>5</v>
      </c>
      <c r="D60" s="217">
        <v>548</v>
      </c>
      <c r="E60" s="217">
        <v>570.99999999999989</v>
      </c>
      <c r="F60" s="217">
        <v>602.9</v>
      </c>
      <c r="G60" s="217">
        <v>592</v>
      </c>
      <c r="H60" s="217">
        <v>603</v>
      </c>
      <c r="I60" s="217">
        <v>653.5</v>
      </c>
      <c r="J60" s="217">
        <v>606</v>
      </c>
      <c r="K60" s="217">
        <v>639</v>
      </c>
      <c r="L60" s="217">
        <v>535</v>
      </c>
      <c r="M60" s="217">
        <v>607</v>
      </c>
      <c r="N60" s="217">
        <v>512</v>
      </c>
      <c r="O60" s="217">
        <v>622</v>
      </c>
      <c r="P60" s="217">
        <v>603</v>
      </c>
      <c r="Q60" s="217">
        <v>572</v>
      </c>
      <c r="R60" s="217">
        <v>589</v>
      </c>
      <c r="S60" s="217">
        <v>620</v>
      </c>
      <c r="T60" s="217">
        <v>538.85</v>
      </c>
      <c r="U60" s="217">
        <v>573</v>
      </c>
      <c r="V60" s="217">
        <v>566</v>
      </c>
      <c r="W60" s="213"/>
      <c r="X60" s="214"/>
      <c r="Y60" s="214"/>
      <c r="Z60" s="214"/>
      <c r="AA60" s="214"/>
      <c r="AB60" s="214"/>
      <c r="AC60" s="214"/>
      <c r="AD60" s="214"/>
      <c r="AE60" s="214"/>
      <c r="AF60" s="214"/>
      <c r="AG60" s="214"/>
      <c r="AH60" s="214"/>
      <c r="AI60" s="214"/>
      <c r="AJ60" s="214"/>
      <c r="AK60" s="214"/>
      <c r="AL60" s="214"/>
      <c r="AM60" s="214"/>
      <c r="AN60" s="214"/>
      <c r="AO60" s="214"/>
      <c r="AP60" s="214"/>
      <c r="AQ60" s="214"/>
      <c r="AR60" s="214"/>
      <c r="AS60" s="214"/>
      <c r="AT60" s="214"/>
      <c r="AU60" s="214"/>
      <c r="AV60" s="214"/>
      <c r="AW60" s="214"/>
      <c r="AX60" s="214"/>
      <c r="AY60" s="214"/>
      <c r="AZ60" s="214"/>
      <c r="BA60" s="214"/>
      <c r="BB60" s="214"/>
      <c r="BC60" s="214"/>
      <c r="BD60" s="214"/>
      <c r="BE60" s="214"/>
      <c r="BF60" s="214"/>
      <c r="BG60" s="214"/>
      <c r="BH60" s="214"/>
      <c r="BI60" s="214"/>
      <c r="BJ60" s="214"/>
      <c r="BK60" s="214"/>
      <c r="BL60" s="214"/>
      <c r="BM60" s="215">
        <v>8</v>
      </c>
    </row>
    <row r="61" spans="1:65">
      <c r="A61" s="29"/>
      <c r="B61" s="19">
        <v>1</v>
      </c>
      <c r="C61" s="9">
        <v>6</v>
      </c>
      <c r="D61" s="217">
        <v>525</v>
      </c>
      <c r="E61" s="217">
        <v>589</v>
      </c>
      <c r="F61" s="217">
        <v>594.29999999999995</v>
      </c>
      <c r="G61" s="217">
        <v>559.00000000000011</v>
      </c>
      <c r="H61" s="217">
        <v>586</v>
      </c>
      <c r="I61" s="217">
        <v>652.9</v>
      </c>
      <c r="J61" s="217">
        <v>600</v>
      </c>
      <c r="K61" s="217">
        <v>639</v>
      </c>
      <c r="L61" s="217">
        <v>545.79999999999995</v>
      </c>
      <c r="M61" s="217">
        <v>593</v>
      </c>
      <c r="N61" s="217">
        <v>560</v>
      </c>
      <c r="O61" s="217">
        <v>606</v>
      </c>
      <c r="P61" s="217">
        <v>577.99999999999989</v>
      </c>
      <c r="Q61" s="217">
        <v>556</v>
      </c>
      <c r="R61" s="217">
        <v>600</v>
      </c>
      <c r="S61" s="217">
        <v>630</v>
      </c>
      <c r="T61" s="217">
        <v>539.95577287131971</v>
      </c>
      <c r="U61" s="217">
        <v>550</v>
      </c>
      <c r="V61" s="217">
        <v>567</v>
      </c>
      <c r="W61" s="213"/>
      <c r="X61" s="214"/>
      <c r="Y61" s="214"/>
      <c r="Z61" s="214"/>
      <c r="AA61" s="214"/>
      <c r="AB61" s="214"/>
      <c r="AC61" s="214"/>
      <c r="AD61" s="214"/>
      <c r="AE61" s="214"/>
      <c r="AF61" s="214"/>
      <c r="AG61" s="214"/>
      <c r="AH61" s="214"/>
      <c r="AI61" s="214"/>
      <c r="AJ61" s="214"/>
      <c r="AK61" s="214"/>
      <c r="AL61" s="214"/>
      <c r="AM61" s="214"/>
      <c r="AN61" s="214"/>
      <c r="AO61" s="214"/>
      <c r="AP61" s="214"/>
      <c r="AQ61" s="214"/>
      <c r="AR61" s="214"/>
      <c r="AS61" s="214"/>
      <c r="AT61" s="214"/>
      <c r="AU61" s="214"/>
      <c r="AV61" s="214"/>
      <c r="AW61" s="214"/>
      <c r="AX61" s="214"/>
      <c r="AY61" s="214"/>
      <c r="AZ61" s="214"/>
      <c r="BA61" s="214"/>
      <c r="BB61" s="214"/>
      <c r="BC61" s="214"/>
      <c r="BD61" s="214"/>
      <c r="BE61" s="214"/>
      <c r="BF61" s="214"/>
      <c r="BG61" s="214"/>
      <c r="BH61" s="214"/>
      <c r="BI61" s="214"/>
      <c r="BJ61" s="214"/>
      <c r="BK61" s="214"/>
      <c r="BL61" s="214"/>
      <c r="BM61" s="219"/>
    </row>
    <row r="62" spans="1:65">
      <c r="A62" s="29"/>
      <c r="B62" s="20" t="s">
        <v>266</v>
      </c>
      <c r="C62" s="12"/>
      <c r="D62" s="220">
        <v>547.33333333333337</v>
      </c>
      <c r="E62" s="220">
        <v>575.33333333333337</v>
      </c>
      <c r="F62" s="220">
        <v>604.01666666666677</v>
      </c>
      <c r="G62" s="220">
        <v>566</v>
      </c>
      <c r="H62" s="220">
        <v>600.83333333333337</v>
      </c>
      <c r="I62" s="220">
        <v>653.9</v>
      </c>
      <c r="J62" s="220">
        <v>602.66666666666663</v>
      </c>
      <c r="K62" s="220">
        <v>626</v>
      </c>
      <c r="L62" s="220">
        <v>532.36666666666667</v>
      </c>
      <c r="M62" s="220">
        <v>602.33333333333337</v>
      </c>
      <c r="N62" s="220">
        <v>533.16666666666663</v>
      </c>
      <c r="O62" s="220">
        <v>592.16666666666663</v>
      </c>
      <c r="P62" s="220">
        <v>597.66666666666663</v>
      </c>
      <c r="Q62" s="220">
        <v>560.5</v>
      </c>
      <c r="R62" s="220">
        <v>586</v>
      </c>
      <c r="S62" s="220">
        <v>608.33333333333337</v>
      </c>
      <c r="T62" s="220">
        <v>536.43798542300101</v>
      </c>
      <c r="U62" s="220">
        <v>555.33333333333337</v>
      </c>
      <c r="V62" s="220">
        <v>560.66666666666663</v>
      </c>
      <c r="W62" s="213"/>
      <c r="X62" s="214"/>
      <c r="Y62" s="214"/>
      <c r="Z62" s="214"/>
      <c r="AA62" s="214"/>
      <c r="AB62" s="214"/>
      <c r="AC62" s="214"/>
      <c r="AD62" s="214"/>
      <c r="AE62" s="214"/>
      <c r="AF62" s="214"/>
      <c r="AG62" s="214"/>
      <c r="AH62" s="214"/>
      <c r="AI62" s="214"/>
      <c r="AJ62" s="214"/>
      <c r="AK62" s="214"/>
      <c r="AL62" s="214"/>
      <c r="AM62" s="214"/>
      <c r="AN62" s="214"/>
      <c r="AO62" s="214"/>
      <c r="AP62" s="214"/>
      <c r="AQ62" s="214"/>
      <c r="AR62" s="214"/>
      <c r="AS62" s="214"/>
      <c r="AT62" s="214"/>
      <c r="AU62" s="214"/>
      <c r="AV62" s="214"/>
      <c r="AW62" s="214"/>
      <c r="AX62" s="214"/>
      <c r="AY62" s="214"/>
      <c r="AZ62" s="214"/>
      <c r="BA62" s="214"/>
      <c r="BB62" s="214"/>
      <c r="BC62" s="214"/>
      <c r="BD62" s="214"/>
      <c r="BE62" s="214"/>
      <c r="BF62" s="214"/>
      <c r="BG62" s="214"/>
      <c r="BH62" s="214"/>
      <c r="BI62" s="214"/>
      <c r="BJ62" s="214"/>
      <c r="BK62" s="214"/>
      <c r="BL62" s="214"/>
      <c r="BM62" s="219"/>
    </row>
    <row r="63" spans="1:65">
      <c r="A63" s="29"/>
      <c r="B63" s="3" t="s">
        <v>267</v>
      </c>
      <c r="C63" s="28"/>
      <c r="D63" s="217">
        <v>543</v>
      </c>
      <c r="E63" s="217">
        <v>570</v>
      </c>
      <c r="F63" s="217">
        <v>603.15</v>
      </c>
      <c r="G63" s="217">
        <v>564</v>
      </c>
      <c r="H63" s="217">
        <v>599</v>
      </c>
      <c r="I63" s="217">
        <v>653.84999999999991</v>
      </c>
      <c r="J63" s="217">
        <v>602.5</v>
      </c>
      <c r="K63" s="217">
        <v>629</v>
      </c>
      <c r="L63" s="217">
        <v>529.4</v>
      </c>
      <c r="M63" s="217">
        <v>603.5</v>
      </c>
      <c r="N63" s="217">
        <v>531</v>
      </c>
      <c r="O63" s="217">
        <v>601</v>
      </c>
      <c r="P63" s="217">
        <v>600.5</v>
      </c>
      <c r="Q63" s="217">
        <v>558</v>
      </c>
      <c r="R63" s="217">
        <v>594</v>
      </c>
      <c r="S63" s="217">
        <v>610</v>
      </c>
      <c r="T63" s="217">
        <v>535.49759764194368</v>
      </c>
      <c r="U63" s="217">
        <v>554</v>
      </c>
      <c r="V63" s="217">
        <v>564</v>
      </c>
      <c r="W63" s="213"/>
      <c r="X63" s="214"/>
      <c r="Y63" s="214"/>
      <c r="Z63" s="214"/>
      <c r="AA63" s="214"/>
      <c r="AB63" s="214"/>
      <c r="AC63" s="214"/>
      <c r="AD63" s="214"/>
      <c r="AE63" s="214"/>
      <c r="AF63" s="214"/>
      <c r="AG63" s="214"/>
      <c r="AH63" s="214"/>
      <c r="AI63" s="214"/>
      <c r="AJ63" s="214"/>
      <c r="AK63" s="214"/>
      <c r="AL63" s="214"/>
      <c r="AM63" s="214"/>
      <c r="AN63" s="214"/>
      <c r="AO63" s="214"/>
      <c r="AP63" s="214"/>
      <c r="AQ63" s="214"/>
      <c r="AR63" s="214"/>
      <c r="AS63" s="214"/>
      <c r="AT63" s="214"/>
      <c r="AU63" s="214"/>
      <c r="AV63" s="214"/>
      <c r="AW63" s="214"/>
      <c r="AX63" s="214"/>
      <c r="AY63" s="214"/>
      <c r="AZ63" s="214"/>
      <c r="BA63" s="214"/>
      <c r="BB63" s="214"/>
      <c r="BC63" s="214"/>
      <c r="BD63" s="214"/>
      <c r="BE63" s="214"/>
      <c r="BF63" s="214"/>
      <c r="BG63" s="214"/>
      <c r="BH63" s="214"/>
      <c r="BI63" s="214"/>
      <c r="BJ63" s="214"/>
      <c r="BK63" s="214"/>
      <c r="BL63" s="214"/>
      <c r="BM63" s="219"/>
    </row>
    <row r="64" spans="1:65">
      <c r="A64" s="29"/>
      <c r="B64" s="3" t="s">
        <v>268</v>
      </c>
      <c r="C64" s="28"/>
      <c r="D64" s="217">
        <v>17.270398567105122</v>
      </c>
      <c r="E64" s="217">
        <v>17.738846260866744</v>
      </c>
      <c r="F64" s="217">
        <v>6.0835570735111046</v>
      </c>
      <c r="G64" s="217">
        <v>15.962455951387916</v>
      </c>
      <c r="H64" s="217">
        <v>12.448560827126428</v>
      </c>
      <c r="I64" s="217">
        <v>0.69570108523704144</v>
      </c>
      <c r="J64" s="217">
        <v>2.6583202716502514</v>
      </c>
      <c r="K64" s="217">
        <v>17.251086922278262</v>
      </c>
      <c r="L64" s="217">
        <v>13.879289126848933</v>
      </c>
      <c r="M64" s="217">
        <v>7.3665912514993481</v>
      </c>
      <c r="N64" s="217">
        <v>20.517472228972718</v>
      </c>
      <c r="O64" s="217">
        <v>25.537554046279897</v>
      </c>
      <c r="P64" s="217">
        <v>10.013324456276617</v>
      </c>
      <c r="Q64" s="217">
        <v>7.9937475566845366</v>
      </c>
      <c r="R64" s="217">
        <v>24.657656011875904</v>
      </c>
      <c r="S64" s="217">
        <v>23.166067138525445</v>
      </c>
      <c r="T64" s="217">
        <v>2.3881320758474258</v>
      </c>
      <c r="U64" s="217">
        <v>12.80104162428459</v>
      </c>
      <c r="V64" s="217">
        <v>7.4744007563594472</v>
      </c>
      <c r="W64" s="213"/>
      <c r="X64" s="214"/>
      <c r="Y64" s="214"/>
      <c r="Z64" s="214"/>
      <c r="AA64" s="214"/>
      <c r="AB64" s="214"/>
      <c r="AC64" s="214"/>
      <c r="AD64" s="214"/>
      <c r="AE64" s="214"/>
      <c r="AF64" s="214"/>
      <c r="AG64" s="214"/>
      <c r="AH64" s="214"/>
      <c r="AI64" s="214"/>
      <c r="AJ64" s="214"/>
      <c r="AK64" s="214"/>
      <c r="AL64" s="214"/>
      <c r="AM64" s="214"/>
      <c r="AN64" s="214"/>
      <c r="AO64" s="214"/>
      <c r="AP64" s="214"/>
      <c r="AQ64" s="214"/>
      <c r="AR64" s="214"/>
      <c r="AS64" s="214"/>
      <c r="AT64" s="214"/>
      <c r="AU64" s="214"/>
      <c r="AV64" s="214"/>
      <c r="AW64" s="214"/>
      <c r="AX64" s="214"/>
      <c r="AY64" s="214"/>
      <c r="AZ64" s="214"/>
      <c r="BA64" s="214"/>
      <c r="BB64" s="214"/>
      <c r="BC64" s="214"/>
      <c r="BD64" s="214"/>
      <c r="BE64" s="214"/>
      <c r="BF64" s="214"/>
      <c r="BG64" s="214"/>
      <c r="BH64" s="214"/>
      <c r="BI64" s="214"/>
      <c r="BJ64" s="214"/>
      <c r="BK64" s="214"/>
      <c r="BL64" s="214"/>
      <c r="BM64" s="219"/>
    </row>
    <row r="65" spans="1:65">
      <c r="A65" s="29"/>
      <c r="B65" s="3" t="s">
        <v>86</v>
      </c>
      <c r="C65" s="28"/>
      <c r="D65" s="13">
        <v>3.1553712363773058E-2</v>
      </c>
      <c r="E65" s="13">
        <v>3.0832293616801985E-2</v>
      </c>
      <c r="F65" s="13">
        <v>1.0071836439686163E-2</v>
      </c>
      <c r="G65" s="13">
        <v>2.8202218995385012E-2</v>
      </c>
      <c r="H65" s="13">
        <v>2.0718825232387952E-2</v>
      </c>
      <c r="I65" s="13">
        <v>1.0639258070607761E-3</v>
      </c>
      <c r="J65" s="13">
        <v>4.4109296542869216E-3</v>
      </c>
      <c r="K65" s="13">
        <v>2.7557646840700098E-2</v>
      </c>
      <c r="L65" s="13">
        <v>2.6070920656531712E-2</v>
      </c>
      <c r="M65" s="13">
        <v>1.2230090622301076E-2</v>
      </c>
      <c r="N65" s="13">
        <v>3.8482286143743771E-2</v>
      </c>
      <c r="O65" s="13">
        <v>4.3125618991747647E-2</v>
      </c>
      <c r="P65" s="13">
        <v>1.675402864965413E-2</v>
      </c>
      <c r="Q65" s="13">
        <v>1.4261815444575445E-2</v>
      </c>
      <c r="R65" s="13">
        <v>4.2077911283064685E-2</v>
      </c>
      <c r="S65" s="13">
        <v>3.8081206255110321E-2</v>
      </c>
      <c r="T65" s="13">
        <v>4.4518325337537315E-3</v>
      </c>
      <c r="U65" s="13">
        <v>2.3051095361857003E-2</v>
      </c>
      <c r="V65" s="13">
        <v>1.3331273643922914E-2</v>
      </c>
      <c r="W65" s="148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3"/>
    </row>
    <row r="66" spans="1:65">
      <c r="A66" s="29"/>
      <c r="B66" s="3" t="s">
        <v>269</v>
      </c>
      <c r="C66" s="28"/>
      <c r="D66" s="13">
        <v>-5.8121378706777693E-2</v>
      </c>
      <c r="E66" s="13">
        <v>-9.9375759122400931E-3</v>
      </c>
      <c r="F66" s="13">
        <v>3.9422141117164244E-2</v>
      </c>
      <c r="G66" s="13">
        <v>-2.5998843510419367E-2</v>
      </c>
      <c r="H66" s="13">
        <v>3.3944101632785051E-2</v>
      </c>
      <c r="I66" s="13">
        <v>0.1252638802624324</v>
      </c>
      <c r="J66" s="13">
        <v>3.7098993482427289E-2</v>
      </c>
      <c r="K66" s="13">
        <v>7.7252162477875475E-2</v>
      </c>
      <c r="L66" s="13">
        <v>-8.3876768533857948E-2</v>
      </c>
      <c r="M66" s="13">
        <v>3.6525376782492458E-2</v>
      </c>
      <c r="N66" s="13">
        <v>-8.250008845401402E-2</v>
      </c>
      <c r="O66" s="13">
        <v>1.9030067434475884E-2</v>
      </c>
      <c r="P66" s="13">
        <v>2.8494742983402821E-2</v>
      </c>
      <c r="Q66" s="13">
        <v>-3.5463519059346416E-2</v>
      </c>
      <c r="R66" s="13">
        <v>8.4181584856788394E-3</v>
      </c>
      <c r="S66" s="13">
        <v>4.6850477381322087E-2</v>
      </c>
      <c r="T66" s="13">
        <v>-7.6870639245682382E-2</v>
      </c>
      <c r="U66" s="13">
        <v>-4.4354577908338411E-2</v>
      </c>
      <c r="V66" s="13">
        <v>-3.5176710709379E-2</v>
      </c>
      <c r="W66" s="148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3"/>
    </row>
    <row r="67" spans="1:65">
      <c r="A67" s="29"/>
      <c r="B67" s="45" t="s">
        <v>270</v>
      </c>
      <c r="C67" s="46"/>
      <c r="D67" s="44">
        <v>1.17</v>
      </c>
      <c r="E67" s="44">
        <v>0.32</v>
      </c>
      <c r="F67" s="44">
        <v>0.54</v>
      </c>
      <c r="G67" s="44">
        <v>0.6</v>
      </c>
      <c r="H67" s="44">
        <v>0.45</v>
      </c>
      <c r="I67" s="44">
        <v>2.0499999999999998</v>
      </c>
      <c r="J67" s="44">
        <v>0.5</v>
      </c>
      <c r="K67" s="44">
        <v>1.21</v>
      </c>
      <c r="L67" s="44">
        <v>1.62</v>
      </c>
      <c r="M67" s="44">
        <v>0.49</v>
      </c>
      <c r="N67" s="44">
        <v>1.6</v>
      </c>
      <c r="O67" s="44">
        <v>0.19</v>
      </c>
      <c r="P67" s="44">
        <v>0.35</v>
      </c>
      <c r="Q67" s="44">
        <v>0.77</v>
      </c>
      <c r="R67" s="44">
        <v>0</v>
      </c>
      <c r="S67" s="44">
        <v>0.67</v>
      </c>
      <c r="T67" s="44">
        <v>1.5</v>
      </c>
      <c r="U67" s="44">
        <v>0.93</v>
      </c>
      <c r="V67" s="44">
        <v>0.76</v>
      </c>
      <c r="W67" s="148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3"/>
    </row>
    <row r="68" spans="1:65">
      <c r="B68" s="3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BM68" s="53"/>
    </row>
    <row r="69" spans="1:65" ht="15">
      <c r="B69" s="8" t="s">
        <v>492</v>
      </c>
      <c r="BM69" s="27" t="s">
        <v>66</v>
      </c>
    </row>
    <row r="70" spans="1:65" ht="15">
      <c r="A70" s="24" t="s">
        <v>132</v>
      </c>
      <c r="B70" s="18" t="s">
        <v>118</v>
      </c>
      <c r="C70" s="15" t="s">
        <v>119</v>
      </c>
      <c r="D70" s="16" t="s">
        <v>238</v>
      </c>
      <c r="E70" s="17" t="s">
        <v>238</v>
      </c>
      <c r="F70" s="17" t="s">
        <v>238</v>
      </c>
      <c r="G70" s="17" t="s">
        <v>238</v>
      </c>
      <c r="H70" s="17" t="s">
        <v>238</v>
      </c>
      <c r="I70" s="17" t="s">
        <v>238</v>
      </c>
      <c r="J70" s="17" t="s">
        <v>238</v>
      </c>
      <c r="K70" s="17" t="s">
        <v>238</v>
      </c>
      <c r="L70" s="17" t="s">
        <v>238</v>
      </c>
      <c r="M70" s="17" t="s">
        <v>238</v>
      </c>
      <c r="N70" s="17" t="s">
        <v>238</v>
      </c>
      <c r="O70" s="17" t="s">
        <v>238</v>
      </c>
      <c r="P70" s="17" t="s">
        <v>238</v>
      </c>
      <c r="Q70" s="17" t="s">
        <v>238</v>
      </c>
      <c r="R70" s="17" t="s">
        <v>238</v>
      </c>
      <c r="S70" s="17" t="s">
        <v>238</v>
      </c>
      <c r="T70" s="17" t="s">
        <v>238</v>
      </c>
      <c r="U70" s="17" t="s">
        <v>238</v>
      </c>
      <c r="V70" s="17" t="s">
        <v>238</v>
      </c>
      <c r="W70" s="148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27">
        <v>1</v>
      </c>
    </row>
    <row r="71" spans="1:65">
      <c r="A71" s="29"/>
      <c r="B71" s="19" t="s">
        <v>239</v>
      </c>
      <c r="C71" s="9" t="s">
        <v>239</v>
      </c>
      <c r="D71" s="146" t="s">
        <v>241</v>
      </c>
      <c r="E71" s="147" t="s">
        <v>242</v>
      </c>
      <c r="F71" s="147" t="s">
        <v>243</v>
      </c>
      <c r="G71" s="147" t="s">
        <v>244</v>
      </c>
      <c r="H71" s="147" t="s">
        <v>245</v>
      </c>
      <c r="I71" s="147" t="s">
        <v>246</v>
      </c>
      <c r="J71" s="147" t="s">
        <v>247</v>
      </c>
      <c r="K71" s="147" t="s">
        <v>248</v>
      </c>
      <c r="L71" s="147" t="s">
        <v>249</v>
      </c>
      <c r="M71" s="147" t="s">
        <v>250</v>
      </c>
      <c r="N71" s="147" t="s">
        <v>251</v>
      </c>
      <c r="O71" s="147" t="s">
        <v>252</v>
      </c>
      <c r="P71" s="147" t="s">
        <v>253</v>
      </c>
      <c r="Q71" s="147" t="s">
        <v>254</v>
      </c>
      <c r="R71" s="147" t="s">
        <v>255</v>
      </c>
      <c r="S71" s="147" t="s">
        <v>256</v>
      </c>
      <c r="T71" s="147" t="s">
        <v>257</v>
      </c>
      <c r="U71" s="147" t="s">
        <v>258</v>
      </c>
      <c r="V71" s="147" t="s">
        <v>259</v>
      </c>
      <c r="W71" s="148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27" t="s">
        <v>82</v>
      </c>
    </row>
    <row r="72" spans="1:65">
      <c r="A72" s="29"/>
      <c r="B72" s="19"/>
      <c r="C72" s="9"/>
      <c r="D72" s="10" t="s">
        <v>260</v>
      </c>
      <c r="E72" s="11" t="s">
        <v>261</v>
      </c>
      <c r="F72" s="11" t="s">
        <v>260</v>
      </c>
      <c r="G72" s="11" t="s">
        <v>261</v>
      </c>
      <c r="H72" s="11" t="s">
        <v>260</v>
      </c>
      <c r="I72" s="11" t="s">
        <v>260</v>
      </c>
      <c r="J72" s="11" t="s">
        <v>260</v>
      </c>
      <c r="K72" s="11" t="s">
        <v>261</v>
      </c>
      <c r="L72" s="11" t="s">
        <v>261</v>
      </c>
      <c r="M72" s="11" t="s">
        <v>261</v>
      </c>
      <c r="N72" s="11" t="s">
        <v>262</v>
      </c>
      <c r="O72" s="11" t="s">
        <v>260</v>
      </c>
      <c r="P72" s="11" t="s">
        <v>261</v>
      </c>
      <c r="Q72" s="11" t="s">
        <v>261</v>
      </c>
      <c r="R72" s="11" t="s">
        <v>261</v>
      </c>
      <c r="S72" s="11" t="s">
        <v>261</v>
      </c>
      <c r="T72" s="11" t="s">
        <v>261</v>
      </c>
      <c r="U72" s="11" t="s">
        <v>261</v>
      </c>
      <c r="V72" s="11" t="s">
        <v>262</v>
      </c>
      <c r="W72" s="148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7">
        <v>0</v>
      </c>
    </row>
    <row r="73" spans="1:65">
      <c r="A73" s="29"/>
      <c r="B73" s="19"/>
      <c r="C73" s="9"/>
      <c r="D73" s="25" t="s">
        <v>123</v>
      </c>
      <c r="E73" s="25" t="s">
        <v>123</v>
      </c>
      <c r="F73" s="25" t="s">
        <v>124</v>
      </c>
      <c r="G73" s="25" t="s">
        <v>123</v>
      </c>
      <c r="H73" s="25" t="s">
        <v>264</v>
      </c>
      <c r="I73" s="25" t="s">
        <v>123</v>
      </c>
      <c r="J73" s="25" t="s">
        <v>265</v>
      </c>
      <c r="K73" s="25" t="s">
        <v>123</v>
      </c>
      <c r="L73" s="25" t="s">
        <v>123</v>
      </c>
      <c r="M73" s="25" t="s">
        <v>123</v>
      </c>
      <c r="N73" s="25" t="s">
        <v>264</v>
      </c>
      <c r="O73" s="25" t="s">
        <v>123</v>
      </c>
      <c r="P73" s="25" t="s">
        <v>123</v>
      </c>
      <c r="Q73" s="25" t="s">
        <v>123</v>
      </c>
      <c r="R73" s="25" t="s">
        <v>123</v>
      </c>
      <c r="S73" s="25" t="s">
        <v>123</v>
      </c>
      <c r="T73" s="25" t="s">
        <v>123</v>
      </c>
      <c r="U73" s="25" t="s">
        <v>264</v>
      </c>
      <c r="V73" s="25" t="s">
        <v>123</v>
      </c>
      <c r="W73" s="148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7">
        <v>0</v>
      </c>
    </row>
    <row r="74" spans="1:65">
      <c r="A74" s="29"/>
      <c r="B74" s="18">
        <v>1</v>
      </c>
      <c r="C74" s="14">
        <v>1</v>
      </c>
      <c r="D74" s="211">
        <v>489</v>
      </c>
      <c r="E74" s="211">
        <v>493.99999999999994</v>
      </c>
      <c r="F74" s="211">
        <v>526.29999999999995</v>
      </c>
      <c r="G74" s="211">
        <v>496.99999999999994</v>
      </c>
      <c r="H74" s="211">
        <v>535.00000000000011</v>
      </c>
      <c r="I74" s="212">
        <v>574.35799999999995</v>
      </c>
      <c r="J74" s="211">
        <v>517</v>
      </c>
      <c r="K74" s="211">
        <v>524</v>
      </c>
      <c r="L74" s="211">
        <v>507.8</v>
      </c>
      <c r="M74" s="211">
        <v>525</v>
      </c>
      <c r="N74" s="212">
        <v>420</v>
      </c>
      <c r="O74" s="211">
        <v>521</v>
      </c>
      <c r="P74" s="211">
        <v>534</v>
      </c>
      <c r="Q74" s="211">
        <v>500</v>
      </c>
      <c r="R74" s="211">
        <v>530</v>
      </c>
      <c r="S74" s="211">
        <v>530</v>
      </c>
      <c r="T74" s="211">
        <v>499</v>
      </c>
      <c r="U74" s="212">
        <v>413</v>
      </c>
      <c r="V74" s="211">
        <v>520</v>
      </c>
      <c r="W74" s="213"/>
      <c r="X74" s="214"/>
      <c r="Y74" s="214"/>
      <c r="Z74" s="214"/>
      <c r="AA74" s="214"/>
      <c r="AB74" s="214"/>
      <c r="AC74" s="214"/>
      <c r="AD74" s="214"/>
      <c r="AE74" s="214"/>
      <c r="AF74" s="214"/>
      <c r="AG74" s="214"/>
      <c r="AH74" s="214"/>
      <c r="AI74" s="214"/>
      <c r="AJ74" s="214"/>
      <c r="AK74" s="214"/>
      <c r="AL74" s="214"/>
      <c r="AM74" s="214"/>
      <c r="AN74" s="214"/>
      <c r="AO74" s="214"/>
      <c r="AP74" s="214"/>
      <c r="AQ74" s="214"/>
      <c r="AR74" s="214"/>
      <c r="AS74" s="214"/>
      <c r="AT74" s="214"/>
      <c r="AU74" s="214"/>
      <c r="AV74" s="214"/>
      <c r="AW74" s="214"/>
      <c r="AX74" s="214"/>
      <c r="AY74" s="214"/>
      <c r="AZ74" s="214"/>
      <c r="BA74" s="214"/>
      <c r="BB74" s="214"/>
      <c r="BC74" s="214"/>
      <c r="BD74" s="214"/>
      <c r="BE74" s="214"/>
      <c r="BF74" s="214"/>
      <c r="BG74" s="214"/>
      <c r="BH74" s="214"/>
      <c r="BI74" s="214"/>
      <c r="BJ74" s="214"/>
      <c r="BK74" s="214"/>
      <c r="BL74" s="214"/>
      <c r="BM74" s="215">
        <v>1</v>
      </c>
    </row>
    <row r="75" spans="1:65">
      <c r="A75" s="29"/>
      <c r="B75" s="19">
        <v>1</v>
      </c>
      <c r="C75" s="9">
        <v>2</v>
      </c>
      <c r="D75" s="217">
        <v>527</v>
      </c>
      <c r="E75" s="217">
        <v>538.00000000000011</v>
      </c>
      <c r="F75" s="217">
        <v>514.79999999999995</v>
      </c>
      <c r="G75" s="217">
        <v>510</v>
      </c>
      <c r="H75" s="217">
        <v>505.00000000000006</v>
      </c>
      <c r="I75" s="218">
        <v>575.5</v>
      </c>
      <c r="J75" s="217">
        <v>514</v>
      </c>
      <c r="K75" s="217">
        <v>572</v>
      </c>
      <c r="L75" s="217">
        <v>511.6</v>
      </c>
      <c r="M75" s="217">
        <v>530</v>
      </c>
      <c r="N75" s="218">
        <v>460.00000000000006</v>
      </c>
      <c r="O75" s="217">
        <v>531</v>
      </c>
      <c r="P75" s="217">
        <v>522</v>
      </c>
      <c r="Q75" s="217">
        <v>515</v>
      </c>
      <c r="R75" s="217">
        <v>530</v>
      </c>
      <c r="S75" s="217">
        <v>500</v>
      </c>
      <c r="T75" s="217">
        <v>500</v>
      </c>
      <c r="U75" s="218">
        <v>416</v>
      </c>
      <c r="V75" s="217">
        <v>510</v>
      </c>
      <c r="W75" s="213"/>
      <c r="X75" s="214"/>
      <c r="Y75" s="214"/>
      <c r="Z75" s="214"/>
      <c r="AA75" s="214"/>
      <c r="AB75" s="214"/>
      <c r="AC75" s="214"/>
      <c r="AD75" s="214"/>
      <c r="AE75" s="214"/>
      <c r="AF75" s="214"/>
      <c r="AG75" s="214"/>
      <c r="AH75" s="214"/>
      <c r="AI75" s="214"/>
      <c r="AJ75" s="214"/>
      <c r="AK75" s="214"/>
      <c r="AL75" s="214"/>
      <c r="AM75" s="214"/>
      <c r="AN75" s="214"/>
      <c r="AO75" s="214"/>
      <c r="AP75" s="214"/>
      <c r="AQ75" s="214"/>
      <c r="AR75" s="214"/>
      <c r="AS75" s="214"/>
      <c r="AT75" s="214"/>
      <c r="AU75" s="214"/>
      <c r="AV75" s="214"/>
      <c r="AW75" s="214"/>
      <c r="AX75" s="214"/>
      <c r="AY75" s="214"/>
      <c r="AZ75" s="214"/>
      <c r="BA75" s="214"/>
      <c r="BB75" s="214"/>
      <c r="BC75" s="214"/>
      <c r="BD75" s="214"/>
      <c r="BE75" s="214"/>
      <c r="BF75" s="214"/>
      <c r="BG75" s="214"/>
      <c r="BH75" s="214"/>
      <c r="BI75" s="214"/>
      <c r="BJ75" s="214"/>
      <c r="BK75" s="214"/>
      <c r="BL75" s="214"/>
      <c r="BM75" s="215" t="e">
        <v>#N/A</v>
      </c>
    </row>
    <row r="76" spans="1:65">
      <c r="A76" s="29"/>
      <c r="B76" s="19">
        <v>1</v>
      </c>
      <c r="C76" s="9">
        <v>3</v>
      </c>
      <c r="D76" s="217">
        <v>529</v>
      </c>
      <c r="E76" s="217">
        <v>500</v>
      </c>
      <c r="F76" s="217">
        <v>522.70000000000005</v>
      </c>
      <c r="G76" s="217">
        <v>517</v>
      </c>
      <c r="H76" s="217">
        <v>502</v>
      </c>
      <c r="I76" s="218">
        <v>574.42999999999995</v>
      </c>
      <c r="J76" s="217">
        <v>516</v>
      </c>
      <c r="K76" s="217">
        <v>546</v>
      </c>
      <c r="L76" s="217">
        <v>508.29999999999995</v>
      </c>
      <c r="M76" s="217">
        <v>520</v>
      </c>
      <c r="N76" s="218">
        <v>440</v>
      </c>
      <c r="O76" s="217">
        <v>488.00000000000006</v>
      </c>
      <c r="P76" s="217">
        <v>531</v>
      </c>
      <c r="Q76" s="217">
        <v>517</v>
      </c>
      <c r="R76" s="217">
        <v>520</v>
      </c>
      <c r="S76" s="217">
        <v>540</v>
      </c>
      <c r="T76" s="217">
        <v>501.00000000000006</v>
      </c>
      <c r="U76" s="218">
        <v>429</v>
      </c>
      <c r="V76" s="217">
        <v>520</v>
      </c>
      <c r="W76" s="213"/>
      <c r="X76" s="214"/>
      <c r="Y76" s="214"/>
      <c r="Z76" s="214"/>
      <c r="AA76" s="214"/>
      <c r="AB76" s="214"/>
      <c r="AC76" s="214"/>
      <c r="AD76" s="214"/>
      <c r="AE76" s="214"/>
      <c r="AF76" s="214"/>
      <c r="AG76" s="214"/>
      <c r="AH76" s="214"/>
      <c r="AI76" s="214"/>
      <c r="AJ76" s="214"/>
      <c r="AK76" s="214"/>
      <c r="AL76" s="214"/>
      <c r="AM76" s="214"/>
      <c r="AN76" s="214"/>
      <c r="AO76" s="214"/>
      <c r="AP76" s="214"/>
      <c r="AQ76" s="214"/>
      <c r="AR76" s="214"/>
      <c r="AS76" s="214"/>
      <c r="AT76" s="214"/>
      <c r="AU76" s="214"/>
      <c r="AV76" s="214"/>
      <c r="AW76" s="214"/>
      <c r="AX76" s="214"/>
      <c r="AY76" s="214"/>
      <c r="AZ76" s="214"/>
      <c r="BA76" s="214"/>
      <c r="BB76" s="214"/>
      <c r="BC76" s="214"/>
      <c r="BD76" s="214"/>
      <c r="BE76" s="214"/>
      <c r="BF76" s="214"/>
      <c r="BG76" s="214"/>
      <c r="BH76" s="214"/>
      <c r="BI76" s="214"/>
      <c r="BJ76" s="214"/>
      <c r="BK76" s="214"/>
      <c r="BL76" s="214"/>
      <c r="BM76" s="215">
        <v>16</v>
      </c>
    </row>
    <row r="77" spans="1:65">
      <c r="A77" s="29"/>
      <c r="B77" s="19">
        <v>1</v>
      </c>
      <c r="C77" s="9">
        <v>4</v>
      </c>
      <c r="D77" s="217">
        <v>493.99999999999994</v>
      </c>
      <c r="E77" s="217">
        <v>510</v>
      </c>
      <c r="F77" s="217">
        <v>526</v>
      </c>
      <c r="G77" s="217">
        <v>492</v>
      </c>
      <c r="H77" s="217">
        <v>507</v>
      </c>
      <c r="I77" s="218">
        <v>575.03</v>
      </c>
      <c r="J77" s="217">
        <v>518</v>
      </c>
      <c r="K77" s="217">
        <v>526</v>
      </c>
      <c r="L77" s="217">
        <v>510.3</v>
      </c>
      <c r="M77" s="217">
        <v>529</v>
      </c>
      <c r="N77" s="218">
        <v>450.00000000000006</v>
      </c>
      <c r="O77" s="217">
        <v>475</v>
      </c>
      <c r="P77" s="217">
        <v>534</v>
      </c>
      <c r="Q77" s="217">
        <v>509</v>
      </c>
      <c r="R77" s="217">
        <v>479.99999999999994</v>
      </c>
      <c r="S77" s="217">
        <v>520</v>
      </c>
      <c r="T77" s="217">
        <v>509</v>
      </c>
      <c r="U77" s="218">
        <v>422</v>
      </c>
      <c r="V77" s="217">
        <v>489.99999999999994</v>
      </c>
      <c r="W77" s="213"/>
      <c r="X77" s="214"/>
      <c r="Y77" s="214"/>
      <c r="Z77" s="214"/>
      <c r="AA77" s="214"/>
      <c r="AB77" s="214"/>
      <c r="AC77" s="214"/>
      <c r="AD77" s="214"/>
      <c r="AE77" s="214"/>
      <c r="AF77" s="214"/>
      <c r="AG77" s="214"/>
      <c r="AH77" s="214"/>
      <c r="AI77" s="214"/>
      <c r="AJ77" s="214"/>
      <c r="AK77" s="214"/>
      <c r="AL77" s="214"/>
      <c r="AM77" s="214"/>
      <c r="AN77" s="214"/>
      <c r="AO77" s="214"/>
      <c r="AP77" s="214"/>
      <c r="AQ77" s="214"/>
      <c r="AR77" s="214"/>
      <c r="AS77" s="214"/>
      <c r="AT77" s="214"/>
      <c r="AU77" s="214"/>
      <c r="AV77" s="214"/>
      <c r="AW77" s="214"/>
      <c r="AX77" s="214"/>
      <c r="AY77" s="214"/>
      <c r="AZ77" s="214"/>
      <c r="BA77" s="214"/>
      <c r="BB77" s="214"/>
      <c r="BC77" s="214"/>
      <c r="BD77" s="214"/>
      <c r="BE77" s="214"/>
      <c r="BF77" s="214"/>
      <c r="BG77" s="214"/>
      <c r="BH77" s="214"/>
      <c r="BI77" s="214"/>
      <c r="BJ77" s="214"/>
      <c r="BK77" s="214"/>
      <c r="BL77" s="214"/>
      <c r="BM77" s="215">
        <v>517.00145833333329</v>
      </c>
    </row>
    <row r="78" spans="1:65">
      <c r="A78" s="29"/>
      <c r="B78" s="19">
        <v>1</v>
      </c>
      <c r="C78" s="9">
        <v>5</v>
      </c>
      <c r="D78" s="217">
        <v>500</v>
      </c>
      <c r="E78" s="217">
        <v>512</v>
      </c>
      <c r="F78" s="217">
        <v>532.29999999999995</v>
      </c>
      <c r="G78" s="217">
        <v>542.00000000000011</v>
      </c>
      <c r="H78" s="217">
        <v>512</v>
      </c>
      <c r="I78" s="218">
        <v>574.1</v>
      </c>
      <c r="J78" s="217">
        <v>520</v>
      </c>
      <c r="K78" s="217">
        <v>565</v>
      </c>
      <c r="L78" s="217">
        <v>491.19999999999993</v>
      </c>
      <c r="M78" s="217">
        <v>518.00000000000011</v>
      </c>
      <c r="N78" s="218">
        <v>420</v>
      </c>
      <c r="O78" s="217">
        <v>558</v>
      </c>
      <c r="P78" s="217">
        <v>533</v>
      </c>
      <c r="Q78" s="217">
        <v>506</v>
      </c>
      <c r="R78" s="217">
        <v>520</v>
      </c>
      <c r="S78" s="217">
        <v>550</v>
      </c>
      <c r="T78" s="217">
        <v>502</v>
      </c>
      <c r="U78" s="218">
        <v>427</v>
      </c>
      <c r="V78" s="217">
        <v>520</v>
      </c>
      <c r="W78" s="213"/>
      <c r="X78" s="214"/>
      <c r="Y78" s="214"/>
      <c r="Z78" s="214"/>
      <c r="AA78" s="214"/>
      <c r="AB78" s="214"/>
      <c r="AC78" s="214"/>
      <c r="AD78" s="214"/>
      <c r="AE78" s="214"/>
      <c r="AF78" s="214"/>
      <c r="AG78" s="214"/>
      <c r="AH78" s="214"/>
      <c r="AI78" s="214"/>
      <c r="AJ78" s="214"/>
      <c r="AK78" s="214"/>
      <c r="AL78" s="214"/>
      <c r="AM78" s="214"/>
      <c r="AN78" s="214"/>
      <c r="AO78" s="214"/>
      <c r="AP78" s="214"/>
      <c r="AQ78" s="214"/>
      <c r="AR78" s="214"/>
      <c r="AS78" s="214"/>
      <c r="AT78" s="214"/>
      <c r="AU78" s="214"/>
      <c r="AV78" s="214"/>
      <c r="AW78" s="214"/>
      <c r="AX78" s="214"/>
      <c r="AY78" s="214"/>
      <c r="AZ78" s="214"/>
      <c r="BA78" s="214"/>
      <c r="BB78" s="214"/>
      <c r="BC78" s="214"/>
      <c r="BD78" s="214"/>
      <c r="BE78" s="214"/>
      <c r="BF78" s="214"/>
      <c r="BG78" s="214"/>
      <c r="BH78" s="214"/>
      <c r="BI78" s="214"/>
      <c r="BJ78" s="214"/>
      <c r="BK78" s="214"/>
      <c r="BL78" s="214"/>
      <c r="BM78" s="215">
        <v>9</v>
      </c>
    </row>
    <row r="79" spans="1:65">
      <c r="A79" s="29"/>
      <c r="B79" s="19">
        <v>1</v>
      </c>
      <c r="C79" s="9">
        <v>6</v>
      </c>
      <c r="D79" s="217">
        <v>475</v>
      </c>
      <c r="E79" s="217">
        <v>529</v>
      </c>
      <c r="F79" s="217">
        <v>520</v>
      </c>
      <c r="G79" s="217">
        <v>505.00000000000006</v>
      </c>
      <c r="H79" s="217">
        <v>498.00000000000006</v>
      </c>
      <c r="I79" s="218">
        <v>573.6</v>
      </c>
      <c r="J79" s="217">
        <v>522</v>
      </c>
      <c r="K79" s="217">
        <v>566.99999999999989</v>
      </c>
      <c r="L79" s="217">
        <v>505.83999999999992</v>
      </c>
      <c r="M79" s="217">
        <v>516</v>
      </c>
      <c r="N79" s="218">
        <v>460.00000000000006</v>
      </c>
      <c r="O79" s="217">
        <v>522</v>
      </c>
      <c r="P79" s="217">
        <v>510</v>
      </c>
      <c r="Q79" s="217">
        <v>506</v>
      </c>
      <c r="R79" s="217">
        <v>530</v>
      </c>
      <c r="S79" s="217">
        <v>560</v>
      </c>
      <c r="T79" s="217">
        <v>508.00000000000006</v>
      </c>
      <c r="U79" s="218">
        <v>403</v>
      </c>
      <c r="V79" s="217">
        <v>489.99999999999994</v>
      </c>
      <c r="W79" s="213"/>
      <c r="X79" s="214"/>
      <c r="Y79" s="214"/>
      <c r="Z79" s="214"/>
      <c r="AA79" s="214"/>
      <c r="AB79" s="214"/>
      <c r="AC79" s="214"/>
      <c r="AD79" s="214"/>
      <c r="AE79" s="214"/>
      <c r="AF79" s="214"/>
      <c r="AG79" s="214"/>
      <c r="AH79" s="214"/>
      <c r="AI79" s="214"/>
      <c r="AJ79" s="214"/>
      <c r="AK79" s="214"/>
      <c r="AL79" s="214"/>
      <c r="AM79" s="214"/>
      <c r="AN79" s="214"/>
      <c r="AO79" s="214"/>
      <c r="AP79" s="214"/>
      <c r="AQ79" s="214"/>
      <c r="AR79" s="214"/>
      <c r="AS79" s="214"/>
      <c r="AT79" s="214"/>
      <c r="AU79" s="214"/>
      <c r="AV79" s="214"/>
      <c r="AW79" s="214"/>
      <c r="AX79" s="214"/>
      <c r="AY79" s="214"/>
      <c r="AZ79" s="214"/>
      <c r="BA79" s="214"/>
      <c r="BB79" s="214"/>
      <c r="BC79" s="214"/>
      <c r="BD79" s="214"/>
      <c r="BE79" s="214"/>
      <c r="BF79" s="214"/>
      <c r="BG79" s="214"/>
      <c r="BH79" s="214"/>
      <c r="BI79" s="214"/>
      <c r="BJ79" s="214"/>
      <c r="BK79" s="214"/>
      <c r="BL79" s="214"/>
      <c r="BM79" s="219"/>
    </row>
    <row r="80" spans="1:65">
      <c r="A80" s="29"/>
      <c r="B80" s="20" t="s">
        <v>266</v>
      </c>
      <c r="C80" s="12"/>
      <c r="D80" s="220">
        <v>502.33333333333331</v>
      </c>
      <c r="E80" s="220">
        <v>513.83333333333337</v>
      </c>
      <c r="F80" s="220">
        <v>523.68333333333339</v>
      </c>
      <c r="G80" s="220">
        <v>510.5</v>
      </c>
      <c r="H80" s="220">
        <v>509.83333333333331</v>
      </c>
      <c r="I80" s="220">
        <v>574.50300000000004</v>
      </c>
      <c r="J80" s="220">
        <v>517.83333333333337</v>
      </c>
      <c r="K80" s="220">
        <v>550</v>
      </c>
      <c r="L80" s="220">
        <v>505.84</v>
      </c>
      <c r="M80" s="220">
        <v>523</v>
      </c>
      <c r="N80" s="220">
        <v>441.66666666666669</v>
      </c>
      <c r="O80" s="220">
        <v>515.83333333333337</v>
      </c>
      <c r="P80" s="220">
        <v>527.33333333333337</v>
      </c>
      <c r="Q80" s="220">
        <v>508.83333333333331</v>
      </c>
      <c r="R80" s="220">
        <v>518.33333333333337</v>
      </c>
      <c r="S80" s="220">
        <v>533.33333333333337</v>
      </c>
      <c r="T80" s="220">
        <v>503.16666666666669</v>
      </c>
      <c r="U80" s="220">
        <v>418.33333333333331</v>
      </c>
      <c r="V80" s="220">
        <v>508.33333333333331</v>
      </c>
      <c r="W80" s="213"/>
      <c r="X80" s="214"/>
      <c r="Y80" s="214"/>
      <c r="Z80" s="214"/>
      <c r="AA80" s="214"/>
      <c r="AB80" s="214"/>
      <c r="AC80" s="214"/>
      <c r="AD80" s="214"/>
      <c r="AE80" s="214"/>
      <c r="AF80" s="214"/>
      <c r="AG80" s="214"/>
      <c r="AH80" s="214"/>
      <c r="AI80" s="214"/>
      <c r="AJ80" s="214"/>
      <c r="AK80" s="214"/>
      <c r="AL80" s="214"/>
      <c r="AM80" s="214"/>
      <c r="AN80" s="214"/>
      <c r="AO80" s="214"/>
      <c r="AP80" s="214"/>
      <c r="AQ80" s="214"/>
      <c r="AR80" s="214"/>
      <c r="AS80" s="214"/>
      <c r="AT80" s="214"/>
      <c r="AU80" s="214"/>
      <c r="AV80" s="214"/>
      <c r="AW80" s="214"/>
      <c r="AX80" s="214"/>
      <c r="AY80" s="214"/>
      <c r="AZ80" s="214"/>
      <c r="BA80" s="214"/>
      <c r="BB80" s="214"/>
      <c r="BC80" s="214"/>
      <c r="BD80" s="214"/>
      <c r="BE80" s="214"/>
      <c r="BF80" s="214"/>
      <c r="BG80" s="214"/>
      <c r="BH80" s="214"/>
      <c r="BI80" s="214"/>
      <c r="BJ80" s="214"/>
      <c r="BK80" s="214"/>
      <c r="BL80" s="214"/>
      <c r="BM80" s="219"/>
    </row>
    <row r="81" spans="1:65">
      <c r="A81" s="29"/>
      <c r="B81" s="3" t="s">
        <v>267</v>
      </c>
      <c r="C81" s="28"/>
      <c r="D81" s="217">
        <v>497</v>
      </c>
      <c r="E81" s="217">
        <v>511</v>
      </c>
      <c r="F81" s="217">
        <v>524.35</v>
      </c>
      <c r="G81" s="217">
        <v>507.5</v>
      </c>
      <c r="H81" s="217">
        <v>506</v>
      </c>
      <c r="I81" s="217">
        <v>574.39400000000001</v>
      </c>
      <c r="J81" s="217">
        <v>517.5</v>
      </c>
      <c r="K81" s="217">
        <v>555.5</v>
      </c>
      <c r="L81" s="217">
        <v>508.04999999999995</v>
      </c>
      <c r="M81" s="217">
        <v>522.5</v>
      </c>
      <c r="N81" s="217">
        <v>445</v>
      </c>
      <c r="O81" s="217">
        <v>521.5</v>
      </c>
      <c r="P81" s="217">
        <v>532</v>
      </c>
      <c r="Q81" s="217">
        <v>507.5</v>
      </c>
      <c r="R81" s="217">
        <v>525</v>
      </c>
      <c r="S81" s="217">
        <v>535</v>
      </c>
      <c r="T81" s="217">
        <v>501.5</v>
      </c>
      <c r="U81" s="217">
        <v>419</v>
      </c>
      <c r="V81" s="217">
        <v>515</v>
      </c>
      <c r="W81" s="213"/>
      <c r="X81" s="214"/>
      <c r="Y81" s="214"/>
      <c r="Z81" s="214"/>
      <c r="AA81" s="214"/>
      <c r="AB81" s="214"/>
      <c r="AC81" s="214"/>
      <c r="AD81" s="214"/>
      <c r="AE81" s="214"/>
      <c r="AF81" s="214"/>
      <c r="AG81" s="214"/>
      <c r="AH81" s="214"/>
      <c r="AI81" s="214"/>
      <c r="AJ81" s="214"/>
      <c r="AK81" s="214"/>
      <c r="AL81" s="214"/>
      <c r="AM81" s="214"/>
      <c r="AN81" s="214"/>
      <c r="AO81" s="214"/>
      <c r="AP81" s="214"/>
      <c r="AQ81" s="214"/>
      <c r="AR81" s="214"/>
      <c r="AS81" s="214"/>
      <c r="AT81" s="214"/>
      <c r="AU81" s="214"/>
      <c r="AV81" s="214"/>
      <c r="AW81" s="214"/>
      <c r="AX81" s="214"/>
      <c r="AY81" s="214"/>
      <c r="AZ81" s="214"/>
      <c r="BA81" s="214"/>
      <c r="BB81" s="214"/>
      <c r="BC81" s="214"/>
      <c r="BD81" s="214"/>
      <c r="BE81" s="214"/>
      <c r="BF81" s="214"/>
      <c r="BG81" s="214"/>
      <c r="BH81" s="214"/>
      <c r="BI81" s="214"/>
      <c r="BJ81" s="214"/>
      <c r="BK81" s="214"/>
      <c r="BL81" s="214"/>
      <c r="BM81" s="219"/>
    </row>
    <row r="82" spans="1:65">
      <c r="A82" s="29"/>
      <c r="B82" s="3" t="s">
        <v>268</v>
      </c>
      <c r="C82" s="28"/>
      <c r="D82" s="217">
        <v>21.537564083866748</v>
      </c>
      <c r="E82" s="217">
        <v>16.833498349026215</v>
      </c>
      <c r="F82" s="217">
        <v>5.9984720276639294</v>
      </c>
      <c r="G82" s="217">
        <v>17.829750418892619</v>
      </c>
      <c r="H82" s="217">
        <v>13.197221929886133</v>
      </c>
      <c r="I82" s="217">
        <v>0.6746717720491846</v>
      </c>
      <c r="J82" s="217">
        <v>2.857738033247041</v>
      </c>
      <c r="K82" s="217">
        <v>21.288494545176256</v>
      </c>
      <c r="L82" s="217">
        <v>7.4470396803025318</v>
      </c>
      <c r="M82" s="217">
        <v>5.8651513194460527</v>
      </c>
      <c r="N82" s="217">
        <v>18.348478592697205</v>
      </c>
      <c r="O82" s="217">
        <v>30.04940376557688</v>
      </c>
      <c r="P82" s="217">
        <v>9.6263527187957685</v>
      </c>
      <c r="Q82" s="217">
        <v>6.306081720582652</v>
      </c>
      <c r="R82" s="217">
        <v>19.407902170679538</v>
      </c>
      <c r="S82" s="217">
        <v>21.602468994692867</v>
      </c>
      <c r="T82" s="217">
        <v>4.2622372841814808</v>
      </c>
      <c r="U82" s="217">
        <v>9.7091022585338269</v>
      </c>
      <c r="V82" s="217">
        <v>14.719601443879773</v>
      </c>
      <c r="W82" s="213"/>
      <c r="X82" s="214"/>
      <c r="Y82" s="214"/>
      <c r="Z82" s="214"/>
      <c r="AA82" s="214"/>
      <c r="AB82" s="214"/>
      <c r="AC82" s="214"/>
      <c r="AD82" s="214"/>
      <c r="AE82" s="214"/>
      <c r="AF82" s="214"/>
      <c r="AG82" s="214"/>
      <c r="AH82" s="214"/>
      <c r="AI82" s="214"/>
      <c r="AJ82" s="214"/>
      <c r="AK82" s="214"/>
      <c r="AL82" s="214"/>
      <c r="AM82" s="214"/>
      <c r="AN82" s="214"/>
      <c r="AO82" s="214"/>
      <c r="AP82" s="214"/>
      <c r="AQ82" s="214"/>
      <c r="AR82" s="214"/>
      <c r="AS82" s="214"/>
      <c r="AT82" s="214"/>
      <c r="AU82" s="214"/>
      <c r="AV82" s="214"/>
      <c r="AW82" s="214"/>
      <c r="AX82" s="214"/>
      <c r="AY82" s="214"/>
      <c r="AZ82" s="214"/>
      <c r="BA82" s="214"/>
      <c r="BB82" s="214"/>
      <c r="BC82" s="214"/>
      <c r="BD82" s="214"/>
      <c r="BE82" s="214"/>
      <c r="BF82" s="214"/>
      <c r="BG82" s="214"/>
      <c r="BH82" s="214"/>
      <c r="BI82" s="214"/>
      <c r="BJ82" s="214"/>
      <c r="BK82" s="214"/>
      <c r="BL82" s="214"/>
      <c r="BM82" s="219"/>
    </row>
    <row r="83" spans="1:65">
      <c r="A83" s="29"/>
      <c r="B83" s="3" t="s">
        <v>86</v>
      </c>
      <c r="C83" s="28"/>
      <c r="D83" s="13">
        <v>4.2875044626144825E-2</v>
      </c>
      <c r="E83" s="13">
        <v>3.2760619556976088E-2</v>
      </c>
      <c r="F83" s="13">
        <v>1.145438788262104E-2</v>
      </c>
      <c r="G83" s="13">
        <v>3.4926053709877801E-2</v>
      </c>
      <c r="H83" s="13">
        <v>2.5885365014487349E-2</v>
      </c>
      <c r="I83" s="13">
        <v>1.174357265408857E-3</v>
      </c>
      <c r="J83" s="13">
        <v>5.5186444156685695E-3</v>
      </c>
      <c r="K83" s="13">
        <v>3.8706353718502284E-2</v>
      </c>
      <c r="L83" s="13">
        <v>1.4722124941290788E-2</v>
      </c>
      <c r="M83" s="13">
        <v>1.1214438469304117E-2</v>
      </c>
      <c r="N83" s="13">
        <v>4.1543725115540837E-2</v>
      </c>
      <c r="O83" s="13">
        <v>5.8254094537467292E-2</v>
      </c>
      <c r="P83" s="13">
        <v>1.8254777595693619E-2</v>
      </c>
      <c r="Q83" s="13">
        <v>1.2393216614312452E-2</v>
      </c>
      <c r="R83" s="13">
        <v>3.7442898078481418E-2</v>
      </c>
      <c r="S83" s="13">
        <v>4.0504629365049123E-2</v>
      </c>
      <c r="T83" s="13">
        <v>8.4708260036730314E-3</v>
      </c>
      <c r="U83" s="13">
        <v>2.3209009382949387E-2</v>
      </c>
      <c r="V83" s="13">
        <v>2.8956593004353652E-2</v>
      </c>
      <c r="W83" s="148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3"/>
    </row>
    <row r="84" spans="1:65">
      <c r="A84" s="29"/>
      <c r="B84" s="3" t="s">
        <v>269</v>
      </c>
      <c r="C84" s="28"/>
      <c r="D84" s="13">
        <v>-2.8371535057726716E-2</v>
      </c>
      <c r="E84" s="13">
        <v>-6.1278840686698199E-3</v>
      </c>
      <c r="F84" s="13">
        <v>1.2924286561087461E-2</v>
      </c>
      <c r="G84" s="13">
        <v>-1.2575319137961727E-2</v>
      </c>
      <c r="H84" s="13">
        <v>-1.3864806151820175E-2</v>
      </c>
      <c r="I84" s="13">
        <v>0.11122123688400309</v>
      </c>
      <c r="J84" s="13">
        <v>1.6090380144802019E-3</v>
      </c>
      <c r="K84" s="13">
        <v>6.3826786433146099E-2</v>
      </c>
      <c r="L84" s="13">
        <v>-2.158883336483175E-2</v>
      </c>
      <c r="M84" s="13">
        <v>1.1602562371882508E-2</v>
      </c>
      <c r="N84" s="13">
        <v>-0.14571485331883727</v>
      </c>
      <c r="O84" s="13">
        <v>-2.259423027094809E-3</v>
      </c>
      <c r="P84" s="13">
        <v>1.9984227961961976E-2</v>
      </c>
      <c r="Q84" s="13">
        <v>-1.5799036672607625E-2</v>
      </c>
      <c r="R84" s="13">
        <v>2.5761532748740379E-3</v>
      </c>
      <c r="S84" s="13">
        <v>3.1589611086687119E-2</v>
      </c>
      <c r="T84" s="13">
        <v>-2.6759676290403656E-2</v>
      </c>
      <c r="U84" s="13">
        <v>-0.19084689880387984</v>
      </c>
      <c r="V84" s="13">
        <v>-1.6766151933001461E-2</v>
      </c>
      <c r="W84" s="148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3"/>
    </row>
    <row r="85" spans="1:65">
      <c r="A85" s="29"/>
      <c r="B85" s="45" t="s">
        <v>270</v>
      </c>
      <c r="C85" s="46"/>
      <c r="D85" s="44">
        <v>0.99</v>
      </c>
      <c r="E85" s="44">
        <v>0.08</v>
      </c>
      <c r="F85" s="44">
        <v>0.7</v>
      </c>
      <c r="G85" s="44">
        <v>0.34</v>
      </c>
      <c r="H85" s="44">
        <v>0.4</v>
      </c>
      <c r="I85" s="44">
        <v>4.7300000000000004</v>
      </c>
      <c r="J85" s="44">
        <v>0.24</v>
      </c>
      <c r="K85" s="44">
        <v>2.79</v>
      </c>
      <c r="L85" s="44">
        <v>0.71</v>
      </c>
      <c r="M85" s="44">
        <v>0.65</v>
      </c>
      <c r="N85" s="44">
        <v>5.8</v>
      </c>
      <c r="O85" s="44">
        <v>0.08</v>
      </c>
      <c r="P85" s="44">
        <v>0.99</v>
      </c>
      <c r="Q85" s="44">
        <v>0.48</v>
      </c>
      <c r="R85" s="44">
        <v>0.28000000000000003</v>
      </c>
      <c r="S85" s="44">
        <v>1.47</v>
      </c>
      <c r="T85" s="44">
        <v>0.92</v>
      </c>
      <c r="U85" s="44" t="s">
        <v>271</v>
      </c>
      <c r="V85" s="44">
        <v>0.52</v>
      </c>
      <c r="W85" s="148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3"/>
    </row>
    <row r="86" spans="1:65">
      <c r="B86" s="30" t="s">
        <v>272</v>
      </c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BM86" s="53"/>
    </row>
    <row r="87" spans="1:65">
      <c r="BM87" s="53"/>
    </row>
    <row r="88" spans="1:65" ht="15">
      <c r="B88" s="8" t="s">
        <v>493</v>
      </c>
      <c r="BM88" s="27" t="s">
        <v>273</v>
      </c>
    </row>
    <row r="89" spans="1:65" ht="15">
      <c r="A89" s="24" t="s">
        <v>216</v>
      </c>
      <c r="B89" s="18" t="s">
        <v>118</v>
      </c>
      <c r="C89" s="15" t="s">
        <v>119</v>
      </c>
      <c r="D89" s="16" t="s">
        <v>238</v>
      </c>
      <c r="E89" s="148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7">
        <v>1</v>
      </c>
    </row>
    <row r="90" spans="1:65">
      <c r="A90" s="29"/>
      <c r="B90" s="19" t="s">
        <v>239</v>
      </c>
      <c r="C90" s="9" t="s">
        <v>239</v>
      </c>
      <c r="D90" s="146" t="s">
        <v>246</v>
      </c>
      <c r="E90" s="148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27" t="s">
        <v>82</v>
      </c>
    </row>
    <row r="91" spans="1:65">
      <c r="A91" s="29"/>
      <c r="B91" s="19"/>
      <c r="C91" s="9"/>
      <c r="D91" s="10" t="s">
        <v>261</v>
      </c>
      <c r="E91" s="148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27">
        <v>0</v>
      </c>
    </row>
    <row r="92" spans="1:65">
      <c r="A92" s="29"/>
      <c r="B92" s="19"/>
      <c r="C92" s="9"/>
      <c r="D92" s="25" t="s">
        <v>123</v>
      </c>
      <c r="E92" s="148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7">
        <v>0</v>
      </c>
    </row>
    <row r="93" spans="1:65">
      <c r="A93" s="29"/>
      <c r="B93" s="18">
        <v>1</v>
      </c>
      <c r="C93" s="14">
        <v>1</v>
      </c>
      <c r="D93" s="211">
        <v>243.08600000000004</v>
      </c>
      <c r="E93" s="213"/>
      <c r="F93" s="214"/>
      <c r="G93" s="214"/>
      <c r="H93" s="214"/>
      <c r="I93" s="214"/>
      <c r="J93" s="214"/>
      <c r="K93" s="214"/>
      <c r="L93" s="214"/>
      <c r="M93" s="214"/>
      <c r="N93" s="214"/>
      <c r="O93" s="214"/>
      <c r="P93" s="214"/>
      <c r="Q93" s="214"/>
      <c r="R93" s="214"/>
      <c r="S93" s="214"/>
      <c r="T93" s="214"/>
      <c r="U93" s="214"/>
      <c r="V93" s="214"/>
      <c r="W93" s="214"/>
      <c r="X93" s="214"/>
      <c r="Y93" s="214"/>
      <c r="Z93" s="214"/>
      <c r="AA93" s="214"/>
      <c r="AB93" s="214"/>
      <c r="AC93" s="214"/>
      <c r="AD93" s="214"/>
      <c r="AE93" s="214"/>
      <c r="AF93" s="214"/>
      <c r="AG93" s="214"/>
      <c r="AH93" s="214"/>
      <c r="AI93" s="214"/>
      <c r="AJ93" s="214"/>
      <c r="AK93" s="214"/>
      <c r="AL93" s="214"/>
      <c r="AM93" s="214"/>
      <c r="AN93" s="214"/>
      <c r="AO93" s="214"/>
      <c r="AP93" s="214"/>
      <c r="AQ93" s="214"/>
      <c r="AR93" s="214"/>
      <c r="AS93" s="214"/>
      <c r="AT93" s="214"/>
      <c r="AU93" s="214"/>
      <c r="AV93" s="214"/>
      <c r="AW93" s="214"/>
      <c r="AX93" s="214"/>
      <c r="AY93" s="214"/>
      <c r="AZ93" s="214"/>
      <c r="BA93" s="214"/>
      <c r="BB93" s="214"/>
      <c r="BC93" s="214"/>
      <c r="BD93" s="214"/>
      <c r="BE93" s="214"/>
      <c r="BF93" s="214"/>
      <c r="BG93" s="214"/>
      <c r="BH93" s="214"/>
      <c r="BI93" s="214"/>
      <c r="BJ93" s="214"/>
      <c r="BK93" s="214"/>
      <c r="BL93" s="214"/>
      <c r="BM93" s="215">
        <v>1</v>
      </c>
    </row>
    <row r="94" spans="1:65">
      <c r="A94" s="29"/>
      <c r="B94" s="19">
        <v>1</v>
      </c>
      <c r="C94" s="9">
        <v>2</v>
      </c>
      <c r="D94" s="217">
        <v>244.15599999999998</v>
      </c>
      <c r="E94" s="213"/>
      <c r="F94" s="214"/>
      <c r="G94" s="214"/>
      <c r="H94" s="214"/>
      <c r="I94" s="214"/>
      <c r="J94" s="214"/>
      <c r="K94" s="214"/>
      <c r="L94" s="214"/>
      <c r="M94" s="214"/>
      <c r="N94" s="214"/>
      <c r="O94" s="214"/>
      <c r="P94" s="214"/>
      <c r="Q94" s="214"/>
      <c r="R94" s="214"/>
      <c r="S94" s="214"/>
      <c r="T94" s="214"/>
      <c r="U94" s="214"/>
      <c r="V94" s="214"/>
      <c r="W94" s="214"/>
      <c r="X94" s="214"/>
      <c r="Y94" s="214"/>
      <c r="Z94" s="214"/>
      <c r="AA94" s="214"/>
      <c r="AB94" s="214"/>
      <c r="AC94" s="214"/>
      <c r="AD94" s="214"/>
      <c r="AE94" s="214"/>
      <c r="AF94" s="214"/>
      <c r="AG94" s="214"/>
      <c r="AH94" s="214"/>
      <c r="AI94" s="214"/>
      <c r="AJ94" s="214"/>
      <c r="AK94" s="214"/>
      <c r="AL94" s="214"/>
      <c r="AM94" s="214"/>
      <c r="AN94" s="214"/>
      <c r="AO94" s="214"/>
      <c r="AP94" s="214"/>
      <c r="AQ94" s="214"/>
      <c r="AR94" s="214"/>
      <c r="AS94" s="214"/>
      <c r="AT94" s="214"/>
      <c r="AU94" s="214"/>
      <c r="AV94" s="214"/>
      <c r="AW94" s="214"/>
      <c r="AX94" s="214"/>
      <c r="AY94" s="214"/>
      <c r="AZ94" s="214"/>
      <c r="BA94" s="214"/>
      <c r="BB94" s="214"/>
      <c r="BC94" s="214"/>
      <c r="BD94" s="214"/>
      <c r="BE94" s="214"/>
      <c r="BF94" s="214"/>
      <c r="BG94" s="214"/>
      <c r="BH94" s="214"/>
      <c r="BI94" s="214"/>
      <c r="BJ94" s="214"/>
      <c r="BK94" s="214"/>
      <c r="BL94" s="214"/>
      <c r="BM94" s="215">
        <v>1</v>
      </c>
    </row>
    <row r="95" spans="1:65">
      <c r="A95" s="29"/>
      <c r="B95" s="19">
        <v>1</v>
      </c>
      <c r="C95" s="9">
        <v>3</v>
      </c>
      <c r="D95" s="217">
        <v>243.31599999999997</v>
      </c>
      <c r="E95" s="213"/>
      <c r="F95" s="214"/>
      <c r="G95" s="214"/>
      <c r="H95" s="214"/>
      <c r="I95" s="214"/>
      <c r="J95" s="214"/>
      <c r="K95" s="214"/>
      <c r="L95" s="214"/>
      <c r="M95" s="214"/>
      <c r="N95" s="214"/>
      <c r="O95" s="214"/>
      <c r="P95" s="214"/>
      <c r="Q95" s="214"/>
      <c r="R95" s="214"/>
      <c r="S95" s="214"/>
      <c r="T95" s="214"/>
      <c r="U95" s="214"/>
      <c r="V95" s="214"/>
      <c r="W95" s="214"/>
      <c r="X95" s="214"/>
      <c r="Y95" s="214"/>
      <c r="Z95" s="214"/>
      <c r="AA95" s="214"/>
      <c r="AB95" s="214"/>
      <c r="AC95" s="214"/>
      <c r="AD95" s="214"/>
      <c r="AE95" s="214"/>
      <c r="AF95" s="214"/>
      <c r="AG95" s="214"/>
      <c r="AH95" s="214"/>
      <c r="AI95" s="214"/>
      <c r="AJ95" s="214"/>
      <c r="AK95" s="214"/>
      <c r="AL95" s="214"/>
      <c r="AM95" s="214"/>
      <c r="AN95" s="214"/>
      <c r="AO95" s="214"/>
      <c r="AP95" s="214"/>
      <c r="AQ95" s="214"/>
      <c r="AR95" s="214"/>
      <c r="AS95" s="214"/>
      <c r="AT95" s="214"/>
      <c r="AU95" s="214"/>
      <c r="AV95" s="214"/>
      <c r="AW95" s="214"/>
      <c r="AX95" s="214"/>
      <c r="AY95" s="214"/>
      <c r="AZ95" s="214"/>
      <c r="BA95" s="214"/>
      <c r="BB95" s="214"/>
      <c r="BC95" s="214"/>
      <c r="BD95" s="214"/>
      <c r="BE95" s="214"/>
      <c r="BF95" s="214"/>
      <c r="BG95" s="214"/>
      <c r="BH95" s="214"/>
      <c r="BI95" s="214"/>
      <c r="BJ95" s="214"/>
      <c r="BK95" s="214"/>
      <c r="BL95" s="214"/>
      <c r="BM95" s="215">
        <v>16</v>
      </c>
    </row>
    <row r="96" spans="1:65">
      <c r="A96" s="29"/>
      <c r="B96" s="19">
        <v>1</v>
      </c>
      <c r="C96" s="9">
        <v>4</v>
      </c>
      <c r="D96" s="217">
        <v>244.096</v>
      </c>
      <c r="E96" s="213"/>
      <c r="F96" s="214"/>
      <c r="G96" s="214"/>
      <c r="H96" s="214"/>
      <c r="I96" s="214"/>
      <c r="J96" s="214"/>
      <c r="K96" s="214"/>
      <c r="L96" s="214"/>
      <c r="M96" s="214"/>
      <c r="N96" s="214"/>
      <c r="O96" s="214"/>
      <c r="P96" s="214"/>
      <c r="Q96" s="214"/>
      <c r="R96" s="214"/>
      <c r="S96" s="214"/>
      <c r="T96" s="214"/>
      <c r="U96" s="214"/>
      <c r="V96" s="214"/>
      <c r="W96" s="214"/>
      <c r="X96" s="214"/>
      <c r="Y96" s="214"/>
      <c r="Z96" s="214"/>
      <c r="AA96" s="214"/>
      <c r="AB96" s="214"/>
      <c r="AC96" s="214"/>
      <c r="AD96" s="214"/>
      <c r="AE96" s="214"/>
      <c r="AF96" s="214"/>
      <c r="AG96" s="214"/>
      <c r="AH96" s="214"/>
      <c r="AI96" s="214"/>
      <c r="AJ96" s="214"/>
      <c r="AK96" s="214"/>
      <c r="AL96" s="214"/>
      <c r="AM96" s="214"/>
      <c r="AN96" s="214"/>
      <c r="AO96" s="214"/>
      <c r="AP96" s="214"/>
      <c r="AQ96" s="214"/>
      <c r="AR96" s="214"/>
      <c r="AS96" s="214"/>
      <c r="AT96" s="214"/>
      <c r="AU96" s="214"/>
      <c r="AV96" s="214"/>
      <c r="AW96" s="214"/>
      <c r="AX96" s="214"/>
      <c r="AY96" s="214"/>
      <c r="AZ96" s="214"/>
      <c r="BA96" s="214"/>
      <c r="BB96" s="214"/>
      <c r="BC96" s="214"/>
      <c r="BD96" s="214"/>
      <c r="BE96" s="214"/>
      <c r="BF96" s="214"/>
      <c r="BG96" s="214"/>
      <c r="BH96" s="214"/>
      <c r="BI96" s="214"/>
      <c r="BJ96" s="214"/>
      <c r="BK96" s="214"/>
      <c r="BL96" s="214"/>
      <c r="BM96" s="215">
        <v>243.27766666666699</v>
      </c>
    </row>
    <row r="97" spans="1:65">
      <c r="A97" s="29"/>
      <c r="B97" s="19">
        <v>1</v>
      </c>
      <c r="C97" s="9">
        <v>5</v>
      </c>
      <c r="D97" s="217">
        <v>241.94600000000003</v>
      </c>
      <c r="E97" s="213"/>
      <c r="F97" s="214"/>
      <c r="G97" s="214"/>
      <c r="H97" s="214"/>
      <c r="I97" s="214"/>
      <c r="J97" s="214"/>
      <c r="K97" s="214"/>
      <c r="L97" s="214"/>
      <c r="M97" s="214"/>
      <c r="N97" s="214"/>
      <c r="O97" s="214"/>
      <c r="P97" s="214"/>
      <c r="Q97" s="214"/>
      <c r="R97" s="214"/>
      <c r="S97" s="214"/>
      <c r="T97" s="214"/>
      <c r="U97" s="214"/>
      <c r="V97" s="214"/>
      <c r="W97" s="214"/>
      <c r="X97" s="214"/>
      <c r="Y97" s="214"/>
      <c r="Z97" s="214"/>
      <c r="AA97" s="214"/>
      <c r="AB97" s="214"/>
      <c r="AC97" s="214"/>
      <c r="AD97" s="214"/>
      <c r="AE97" s="214"/>
      <c r="AF97" s="214"/>
      <c r="AG97" s="214"/>
      <c r="AH97" s="214"/>
      <c r="AI97" s="214"/>
      <c r="AJ97" s="214"/>
      <c r="AK97" s="214"/>
      <c r="AL97" s="214"/>
      <c r="AM97" s="214"/>
      <c r="AN97" s="214"/>
      <c r="AO97" s="214"/>
      <c r="AP97" s="214"/>
      <c r="AQ97" s="214"/>
      <c r="AR97" s="214"/>
      <c r="AS97" s="214"/>
      <c r="AT97" s="214"/>
      <c r="AU97" s="214"/>
      <c r="AV97" s="214"/>
      <c r="AW97" s="214"/>
      <c r="AX97" s="214"/>
      <c r="AY97" s="214"/>
      <c r="AZ97" s="214"/>
      <c r="BA97" s="214"/>
      <c r="BB97" s="214"/>
      <c r="BC97" s="214"/>
      <c r="BD97" s="214"/>
      <c r="BE97" s="214"/>
      <c r="BF97" s="214"/>
      <c r="BG97" s="214"/>
      <c r="BH97" s="214"/>
      <c r="BI97" s="214"/>
      <c r="BJ97" s="214"/>
      <c r="BK97" s="214"/>
      <c r="BL97" s="214"/>
      <c r="BM97" s="215">
        <v>7</v>
      </c>
    </row>
    <row r="98" spans="1:65">
      <c r="A98" s="29"/>
      <c r="B98" s="19">
        <v>1</v>
      </c>
      <c r="C98" s="9">
        <v>6</v>
      </c>
      <c r="D98" s="217">
        <v>243.066</v>
      </c>
      <c r="E98" s="213"/>
      <c r="F98" s="214"/>
      <c r="G98" s="214"/>
      <c r="H98" s="214"/>
      <c r="I98" s="214"/>
      <c r="J98" s="214"/>
      <c r="K98" s="214"/>
      <c r="L98" s="214"/>
      <c r="M98" s="214"/>
      <c r="N98" s="214"/>
      <c r="O98" s="214"/>
      <c r="P98" s="214"/>
      <c r="Q98" s="214"/>
      <c r="R98" s="214"/>
      <c r="S98" s="214"/>
      <c r="T98" s="214"/>
      <c r="U98" s="214"/>
      <c r="V98" s="214"/>
      <c r="W98" s="214"/>
      <c r="X98" s="214"/>
      <c r="Y98" s="214"/>
      <c r="Z98" s="214"/>
      <c r="AA98" s="214"/>
      <c r="AB98" s="214"/>
      <c r="AC98" s="214"/>
      <c r="AD98" s="214"/>
      <c r="AE98" s="214"/>
      <c r="AF98" s="214"/>
      <c r="AG98" s="214"/>
      <c r="AH98" s="214"/>
      <c r="AI98" s="214"/>
      <c r="AJ98" s="214"/>
      <c r="AK98" s="214"/>
      <c r="AL98" s="214"/>
      <c r="AM98" s="214"/>
      <c r="AN98" s="214"/>
      <c r="AO98" s="214"/>
      <c r="AP98" s="214"/>
      <c r="AQ98" s="214"/>
      <c r="AR98" s="214"/>
      <c r="AS98" s="214"/>
      <c r="AT98" s="214"/>
      <c r="AU98" s="214"/>
      <c r="AV98" s="214"/>
      <c r="AW98" s="214"/>
      <c r="AX98" s="214"/>
      <c r="AY98" s="214"/>
      <c r="AZ98" s="214"/>
      <c r="BA98" s="214"/>
      <c r="BB98" s="214"/>
      <c r="BC98" s="214"/>
      <c r="BD98" s="214"/>
      <c r="BE98" s="214"/>
      <c r="BF98" s="214"/>
      <c r="BG98" s="214"/>
      <c r="BH98" s="214"/>
      <c r="BI98" s="214"/>
      <c r="BJ98" s="214"/>
      <c r="BK98" s="214"/>
      <c r="BL98" s="214"/>
      <c r="BM98" s="219"/>
    </row>
    <row r="99" spans="1:65">
      <c r="A99" s="29"/>
      <c r="B99" s="20" t="s">
        <v>266</v>
      </c>
      <c r="C99" s="12"/>
      <c r="D99" s="220">
        <v>243.27766666666665</v>
      </c>
      <c r="E99" s="213"/>
      <c r="F99" s="214"/>
      <c r="G99" s="214"/>
      <c r="H99" s="214"/>
      <c r="I99" s="214"/>
      <c r="J99" s="214"/>
      <c r="K99" s="214"/>
      <c r="L99" s="214"/>
      <c r="M99" s="214"/>
      <c r="N99" s="214"/>
      <c r="O99" s="214"/>
      <c r="P99" s="214"/>
      <c r="Q99" s="214"/>
      <c r="R99" s="214"/>
      <c r="S99" s="214"/>
      <c r="T99" s="214"/>
      <c r="U99" s="214"/>
      <c r="V99" s="214"/>
      <c r="W99" s="214"/>
      <c r="X99" s="214"/>
      <c r="Y99" s="214"/>
      <c r="Z99" s="214"/>
      <c r="AA99" s="214"/>
      <c r="AB99" s="214"/>
      <c r="AC99" s="214"/>
      <c r="AD99" s="214"/>
      <c r="AE99" s="214"/>
      <c r="AF99" s="214"/>
      <c r="AG99" s="214"/>
      <c r="AH99" s="214"/>
      <c r="AI99" s="214"/>
      <c r="AJ99" s="214"/>
      <c r="AK99" s="214"/>
      <c r="AL99" s="214"/>
      <c r="AM99" s="214"/>
      <c r="AN99" s="214"/>
      <c r="AO99" s="214"/>
      <c r="AP99" s="214"/>
      <c r="AQ99" s="214"/>
      <c r="AR99" s="214"/>
      <c r="AS99" s="214"/>
      <c r="AT99" s="214"/>
      <c r="AU99" s="214"/>
      <c r="AV99" s="214"/>
      <c r="AW99" s="214"/>
      <c r="AX99" s="214"/>
      <c r="AY99" s="214"/>
      <c r="AZ99" s="214"/>
      <c r="BA99" s="214"/>
      <c r="BB99" s="214"/>
      <c r="BC99" s="214"/>
      <c r="BD99" s="214"/>
      <c r="BE99" s="214"/>
      <c r="BF99" s="214"/>
      <c r="BG99" s="214"/>
      <c r="BH99" s="214"/>
      <c r="BI99" s="214"/>
      <c r="BJ99" s="214"/>
      <c r="BK99" s="214"/>
      <c r="BL99" s="214"/>
      <c r="BM99" s="219"/>
    </row>
    <row r="100" spans="1:65">
      <c r="A100" s="29"/>
      <c r="B100" s="3" t="s">
        <v>267</v>
      </c>
      <c r="C100" s="28"/>
      <c r="D100" s="217">
        <v>243.20100000000002</v>
      </c>
      <c r="E100" s="213"/>
      <c r="F100" s="214"/>
      <c r="G100" s="214"/>
      <c r="H100" s="214"/>
      <c r="I100" s="214"/>
      <c r="J100" s="214"/>
      <c r="K100" s="214"/>
      <c r="L100" s="214"/>
      <c r="M100" s="214"/>
      <c r="N100" s="214"/>
      <c r="O100" s="214"/>
      <c r="P100" s="214"/>
      <c r="Q100" s="214"/>
      <c r="R100" s="214"/>
      <c r="S100" s="214"/>
      <c r="T100" s="214"/>
      <c r="U100" s="214"/>
      <c r="V100" s="214"/>
      <c r="W100" s="214"/>
      <c r="X100" s="214"/>
      <c r="Y100" s="214"/>
      <c r="Z100" s="214"/>
      <c r="AA100" s="214"/>
      <c r="AB100" s="214"/>
      <c r="AC100" s="214"/>
      <c r="AD100" s="214"/>
      <c r="AE100" s="214"/>
      <c r="AF100" s="214"/>
      <c r="AG100" s="214"/>
      <c r="AH100" s="214"/>
      <c r="AI100" s="214"/>
      <c r="AJ100" s="214"/>
      <c r="AK100" s="214"/>
      <c r="AL100" s="214"/>
      <c r="AM100" s="214"/>
      <c r="AN100" s="214"/>
      <c r="AO100" s="214"/>
      <c r="AP100" s="214"/>
      <c r="AQ100" s="214"/>
      <c r="AR100" s="214"/>
      <c r="AS100" s="214"/>
      <c r="AT100" s="214"/>
      <c r="AU100" s="214"/>
      <c r="AV100" s="214"/>
      <c r="AW100" s="214"/>
      <c r="AX100" s="214"/>
      <c r="AY100" s="214"/>
      <c r="AZ100" s="214"/>
      <c r="BA100" s="214"/>
      <c r="BB100" s="214"/>
      <c r="BC100" s="214"/>
      <c r="BD100" s="214"/>
      <c r="BE100" s="214"/>
      <c r="BF100" s="214"/>
      <c r="BG100" s="214"/>
      <c r="BH100" s="214"/>
      <c r="BI100" s="214"/>
      <c r="BJ100" s="214"/>
      <c r="BK100" s="214"/>
      <c r="BL100" s="214"/>
      <c r="BM100" s="219"/>
    </row>
    <row r="101" spans="1:65">
      <c r="A101" s="29"/>
      <c r="B101" s="3" t="s">
        <v>268</v>
      </c>
      <c r="C101" s="28"/>
      <c r="D101" s="217">
        <v>0.81209400112711227</v>
      </c>
      <c r="E101" s="213"/>
      <c r="F101" s="214"/>
      <c r="G101" s="214"/>
      <c r="H101" s="214"/>
      <c r="I101" s="214"/>
      <c r="J101" s="214"/>
      <c r="K101" s="214"/>
      <c r="L101" s="214"/>
      <c r="M101" s="214"/>
      <c r="N101" s="214"/>
      <c r="O101" s="214"/>
      <c r="P101" s="214"/>
      <c r="Q101" s="214"/>
      <c r="R101" s="214"/>
      <c r="S101" s="214"/>
      <c r="T101" s="214"/>
      <c r="U101" s="214"/>
      <c r="V101" s="214"/>
      <c r="W101" s="214"/>
      <c r="X101" s="214"/>
      <c r="Y101" s="214"/>
      <c r="Z101" s="214"/>
      <c r="AA101" s="214"/>
      <c r="AB101" s="214"/>
      <c r="AC101" s="214"/>
      <c r="AD101" s="214"/>
      <c r="AE101" s="214"/>
      <c r="AF101" s="214"/>
      <c r="AG101" s="214"/>
      <c r="AH101" s="214"/>
      <c r="AI101" s="214"/>
      <c r="AJ101" s="214"/>
      <c r="AK101" s="214"/>
      <c r="AL101" s="214"/>
      <c r="AM101" s="214"/>
      <c r="AN101" s="214"/>
      <c r="AO101" s="214"/>
      <c r="AP101" s="214"/>
      <c r="AQ101" s="214"/>
      <c r="AR101" s="214"/>
      <c r="AS101" s="214"/>
      <c r="AT101" s="214"/>
      <c r="AU101" s="214"/>
      <c r="AV101" s="214"/>
      <c r="AW101" s="214"/>
      <c r="AX101" s="214"/>
      <c r="AY101" s="214"/>
      <c r="AZ101" s="214"/>
      <c r="BA101" s="214"/>
      <c r="BB101" s="214"/>
      <c r="BC101" s="214"/>
      <c r="BD101" s="214"/>
      <c r="BE101" s="214"/>
      <c r="BF101" s="214"/>
      <c r="BG101" s="214"/>
      <c r="BH101" s="214"/>
      <c r="BI101" s="214"/>
      <c r="BJ101" s="214"/>
      <c r="BK101" s="214"/>
      <c r="BL101" s="214"/>
      <c r="BM101" s="219"/>
    </row>
    <row r="102" spans="1:65">
      <c r="A102" s="29"/>
      <c r="B102" s="3" t="s">
        <v>86</v>
      </c>
      <c r="C102" s="28"/>
      <c r="D102" s="13">
        <v>3.3381362632017696E-3</v>
      </c>
      <c r="E102" s="148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3"/>
    </row>
    <row r="103" spans="1:65">
      <c r="A103" s="29"/>
      <c r="B103" s="3" t="s">
        <v>269</v>
      </c>
      <c r="C103" s="28"/>
      <c r="D103" s="13">
        <v>-1.4432899320127035E-15</v>
      </c>
      <c r="E103" s="148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3"/>
    </row>
    <row r="104" spans="1:65">
      <c r="A104" s="29"/>
      <c r="B104" s="45" t="s">
        <v>270</v>
      </c>
      <c r="C104" s="46"/>
      <c r="D104" s="44" t="s">
        <v>271</v>
      </c>
      <c r="E104" s="148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3"/>
    </row>
    <row r="105" spans="1:65">
      <c r="B105" s="30"/>
      <c r="C105" s="20"/>
      <c r="D105" s="20"/>
      <c r="BM105" s="53"/>
    </row>
    <row r="106" spans="1:65" ht="15">
      <c r="B106" s="8" t="s">
        <v>494</v>
      </c>
      <c r="BM106" s="27" t="s">
        <v>273</v>
      </c>
    </row>
    <row r="107" spans="1:65" ht="15">
      <c r="A107" s="24" t="s">
        <v>113</v>
      </c>
      <c r="B107" s="18" t="s">
        <v>118</v>
      </c>
      <c r="C107" s="15" t="s">
        <v>119</v>
      </c>
      <c r="D107" s="16" t="s">
        <v>238</v>
      </c>
      <c r="E107" s="148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27">
        <v>1</v>
      </c>
    </row>
    <row r="108" spans="1:65">
      <c r="A108" s="29"/>
      <c r="B108" s="19" t="s">
        <v>239</v>
      </c>
      <c r="C108" s="9" t="s">
        <v>239</v>
      </c>
      <c r="D108" s="146" t="s">
        <v>246</v>
      </c>
      <c r="E108" s="148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27" t="s">
        <v>82</v>
      </c>
    </row>
    <row r="109" spans="1:65">
      <c r="A109" s="29"/>
      <c r="B109" s="19"/>
      <c r="C109" s="9"/>
      <c r="D109" s="10" t="s">
        <v>261</v>
      </c>
      <c r="E109" s="148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27">
        <v>0</v>
      </c>
    </row>
    <row r="110" spans="1:65">
      <c r="A110" s="29"/>
      <c r="B110" s="19"/>
      <c r="C110" s="9"/>
      <c r="D110" s="25" t="s">
        <v>123</v>
      </c>
      <c r="E110" s="148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7">
        <v>0</v>
      </c>
    </row>
    <row r="111" spans="1:65">
      <c r="A111" s="29"/>
      <c r="B111" s="18">
        <v>1</v>
      </c>
      <c r="C111" s="14">
        <v>1</v>
      </c>
      <c r="D111" s="211">
        <v>421.822</v>
      </c>
      <c r="E111" s="213"/>
      <c r="F111" s="214"/>
      <c r="G111" s="214"/>
      <c r="H111" s="214"/>
      <c r="I111" s="214"/>
      <c r="J111" s="214"/>
      <c r="K111" s="214"/>
      <c r="L111" s="214"/>
      <c r="M111" s="214"/>
      <c r="N111" s="214"/>
      <c r="O111" s="214"/>
      <c r="P111" s="214"/>
      <c r="Q111" s="214"/>
      <c r="R111" s="214"/>
      <c r="S111" s="214"/>
      <c r="T111" s="214"/>
      <c r="U111" s="214"/>
      <c r="V111" s="214"/>
      <c r="W111" s="214"/>
      <c r="X111" s="214"/>
      <c r="Y111" s="214"/>
      <c r="Z111" s="214"/>
      <c r="AA111" s="214"/>
      <c r="AB111" s="214"/>
      <c r="AC111" s="214"/>
      <c r="AD111" s="214"/>
      <c r="AE111" s="214"/>
      <c r="AF111" s="214"/>
      <c r="AG111" s="214"/>
      <c r="AH111" s="214"/>
      <c r="AI111" s="214"/>
      <c r="AJ111" s="214"/>
      <c r="AK111" s="214"/>
      <c r="AL111" s="214"/>
      <c r="AM111" s="214"/>
      <c r="AN111" s="214"/>
      <c r="AO111" s="214"/>
      <c r="AP111" s="214"/>
      <c r="AQ111" s="214"/>
      <c r="AR111" s="214"/>
      <c r="AS111" s="214"/>
      <c r="AT111" s="214"/>
      <c r="AU111" s="214"/>
      <c r="AV111" s="214"/>
      <c r="AW111" s="214"/>
      <c r="AX111" s="214"/>
      <c r="AY111" s="214"/>
      <c r="AZ111" s="214"/>
      <c r="BA111" s="214"/>
      <c r="BB111" s="214"/>
      <c r="BC111" s="214"/>
      <c r="BD111" s="214"/>
      <c r="BE111" s="214"/>
      <c r="BF111" s="214"/>
      <c r="BG111" s="214"/>
      <c r="BH111" s="214"/>
      <c r="BI111" s="214"/>
      <c r="BJ111" s="214"/>
      <c r="BK111" s="214"/>
      <c r="BL111" s="214"/>
      <c r="BM111" s="215">
        <v>1</v>
      </c>
    </row>
    <row r="112" spans="1:65">
      <c r="A112" s="29"/>
      <c r="B112" s="19">
        <v>1</v>
      </c>
      <c r="C112" s="9">
        <v>2</v>
      </c>
      <c r="D112" s="217">
        <v>420.25200000000001</v>
      </c>
      <c r="E112" s="213"/>
      <c r="F112" s="214"/>
      <c r="G112" s="214"/>
      <c r="H112" s="214"/>
      <c r="I112" s="214"/>
      <c r="J112" s="214"/>
      <c r="K112" s="214"/>
      <c r="L112" s="214"/>
      <c r="M112" s="214"/>
      <c r="N112" s="214"/>
      <c r="O112" s="214"/>
      <c r="P112" s="214"/>
      <c r="Q112" s="214"/>
      <c r="R112" s="214"/>
      <c r="S112" s="214"/>
      <c r="T112" s="214"/>
      <c r="U112" s="214"/>
      <c r="V112" s="214"/>
      <c r="W112" s="214"/>
      <c r="X112" s="214"/>
      <c r="Y112" s="214"/>
      <c r="Z112" s="214"/>
      <c r="AA112" s="214"/>
      <c r="AB112" s="214"/>
      <c r="AC112" s="214"/>
      <c r="AD112" s="214"/>
      <c r="AE112" s="214"/>
      <c r="AF112" s="214"/>
      <c r="AG112" s="214"/>
      <c r="AH112" s="214"/>
      <c r="AI112" s="214"/>
      <c r="AJ112" s="214"/>
      <c r="AK112" s="214"/>
      <c r="AL112" s="214"/>
      <c r="AM112" s="214"/>
      <c r="AN112" s="214"/>
      <c r="AO112" s="214"/>
      <c r="AP112" s="214"/>
      <c r="AQ112" s="214"/>
      <c r="AR112" s="214"/>
      <c r="AS112" s="214"/>
      <c r="AT112" s="214"/>
      <c r="AU112" s="214"/>
      <c r="AV112" s="214"/>
      <c r="AW112" s="214"/>
      <c r="AX112" s="214"/>
      <c r="AY112" s="214"/>
      <c r="AZ112" s="214"/>
      <c r="BA112" s="214"/>
      <c r="BB112" s="214"/>
      <c r="BC112" s="214"/>
      <c r="BD112" s="214"/>
      <c r="BE112" s="214"/>
      <c r="BF112" s="214"/>
      <c r="BG112" s="214"/>
      <c r="BH112" s="214"/>
      <c r="BI112" s="214"/>
      <c r="BJ112" s="214"/>
      <c r="BK112" s="214"/>
      <c r="BL112" s="214"/>
      <c r="BM112" s="215">
        <v>1</v>
      </c>
    </row>
    <row r="113" spans="1:65">
      <c r="A113" s="29"/>
      <c r="B113" s="19">
        <v>1</v>
      </c>
      <c r="C113" s="9">
        <v>3</v>
      </c>
      <c r="D113" s="217">
        <v>418.702</v>
      </c>
      <c r="E113" s="213"/>
      <c r="F113" s="214"/>
      <c r="G113" s="214"/>
      <c r="H113" s="214"/>
      <c r="I113" s="214"/>
      <c r="J113" s="214"/>
      <c r="K113" s="214"/>
      <c r="L113" s="214"/>
      <c r="M113" s="214"/>
      <c r="N113" s="214"/>
      <c r="O113" s="214"/>
      <c r="P113" s="214"/>
      <c r="Q113" s="214"/>
      <c r="R113" s="214"/>
      <c r="S113" s="214"/>
      <c r="T113" s="214"/>
      <c r="U113" s="214"/>
      <c r="V113" s="214"/>
      <c r="W113" s="214"/>
      <c r="X113" s="214"/>
      <c r="Y113" s="214"/>
      <c r="Z113" s="214"/>
      <c r="AA113" s="214"/>
      <c r="AB113" s="214"/>
      <c r="AC113" s="214"/>
      <c r="AD113" s="214"/>
      <c r="AE113" s="214"/>
      <c r="AF113" s="214"/>
      <c r="AG113" s="214"/>
      <c r="AH113" s="214"/>
      <c r="AI113" s="214"/>
      <c r="AJ113" s="214"/>
      <c r="AK113" s="214"/>
      <c r="AL113" s="214"/>
      <c r="AM113" s="214"/>
      <c r="AN113" s="214"/>
      <c r="AO113" s="214"/>
      <c r="AP113" s="214"/>
      <c r="AQ113" s="214"/>
      <c r="AR113" s="214"/>
      <c r="AS113" s="214"/>
      <c r="AT113" s="214"/>
      <c r="AU113" s="214"/>
      <c r="AV113" s="214"/>
      <c r="AW113" s="214"/>
      <c r="AX113" s="214"/>
      <c r="AY113" s="214"/>
      <c r="AZ113" s="214"/>
      <c r="BA113" s="214"/>
      <c r="BB113" s="214"/>
      <c r="BC113" s="214"/>
      <c r="BD113" s="214"/>
      <c r="BE113" s="214"/>
      <c r="BF113" s="214"/>
      <c r="BG113" s="214"/>
      <c r="BH113" s="214"/>
      <c r="BI113" s="214"/>
      <c r="BJ113" s="214"/>
      <c r="BK113" s="214"/>
      <c r="BL113" s="214"/>
      <c r="BM113" s="215">
        <v>16</v>
      </c>
    </row>
    <row r="114" spans="1:65">
      <c r="A114" s="29"/>
      <c r="B114" s="19">
        <v>1</v>
      </c>
      <c r="C114" s="9">
        <v>4</v>
      </c>
      <c r="D114" s="217">
        <v>420.44200000000001</v>
      </c>
      <c r="E114" s="213"/>
      <c r="F114" s="214"/>
      <c r="G114" s="214"/>
      <c r="H114" s="214"/>
      <c r="I114" s="214"/>
      <c r="J114" s="214"/>
      <c r="K114" s="214"/>
      <c r="L114" s="214"/>
      <c r="M114" s="214"/>
      <c r="N114" s="214"/>
      <c r="O114" s="214"/>
      <c r="P114" s="214"/>
      <c r="Q114" s="214"/>
      <c r="R114" s="214"/>
      <c r="S114" s="214"/>
      <c r="T114" s="214"/>
      <c r="U114" s="214"/>
      <c r="V114" s="214"/>
      <c r="W114" s="214"/>
      <c r="X114" s="214"/>
      <c r="Y114" s="214"/>
      <c r="Z114" s="214"/>
      <c r="AA114" s="214"/>
      <c r="AB114" s="214"/>
      <c r="AC114" s="214"/>
      <c r="AD114" s="214"/>
      <c r="AE114" s="214"/>
      <c r="AF114" s="214"/>
      <c r="AG114" s="214"/>
      <c r="AH114" s="214"/>
      <c r="AI114" s="214"/>
      <c r="AJ114" s="214"/>
      <c r="AK114" s="214"/>
      <c r="AL114" s="214"/>
      <c r="AM114" s="214"/>
      <c r="AN114" s="214"/>
      <c r="AO114" s="214"/>
      <c r="AP114" s="214"/>
      <c r="AQ114" s="214"/>
      <c r="AR114" s="214"/>
      <c r="AS114" s="214"/>
      <c r="AT114" s="214"/>
      <c r="AU114" s="214"/>
      <c r="AV114" s="214"/>
      <c r="AW114" s="214"/>
      <c r="AX114" s="214"/>
      <c r="AY114" s="214"/>
      <c r="AZ114" s="214"/>
      <c r="BA114" s="214"/>
      <c r="BB114" s="214"/>
      <c r="BC114" s="214"/>
      <c r="BD114" s="214"/>
      <c r="BE114" s="214"/>
      <c r="BF114" s="214"/>
      <c r="BG114" s="214"/>
      <c r="BH114" s="214"/>
      <c r="BI114" s="214"/>
      <c r="BJ114" s="214"/>
      <c r="BK114" s="214"/>
      <c r="BL114" s="214"/>
      <c r="BM114" s="215">
        <v>420.23700000000002</v>
      </c>
    </row>
    <row r="115" spans="1:65">
      <c r="A115" s="29"/>
      <c r="B115" s="19">
        <v>1</v>
      </c>
      <c r="C115" s="9">
        <v>5</v>
      </c>
      <c r="D115" s="217">
        <v>420.54199999999997</v>
      </c>
      <c r="E115" s="213"/>
      <c r="F115" s="214"/>
      <c r="G115" s="214"/>
      <c r="H115" s="214"/>
      <c r="I115" s="214"/>
      <c r="J115" s="214"/>
      <c r="K115" s="214"/>
      <c r="L115" s="214"/>
      <c r="M115" s="214"/>
      <c r="N115" s="214"/>
      <c r="O115" s="214"/>
      <c r="P115" s="214"/>
      <c r="Q115" s="214"/>
      <c r="R115" s="214"/>
      <c r="S115" s="214"/>
      <c r="T115" s="214"/>
      <c r="U115" s="214"/>
      <c r="V115" s="214"/>
      <c r="W115" s="214"/>
      <c r="X115" s="214"/>
      <c r="Y115" s="214"/>
      <c r="Z115" s="214"/>
      <c r="AA115" s="214"/>
      <c r="AB115" s="214"/>
      <c r="AC115" s="214"/>
      <c r="AD115" s="214"/>
      <c r="AE115" s="214"/>
      <c r="AF115" s="214"/>
      <c r="AG115" s="214"/>
      <c r="AH115" s="214"/>
      <c r="AI115" s="214"/>
      <c r="AJ115" s="214"/>
      <c r="AK115" s="214"/>
      <c r="AL115" s="214"/>
      <c r="AM115" s="214"/>
      <c r="AN115" s="214"/>
      <c r="AO115" s="214"/>
      <c r="AP115" s="214"/>
      <c r="AQ115" s="214"/>
      <c r="AR115" s="214"/>
      <c r="AS115" s="214"/>
      <c r="AT115" s="214"/>
      <c r="AU115" s="214"/>
      <c r="AV115" s="214"/>
      <c r="AW115" s="214"/>
      <c r="AX115" s="214"/>
      <c r="AY115" s="214"/>
      <c r="AZ115" s="214"/>
      <c r="BA115" s="214"/>
      <c r="BB115" s="214"/>
      <c r="BC115" s="214"/>
      <c r="BD115" s="214"/>
      <c r="BE115" s="214"/>
      <c r="BF115" s="214"/>
      <c r="BG115" s="214"/>
      <c r="BH115" s="214"/>
      <c r="BI115" s="214"/>
      <c r="BJ115" s="214"/>
      <c r="BK115" s="214"/>
      <c r="BL115" s="214"/>
      <c r="BM115" s="215">
        <v>7</v>
      </c>
    </row>
    <row r="116" spans="1:65">
      <c r="A116" s="29"/>
      <c r="B116" s="19">
        <v>1</v>
      </c>
      <c r="C116" s="9">
        <v>6</v>
      </c>
      <c r="D116" s="217">
        <v>419.66199999999998</v>
      </c>
      <c r="E116" s="213"/>
      <c r="F116" s="214"/>
      <c r="G116" s="214"/>
      <c r="H116" s="214"/>
      <c r="I116" s="214"/>
      <c r="J116" s="214"/>
      <c r="K116" s="214"/>
      <c r="L116" s="214"/>
      <c r="M116" s="214"/>
      <c r="N116" s="214"/>
      <c r="O116" s="214"/>
      <c r="P116" s="214"/>
      <c r="Q116" s="214"/>
      <c r="R116" s="214"/>
      <c r="S116" s="214"/>
      <c r="T116" s="214"/>
      <c r="U116" s="214"/>
      <c r="V116" s="214"/>
      <c r="W116" s="214"/>
      <c r="X116" s="214"/>
      <c r="Y116" s="214"/>
      <c r="Z116" s="214"/>
      <c r="AA116" s="214"/>
      <c r="AB116" s="214"/>
      <c r="AC116" s="214"/>
      <c r="AD116" s="214"/>
      <c r="AE116" s="214"/>
      <c r="AF116" s="214"/>
      <c r="AG116" s="214"/>
      <c r="AH116" s="214"/>
      <c r="AI116" s="214"/>
      <c r="AJ116" s="214"/>
      <c r="AK116" s="214"/>
      <c r="AL116" s="214"/>
      <c r="AM116" s="214"/>
      <c r="AN116" s="214"/>
      <c r="AO116" s="214"/>
      <c r="AP116" s="214"/>
      <c r="AQ116" s="214"/>
      <c r="AR116" s="214"/>
      <c r="AS116" s="214"/>
      <c r="AT116" s="214"/>
      <c r="AU116" s="214"/>
      <c r="AV116" s="214"/>
      <c r="AW116" s="214"/>
      <c r="AX116" s="214"/>
      <c r="AY116" s="214"/>
      <c r="AZ116" s="214"/>
      <c r="BA116" s="214"/>
      <c r="BB116" s="214"/>
      <c r="BC116" s="214"/>
      <c r="BD116" s="214"/>
      <c r="BE116" s="214"/>
      <c r="BF116" s="214"/>
      <c r="BG116" s="214"/>
      <c r="BH116" s="214"/>
      <c r="BI116" s="214"/>
      <c r="BJ116" s="214"/>
      <c r="BK116" s="214"/>
      <c r="BL116" s="214"/>
      <c r="BM116" s="219"/>
    </row>
    <row r="117" spans="1:65">
      <c r="A117" s="29"/>
      <c r="B117" s="20" t="s">
        <v>266</v>
      </c>
      <c r="C117" s="12"/>
      <c r="D117" s="220">
        <v>420.23700000000002</v>
      </c>
      <c r="E117" s="213"/>
      <c r="F117" s="214"/>
      <c r="G117" s="214"/>
      <c r="H117" s="214"/>
      <c r="I117" s="214"/>
      <c r="J117" s="214"/>
      <c r="K117" s="214"/>
      <c r="L117" s="214"/>
      <c r="M117" s="214"/>
      <c r="N117" s="214"/>
      <c r="O117" s="214"/>
      <c r="P117" s="214"/>
      <c r="Q117" s="214"/>
      <c r="R117" s="214"/>
      <c r="S117" s="214"/>
      <c r="T117" s="214"/>
      <c r="U117" s="214"/>
      <c r="V117" s="214"/>
      <c r="W117" s="214"/>
      <c r="X117" s="214"/>
      <c r="Y117" s="214"/>
      <c r="Z117" s="214"/>
      <c r="AA117" s="214"/>
      <c r="AB117" s="214"/>
      <c r="AC117" s="214"/>
      <c r="AD117" s="214"/>
      <c r="AE117" s="214"/>
      <c r="AF117" s="214"/>
      <c r="AG117" s="214"/>
      <c r="AH117" s="214"/>
      <c r="AI117" s="214"/>
      <c r="AJ117" s="214"/>
      <c r="AK117" s="214"/>
      <c r="AL117" s="214"/>
      <c r="AM117" s="214"/>
      <c r="AN117" s="214"/>
      <c r="AO117" s="214"/>
      <c r="AP117" s="214"/>
      <c r="AQ117" s="214"/>
      <c r="AR117" s="214"/>
      <c r="AS117" s="214"/>
      <c r="AT117" s="214"/>
      <c r="AU117" s="214"/>
      <c r="AV117" s="214"/>
      <c r="AW117" s="214"/>
      <c r="AX117" s="214"/>
      <c r="AY117" s="214"/>
      <c r="AZ117" s="214"/>
      <c r="BA117" s="214"/>
      <c r="BB117" s="214"/>
      <c r="BC117" s="214"/>
      <c r="BD117" s="214"/>
      <c r="BE117" s="214"/>
      <c r="BF117" s="214"/>
      <c r="BG117" s="214"/>
      <c r="BH117" s="214"/>
      <c r="BI117" s="214"/>
      <c r="BJ117" s="214"/>
      <c r="BK117" s="214"/>
      <c r="BL117" s="214"/>
      <c r="BM117" s="219"/>
    </row>
    <row r="118" spans="1:65">
      <c r="A118" s="29"/>
      <c r="B118" s="3" t="s">
        <v>267</v>
      </c>
      <c r="C118" s="28"/>
      <c r="D118" s="217">
        <v>420.34699999999998</v>
      </c>
      <c r="E118" s="213"/>
      <c r="F118" s="214"/>
      <c r="G118" s="214"/>
      <c r="H118" s="214"/>
      <c r="I118" s="214"/>
      <c r="J118" s="214"/>
      <c r="K118" s="214"/>
      <c r="L118" s="214"/>
      <c r="M118" s="214"/>
      <c r="N118" s="214"/>
      <c r="O118" s="214"/>
      <c r="P118" s="214"/>
      <c r="Q118" s="214"/>
      <c r="R118" s="214"/>
      <c r="S118" s="214"/>
      <c r="T118" s="214"/>
      <c r="U118" s="214"/>
      <c r="V118" s="214"/>
      <c r="W118" s="214"/>
      <c r="X118" s="214"/>
      <c r="Y118" s="214"/>
      <c r="Z118" s="214"/>
      <c r="AA118" s="214"/>
      <c r="AB118" s="214"/>
      <c r="AC118" s="214"/>
      <c r="AD118" s="214"/>
      <c r="AE118" s="214"/>
      <c r="AF118" s="214"/>
      <c r="AG118" s="214"/>
      <c r="AH118" s="214"/>
      <c r="AI118" s="214"/>
      <c r="AJ118" s="214"/>
      <c r="AK118" s="214"/>
      <c r="AL118" s="214"/>
      <c r="AM118" s="214"/>
      <c r="AN118" s="214"/>
      <c r="AO118" s="214"/>
      <c r="AP118" s="214"/>
      <c r="AQ118" s="214"/>
      <c r="AR118" s="214"/>
      <c r="AS118" s="214"/>
      <c r="AT118" s="214"/>
      <c r="AU118" s="214"/>
      <c r="AV118" s="214"/>
      <c r="AW118" s="214"/>
      <c r="AX118" s="214"/>
      <c r="AY118" s="214"/>
      <c r="AZ118" s="214"/>
      <c r="BA118" s="214"/>
      <c r="BB118" s="214"/>
      <c r="BC118" s="214"/>
      <c r="BD118" s="214"/>
      <c r="BE118" s="214"/>
      <c r="BF118" s="214"/>
      <c r="BG118" s="214"/>
      <c r="BH118" s="214"/>
      <c r="BI118" s="214"/>
      <c r="BJ118" s="214"/>
      <c r="BK118" s="214"/>
      <c r="BL118" s="214"/>
      <c r="BM118" s="219"/>
    </row>
    <row r="119" spans="1:65">
      <c r="A119" s="29"/>
      <c r="B119" s="3" t="s">
        <v>268</v>
      </c>
      <c r="C119" s="28"/>
      <c r="D119" s="217">
        <v>1.0328939926246088</v>
      </c>
      <c r="E119" s="213"/>
      <c r="F119" s="214"/>
      <c r="G119" s="214"/>
      <c r="H119" s="214"/>
      <c r="I119" s="214"/>
      <c r="J119" s="214"/>
      <c r="K119" s="214"/>
      <c r="L119" s="214"/>
      <c r="M119" s="214"/>
      <c r="N119" s="214"/>
      <c r="O119" s="214"/>
      <c r="P119" s="214"/>
      <c r="Q119" s="214"/>
      <c r="R119" s="214"/>
      <c r="S119" s="214"/>
      <c r="T119" s="214"/>
      <c r="U119" s="214"/>
      <c r="V119" s="214"/>
      <c r="W119" s="214"/>
      <c r="X119" s="214"/>
      <c r="Y119" s="214"/>
      <c r="Z119" s="214"/>
      <c r="AA119" s="214"/>
      <c r="AB119" s="214"/>
      <c r="AC119" s="214"/>
      <c r="AD119" s="214"/>
      <c r="AE119" s="214"/>
      <c r="AF119" s="214"/>
      <c r="AG119" s="214"/>
      <c r="AH119" s="214"/>
      <c r="AI119" s="214"/>
      <c r="AJ119" s="214"/>
      <c r="AK119" s="214"/>
      <c r="AL119" s="214"/>
      <c r="AM119" s="214"/>
      <c r="AN119" s="214"/>
      <c r="AO119" s="214"/>
      <c r="AP119" s="214"/>
      <c r="AQ119" s="214"/>
      <c r="AR119" s="214"/>
      <c r="AS119" s="214"/>
      <c r="AT119" s="214"/>
      <c r="AU119" s="214"/>
      <c r="AV119" s="214"/>
      <c r="AW119" s="214"/>
      <c r="AX119" s="214"/>
      <c r="AY119" s="214"/>
      <c r="AZ119" s="214"/>
      <c r="BA119" s="214"/>
      <c r="BB119" s="214"/>
      <c r="BC119" s="214"/>
      <c r="BD119" s="214"/>
      <c r="BE119" s="214"/>
      <c r="BF119" s="214"/>
      <c r="BG119" s="214"/>
      <c r="BH119" s="214"/>
      <c r="BI119" s="214"/>
      <c r="BJ119" s="214"/>
      <c r="BK119" s="214"/>
      <c r="BL119" s="214"/>
      <c r="BM119" s="219"/>
    </row>
    <row r="120" spans="1:65">
      <c r="A120" s="29"/>
      <c r="B120" s="3" t="s">
        <v>86</v>
      </c>
      <c r="C120" s="28"/>
      <c r="D120" s="13">
        <v>2.4578844619217461E-3</v>
      </c>
      <c r="E120" s="148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3"/>
    </row>
    <row r="121" spans="1:65">
      <c r="A121" s="29"/>
      <c r="B121" s="3" t="s">
        <v>269</v>
      </c>
      <c r="C121" s="28"/>
      <c r="D121" s="13">
        <v>0</v>
      </c>
      <c r="E121" s="148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3"/>
    </row>
    <row r="122" spans="1:65">
      <c r="A122" s="29"/>
      <c r="B122" s="45" t="s">
        <v>270</v>
      </c>
      <c r="C122" s="46"/>
      <c r="D122" s="44" t="s">
        <v>271</v>
      </c>
      <c r="E122" s="148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3"/>
    </row>
    <row r="123" spans="1:65">
      <c r="B123" s="30"/>
      <c r="C123" s="20"/>
      <c r="D123" s="20"/>
      <c r="BM123" s="53"/>
    </row>
    <row r="124" spans="1:65">
      <c r="BM124" s="53"/>
    </row>
    <row r="125" spans="1:65">
      <c r="BM125" s="53"/>
    </row>
    <row r="126" spans="1:65">
      <c r="BM126" s="53"/>
    </row>
    <row r="127" spans="1:65">
      <c r="BM127" s="53"/>
    </row>
    <row r="128" spans="1:65">
      <c r="BM128" s="53"/>
    </row>
    <row r="129" spans="65:65">
      <c r="BM129" s="53"/>
    </row>
    <row r="130" spans="65:65">
      <c r="BM130" s="53"/>
    </row>
    <row r="131" spans="65:65">
      <c r="BM131" s="53"/>
    </row>
    <row r="132" spans="65:65">
      <c r="BM132" s="53"/>
    </row>
    <row r="133" spans="65:65">
      <c r="BM133" s="53"/>
    </row>
    <row r="134" spans="65:65">
      <c r="BM134" s="53"/>
    </row>
    <row r="135" spans="65:65">
      <c r="BM135" s="53"/>
    </row>
    <row r="136" spans="65:65">
      <c r="BM136" s="53"/>
    </row>
    <row r="137" spans="65:65">
      <c r="BM137" s="53"/>
    </row>
    <row r="138" spans="65:65">
      <c r="BM138" s="53"/>
    </row>
    <row r="139" spans="65:65">
      <c r="BM139" s="53"/>
    </row>
    <row r="140" spans="65:65">
      <c r="BM140" s="53"/>
    </row>
    <row r="141" spans="65:65">
      <c r="BM141" s="53"/>
    </row>
    <row r="142" spans="65:65">
      <c r="BM142" s="53"/>
    </row>
    <row r="143" spans="65:65">
      <c r="BM143" s="53"/>
    </row>
    <row r="144" spans="65:65">
      <c r="BM144" s="53"/>
    </row>
    <row r="145" spans="65:65">
      <c r="BM145" s="53"/>
    </row>
    <row r="146" spans="65:65">
      <c r="BM146" s="53"/>
    </row>
    <row r="147" spans="65:65">
      <c r="BM147" s="53"/>
    </row>
    <row r="148" spans="65:65">
      <c r="BM148" s="53"/>
    </row>
    <row r="149" spans="65:65">
      <c r="BM149" s="53"/>
    </row>
    <row r="150" spans="65:65">
      <c r="BM150" s="53"/>
    </row>
    <row r="151" spans="65:65">
      <c r="BM151" s="53"/>
    </row>
    <row r="152" spans="65:65">
      <c r="BM152" s="53"/>
    </row>
    <row r="153" spans="65:65">
      <c r="BM153" s="53"/>
    </row>
    <row r="154" spans="65:65">
      <c r="BM154" s="53"/>
    </row>
    <row r="155" spans="65:65">
      <c r="BM155" s="53"/>
    </row>
    <row r="156" spans="65:65">
      <c r="BM156" s="53"/>
    </row>
    <row r="157" spans="65:65">
      <c r="BM157" s="53"/>
    </row>
    <row r="158" spans="65:65">
      <c r="BM158" s="53"/>
    </row>
    <row r="159" spans="65:65">
      <c r="BM159" s="53"/>
    </row>
    <row r="160" spans="65:65">
      <c r="BM160" s="53"/>
    </row>
    <row r="161" spans="65:65">
      <c r="BM161" s="53"/>
    </row>
    <row r="162" spans="65:65">
      <c r="BM162" s="53"/>
    </row>
    <row r="163" spans="65:65">
      <c r="BM163" s="53"/>
    </row>
    <row r="164" spans="65:65">
      <c r="BM164" s="53"/>
    </row>
    <row r="165" spans="65:65">
      <c r="BM165" s="53"/>
    </row>
    <row r="166" spans="65:65">
      <c r="BM166" s="53"/>
    </row>
    <row r="167" spans="65:65">
      <c r="BM167" s="53"/>
    </row>
    <row r="168" spans="65:65">
      <c r="BM168" s="53"/>
    </row>
    <row r="169" spans="65:65">
      <c r="BM169" s="53"/>
    </row>
    <row r="170" spans="65:65">
      <c r="BM170" s="53"/>
    </row>
    <row r="171" spans="65:65">
      <c r="BM171" s="53"/>
    </row>
    <row r="172" spans="65:65">
      <c r="BM172" s="54"/>
    </row>
    <row r="173" spans="65:65">
      <c r="BM173" s="55"/>
    </row>
    <row r="174" spans="65:65">
      <c r="BM174" s="55"/>
    </row>
    <row r="175" spans="65:65">
      <c r="BM175" s="55"/>
    </row>
    <row r="176" spans="65:65">
      <c r="BM176" s="55"/>
    </row>
    <row r="177" spans="65:65">
      <c r="BM177" s="55"/>
    </row>
    <row r="178" spans="65:65">
      <c r="BM178" s="55"/>
    </row>
    <row r="179" spans="65:65">
      <c r="BM179" s="55"/>
    </row>
    <row r="180" spans="65:65">
      <c r="BM180" s="55"/>
    </row>
    <row r="181" spans="65:65">
      <c r="BM181" s="55"/>
    </row>
    <row r="182" spans="65:65">
      <c r="BM182" s="55"/>
    </row>
    <row r="183" spans="65:65">
      <c r="BM183" s="55"/>
    </row>
    <row r="184" spans="65:65">
      <c r="BM184" s="55"/>
    </row>
    <row r="185" spans="65:65">
      <c r="BM185" s="55"/>
    </row>
    <row r="186" spans="65:65">
      <c r="BM186" s="55"/>
    </row>
    <row r="187" spans="65:65">
      <c r="BM187" s="55"/>
    </row>
    <row r="188" spans="65:65">
      <c r="BM188" s="55"/>
    </row>
    <row r="189" spans="65:65">
      <c r="BM189" s="55"/>
    </row>
    <row r="190" spans="65:65">
      <c r="BM190" s="55"/>
    </row>
    <row r="191" spans="65:65">
      <c r="BM191" s="55"/>
    </row>
    <row r="192" spans="65:65">
      <c r="BM192" s="55"/>
    </row>
    <row r="193" spans="65:65">
      <c r="BM193" s="55"/>
    </row>
    <row r="194" spans="65:65">
      <c r="BM194" s="55"/>
    </row>
    <row r="195" spans="65:65">
      <c r="BM195" s="55"/>
    </row>
    <row r="196" spans="65:65">
      <c r="BM196" s="55"/>
    </row>
    <row r="197" spans="65:65">
      <c r="BM197" s="55"/>
    </row>
    <row r="198" spans="65:65">
      <c r="BM198" s="55"/>
    </row>
    <row r="199" spans="65:65">
      <c r="BM199" s="55"/>
    </row>
    <row r="200" spans="65:65">
      <c r="BM200" s="55"/>
    </row>
    <row r="201" spans="65:65">
      <c r="BM201" s="55"/>
    </row>
    <row r="202" spans="65:65">
      <c r="BM202" s="55"/>
    </row>
    <row r="203" spans="65:65">
      <c r="BM203" s="55"/>
    </row>
    <row r="204" spans="65:65">
      <c r="BM204" s="55"/>
    </row>
    <row r="205" spans="65:65">
      <c r="BM205" s="55"/>
    </row>
    <row r="206" spans="65:65">
      <c r="BM206" s="55"/>
    </row>
  </sheetData>
  <dataConsolidate/>
  <conditionalFormatting sqref="B6:C25 E6:W25 B38:D43 B56:V61 B74:V79 B93:D98 B111:D116">
    <cfRule type="expression" dxfId="20" priority="18">
      <formula>AND($B6&lt;&gt;$B5,NOT(ISBLANK(INDIRECT(Anlyt_LabRefThisCol))))</formula>
    </cfRule>
  </conditionalFormatting>
  <conditionalFormatting sqref="C2:W31 C34:D49 C52:V67 C70:V85 C89:D104 C107:D122">
    <cfRule type="expression" dxfId="19" priority="16" stopIfTrue="1">
      <formula>AND(ISBLANK(INDIRECT(Anlyt_LabRefLastCol)),ISBLANK(INDIRECT(Anlyt_LabRefThisCol)))</formula>
    </cfRule>
    <cfRule type="expression" dxfId="18" priority="17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893DB-05F9-4936-A750-B6628ECF708E}">
  <sheetPr codeName="Sheet12"/>
  <dimension ref="A1:BN223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9" width="11.28515625" style="2" bestFit="1" customWidth="1"/>
    <col min="10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495</v>
      </c>
      <c r="BM1" s="27" t="s">
        <v>273</v>
      </c>
    </row>
    <row r="2" spans="1:66" ht="15">
      <c r="A2" s="24" t="s">
        <v>98</v>
      </c>
      <c r="B2" s="18" t="s">
        <v>118</v>
      </c>
      <c r="C2" s="15" t="s">
        <v>119</v>
      </c>
      <c r="D2" s="14" t="s">
        <v>238</v>
      </c>
      <c r="E2" s="16" t="s">
        <v>238</v>
      </c>
      <c r="F2" s="17" t="s">
        <v>238</v>
      </c>
      <c r="G2" s="17" t="s">
        <v>238</v>
      </c>
      <c r="H2" s="17" t="s">
        <v>238</v>
      </c>
      <c r="I2" s="17" t="s">
        <v>238</v>
      </c>
      <c r="J2" s="148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239</v>
      </c>
      <c r="C3" s="9" t="s">
        <v>239</v>
      </c>
      <c r="D3" s="145" t="s">
        <v>240</v>
      </c>
      <c r="E3" s="146" t="s">
        <v>241</v>
      </c>
      <c r="F3" s="147" t="s">
        <v>243</v>
      </c>
      <c r="G3" s="147" t="s">
        <v>247</v>
      </c>
      <c r="H3" s="147" t="s">
        <v>257</v>
      </c>
      <c r="I3" s="147" t="s">
        <v>274</v>
      </c>
      <c r="J3" s="148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82</v>
      </c>
    </row>
    <row r="4" spans="1:66">
      <c r="A4" s="29"/>
      <c r="B4" s="19"/>
      <c r="C4" s="9"/>
      <c r="D4" s="9" t="s">
        <v>120</v>
      </c>
      <c r="E4" s="10" t="s">
        <v>275</v>
      </c>
      <c r="F4" s="11" t="s">
        <v>276</v>
      </c>
      <c r="G4" s="11" t="s">
        <v>277</v>
      </c>
      <c r="H4" s="11" t="s">
        <v>277</v>
      </c>
      <c r="I4" s="11" t="s">
        <v>278</v>
      </c>
      <c r="J4" s="148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0</v>
      </c>
    </row>
    <row r="5" spans="1:66">
      <c r="A5" s="29"/>
      <c r="B5" s="19"/>
      <c r="C5" s="9"/>
      <c r="D5" s="26" t="s">
        <v>263</v>
      </c>
      <c r="E5" s="25" t="s">
        <v>279</v>
      </c>
      <c r="F5" s="25" t="s">
        <v>124</v>
      </c>
      <c r="G5" s="25" t="s">
        <v>279</v>
      </c>
      <c r="H5" s="25" t="s">
        <v>280</v>
      </c>
      <c r="I5" s="25" t="s">
        <v>281</v>
      </c>
      <c r="J5" s="148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0</v>
      </c>
    </row>
    <row r="6" spans="1:66">
      <c r="A6" s="29"/>
      <c r="B6" s="18">
        <v>1</v>
      </c>
      <c r="C6" s="14">
        <v>1</v>
      </c>
      <c r="D6" s="210">
        <v>182.07395728023576</v>
      </c>
      <c r="E6" s="211">
        <v>181</v>
      </c>
      <c r="F6" s="211">
        <v>186</v>
      </c>
      <c r="G6" s="211">
        <v>114</v>
      </c>
      <c r="H6" s="211">
        <v>82.062587850198241</v>
      </c>
      <c r="I6" s="211">
        <v>230.00000000000003</v>
      </c>
      <c r="J6" s="213"/>
      <c r="K6" s="214"/>
      <c r="L6" s="214"/>
      <c r="M6" s="214"/>
      <c r="N6" s="214"/>
      <c r="O6" s="214"/>
      <c r="P6" s="214"/>
      <c r="Q6" s="214"/>
      <c r="R6" s="214"/>
      <c r="S6" s="214"/>
      <c r="T6" s="214"/>
      <c r="U6" s="214"/>
      <c r="V6" s="214"/>
      <c r="W6" s="214"/>
      <c r="X6" s="214"/>
      <c r="Y6" s="214"/>
      <c r="Z6" s="214"/>
      <c r="AA6" s="214"/>
      <c r="AB6" s="214"/>
      <c r="AC6" s="214"/>
      <c r="AD6" s="214"/>
      <c r="AE6" s="214"/>
      <c r="AF6" s="214"/>
      <c r="AG6" s="214"/>
      <c r="AH6" s="214"/>
      <c r="AI6" s="214"/>
      <c r="AJ6" s="214"/>
      <c r="AK6" s="214"/>
      <c r="AL6" s="214"/>
      <c r="AM6" s="214"/>
      <c r="AN6" s="214"/>
      <c r="AO6" s="214"/>
      <c r="AP6" s="214"/>
      <c r="AQ6" s="214"/>
      <c r="AR6" s="214"/>
      <c r="AS6" s="214"/>
      <c r="AT6" s="214"/>
      <c r="AU6" s="214"/>
      <c r="AV6" s="214"/>
      <c r="AW6" s="214"/>
      <c r="AX6" s="214"/>
      <c r="AY6" s="214"/>
      <c r="AZ6" s="214"/>
      <c r="BA6" s="214"/>
      <c r="BB6" s="214"/>
      <c r="BC6" s="214"/>
      <c r="BD6" s="214"/>
      <c r="BE6" s="214"/>
      <c r="BF6" s="214"/>
      <c r="BG6" s="214"/>
      <c r="BH6" s="214"/>
      <c r="BI6" s="214"/>
      <c r="BJ6" s="214"/>
      <c r="BK6" s="214"/>
      <c r="BL6" s="214"/>
      <c r="BM6" s="215">
        <v>1</v>
      </c>
    </row>
    <row r="7" spans="1:66">
      <c r="A7" s="29"/>
      <c r="B7" s="19">
        <v>1</v>
      </c>
      <c r="C7" s="9">
        <v>2</v>
      </c>
      <c r="D7" s="216">
        <v>197.97114597140543</v>
      </c>
      <c r="E7" s="217">
        <v>170</v>
      </c>
      <c r="F7" s="217">
        <v>177</v>
      </c>
      <c r="G7" s="217">
        <v>117</v>
      </c>
      <c r="H7" s="217">
        <v>89.967449600627972</v>
      </c>
      <c r="I7" s="217">
        <v>220</v>
      </c>
      <c r="J7" s="213"/>
      <c r="K7" s="214"/>
      <c r="L7" s="214"/>
      <c r="M7" s="214"/>
      <c r="N7" s="214"/>
      <c r="O7" s="214"/>
      <c r="P7" s="214"/>
      <c r="Q7" s="214"/>
      <c r="R7" s="214"/>
      <c r="S7" s="214"/>
      <c r="T7" s="214"/>
      <c r="U7" s="214"/>
      <c r="V7" s="214"/>
      <c r="W7" s="214"/>
      <c r="X7" s="214"/>
      <c r="Y7" s="214"/>
      <c r="Z7" s="214"/>
      <c r="AA7" s="214"/>
      <c r="AB7" s="214"/>
      <c r="AC7" s="214"/>
      <c r="AD7" s="214"/>
      <c r="AE7" s="214"/>
      <c r="AF7" s="214"/>
      <c r="AG7" s="214"/>
      <c r="AH7" s="214"/>
      <c r="AI7" s="214"/>
      <c r="AJ7" s="214"/>
      <c r="AK7" s="214"/>
      <c r="AL7" s="214"/>
      <c r="AM7" s="214"/>
      <c r="AN7" s="214"/>
      <c r="AO7" s="214"/>
      <c r="AP7" s="214"/>
      <c r="AQ7" s="214"/>
      <c r="AR7" s="214"/>
      <c r="AS7" s="214"/>
      <c r="AT7" s="214"/>
      <c r="AU7" s="214"/>
      <c r="AV7" s="214"/>
      <c r="AW7" s="214"/>
      <c r="AX7" s="214"/>
      <c r="AY7" s="214"/>
      <c r="AZ7" s="214"/>
      <c r="BA7" s="214"/>
      <c r="BB7" s="214"/>
      <c r="BC7" s="214"/>
      <c r="BD7" s="214"/>
      <c r="BE7" s="214"/>
      <c r="BF7" s="214"/>
      <c r="BG7" s="214"/>
      <c r="BH7" s="214"/>
      <c r="BI7" s="214"/>
      <c r="BJ7" s="214"/>
      <c r="BK7" s="214"/>
      <c r="BL7" s="214"/>
      <c r="BM7" s="215">
        <v>3</v>
      </c>
    </row>
    <row r="8" spans="1:66">
      <c r="A8" s="29"/>
      <c r="B8" s="19">
        <v>1</v>
      </c>
      <c r="C8" s="9">
        <v>3</v>
      </c>
      <c r="D8" s="216">
        <v>189.56342126886153</v>
      </c>
      <c r="E8" s="217">
        <v>168</v>
      </c>
      <c r="F8" s="217">
        <v>176</v>
      </c>
      <c r="G8" s="217">
        <v>137</v>
      </c>
      <c r="H8" s="217">
        <v>83.561970527384176</v>
      </c>
      <c r="I8" s="217">
        <v>210</v>
      </c>
      <c r="J8" s="213"/>
      <c r="K8" s="214"/>
      <c r="L8" s="214"/>
      <c r="M8" s="214"/>
      <c r="N8" s="214"/>
      <c r="O8" s="214"/>
      <c r="P8" s="214"/>
      <c r="Q8" s="214"/>
      <c r="R8" s="214"/>
      <c r="S8" s="214"/>
      <c r="T8" s="214"/>
      <c r="U8" s="214"/>
      <c r="V8" s="214"/>
      <c r="W8" s="214"/>
      <c r="X8" s="214"/>
      <c r="Y8" s="214"/>
      <c r="Z8" s="214"/>
      <c r="AA8" s="214"/>
      <c r="AB8" s="214"/>
      <c r="AC8" s="214"/>
      <c r="AD8" s="214"/>
      <c r="AE8" s="214"/>
      <c r="AF8" s="214"/>
      <c r="AG8" s="214"/>
      <c r="AH8" s="214"/>
      <c r="AI8" s="214"/>
      <c r="AJ8" s="214"/>
      <c r="AK8" s="214"/>
      <c r="AL8" s="214"/>
      <c r="AM8" s="214"/>
      <c r="AN8" s="214"/>
      <c r="AO8" s="214"/>
      <c r="AP8" s="214"/>
      <c r="AQ8" s="214"/>
      <c r="AR8" s="214"/>
      <c r="AS8" s="214"/>
      <c r="AT8" s="214"/>
      <c r="AU8" s="214"/>
      <c r="AV8" s="214"/>
      <c r="AW8" s="214"/>
      <c r="AX8" s="214"/>
      <c r="AY8" s="214"/>
      <c r="AZ8" s="214"/>
      <c r="BA8" s="214"/>
      <c r="BB8" s="214"/>
      <c r="BC8" s="214"/>
      <c r="BD8" s="214"/>
      <c r="BE8" s="214"/>
      <c r="BF8" s="214"/>
      <c r="BG8" s="214"/>
      <c r="BH8" s="214"/>
      <c r="BI8" s="214"/>
      <c r="BJ8" s="214"/>
      <c r="BK8" s="214"/>
      <c r="BL8" s="214"/>
      <c r="BM8" s="215">
        <v>16</v>
      </c>
    </row>
    <row r="9" spans="1:66">
      <c r="A9" s="29"/>
      <c r="B9" s="19">
        <v>1</v>
      </c>
      <c r="C9" s="9">
        <v>4</v>
      </c>
      <c r="D9" s="216">
        <v>189.42743459903681</v>
      </c>
      <c r="E9" s="217">
        <v>182</v>
      </c>
      <c r="F9" s="217">
        <v>176</v>
      </c>
      <c r="G9" s="217">
        <v>116</v>
      </c>
      <c r="H9" s="217">
        <v>72.165277672050806</v>
      </c>
      <c r="I9" s="217">
        <v>210</v>
      </c>
      <c r="J9" s="213"/>
      <c r="K9" s="214"/>
      <c r="L9" s="214"/>
      <c r="M9" s="214"/>
      <c r="N9" s="214"/>
      <c r="O9" s="214"/>
      <c r="P9" s="214"/>
      <c r="Q9" s="214"/>
      <c r="R9" s="214"/>
      <c r="S9" s="214"/>
      <c r="T9" s="214"/>
      <c r="U9" s="214"/>
      <c r="V9" s="214"/>
      <c r="W9" s="214"/>
      <c r="X9" s="214"/>
      <c r="Y9" s="214"/>
      <c r="Z9" s="214"/>
      <c r="AA9" s="214"/>
      <c r="AB9" s="214"/>
      <c r="AC9" s="214"/>
      <c r="AD9" s="214"/>
      <c r="AE9" s="214"/>
      <c r="AF9" s="214"/>
      <c r="AG9" s="214"/>
      <c r="AH9" s="214"/>
      <c r="AI9" s="214"/>
      <c r="AJ9" s="214"/>
      <c r="AK9" s="214"/>
      <c r="AL9" s="214"/>
      <c r="AM9" s="214"/>
      <c r="AN9" s="214"/>
      <c r="AO9" s="214"/>
      <c r="AP9" s="214"/>
      <c r="AQ9" s="214"/>
      <c r="AR9" s="214"/>
      <c r="AS9" s="214"/>
      <c r="AT9" s="214"/>
      <c r="AU9" s="214"/>
      <c r="AV9" s="214"/>
      <c r="AW9" s="214"/>
      <c r="AX9" s="214"/>
      <c r="AY9" s="214"/>
      <c r="AZ9" s="214"/>
      <c r="BA9" s="214"/>
      <c r="BB9" s="214"/>
      <c r="BC9" s="214"/>
      <c r="BD9" s="214"/>
      <c r="BE9" s="214"/>
      <c r="BF9" s="214"/>
      <c r="BG9" s="214"/>
      <c r="BH9" s="214"/>
      <c r="BI9" s="214"/>
      <c r="BJ9" s="214"/>
      <c r="BK9" s="214"/>
      <c r="BL9" s="214"/>
      <c r="BM9" s="215">
        <v>153.59871341986599</v>
      </c>
      <c r="BN9" s="27"/>
    </row>
    <row r="10" spans="1:66">
      <c r="A10" s="29"/>
      <c r="B10" s="19">
        <v>1</v>
      </c>
      <c r="C10" s="9">
        <v>5</v>
      </c>
      <c r="D10" s="216">
        <v>201.13972888470474</v>
      </c>
      <c r="E10" s="217">
        <v>170</v>
      </c>
      <c r="F10" s="217">
        <v>176</v>
      </c>
      <c r="G10" s="217">
        <v>115</v>
      </c>
      <c r="H10" s="217">
        <v>83.504074263537802</v>
      </c>
      <c r="I10" s="217">
        <v>220</v>
      </c>
      <c r="J10" s="213"/>
      <c r="K10" s="214"/>
      <c r="L10" s="214"/>
      <c r="M10" s="214"/>
      <c r="N10" s="214"/>
      <c r="O10" s="214"/>
      <c r="P10" s="214"/>
      <c r="Q10" s="214"/>
      <c r="R10" s="214"/>
      <c r="S10" s="214"/>
      <c r="T10" s="214"/>
      <c r="U10" s="214"/>
      <c r="V10" s="214"/>
      <c r="W10" s="214"/>
      <c r="X10" s="214"/>
      <c r="Y10" s="214"/>
      <c r="Z10" s="214"/>
      <c r="AA10" s="214"/>
      <c r="AB10" s="214"/>
      <c r="AC10" s="214"/>
      <c r="AD10" s="214"/>
      <c r="AE10" s="214"/>
      <c r="AF10" s="214"/>
      <c r="AG10" s="214"/>
      <c r="AH10" s="214"/>
      <c r="AI10" s="214"/>
      <c r="AJ10" s="214"/>
      <c r="AK10" s="214"/>
      <c r="AL10" s="214"/>
      <c r="AM10" s="214"/>
      <c r="AN10" s="214"/>
      <c r="AO10" s="214"/>
      <c r="AP10" s="214"/>
      <c r="AQ10" s="214"/>
      <c r="AR10" s="214"/>
      <c r="AS10" s="214"/>
      <c r="AT10" s="214"/>
      <c r="AU10" s="214"/>
      <c r="AV10" s="214"/>
      <c r="AW10" s="214"/>
      <c r="AX10" s="214"/>
      <c r="AY10" s="214"/>
      <c r="AZ10" s="214"/>
      <c r="BA10" s="214"/>
      <c r="BB10" s="214"/>
      <c r="BC10" s="214"/>
      <c r="BD10" s="214"/>
      <c r="BE10" s="214"/>
      <c r="BF10" s="214"/>
      <c r="BG10" s="214"/>
      <c r="BH10" s="214"/>
      <c r="BI10" s="214"/>
      <c r="BJ10" s="214"/>
      <c r="BK10" s="214"/>
      <c r="BL10" s="214"/>
      <c r="BM10" s="215">
        <v>9</v>
      </c>
    </row>
    <row r="11" spans="1:66">
      <c r="A11" s="29"/>
      <c r="B11" s="19">
        <v>1</v>
      </c>
      <c r="C11" s="9">
        <v>6</v>
      </c>
      <c r="D11" s="216">
        <v>189.56585145869914</v>
      </c>
      <c r="E11" s="217">
        <v>170</v>
      </c>
      <c r="F11" s="217">
        <v>177</v>
      </c>
      <c r="G11" s="217">
        <v>112</v>
      </c>
      <c r="H11" s="217">
        <v>86.7000426821714</v>
      </c>
      <c r="I11" s="217">
        <v>200.00000000000003</v>
      </c>
      <c r="J11" s="213"/>
      <c r="K11" s="214"/>
      <c r="L11" s="214"/>
      <c r="M11" s="214"/>
      <c r="N11" s="214"/>
      <c r="O11" s="214"/>
      <c r="P11" s="214"/>
      <c r="Q11" s="214"/>
      <c r="R11" s="214"/>
      <c r="S11" s="214"/>
      <c r="T11" s="214"/>
      <c r="U11" s="214"/>
      <c r="V11" s="214"/>
      <c r="W11" s="214"/>
      <c r="X11" s="214"/>
      <c r="Y11" s="214"/>
      <c r="Z11" s="214"/>
      <c r="AA11" s="214"/>
      <c r="AB11" s="214"/>
      <c r="AC11" s="214"/>
      <c r="AD11" s="214"/>
      <c r="AE11" s="214"/>
      <c r="AF11" s="214"/>
      <c r="AG11" s="214"/>
      <c r="AH11" s="214"/>
      <c r="AI11" s="214"/>
      <c r="AJ11" s="214"/>
      <c r="AK11" s="214"/>
      <c r="AL11" s="214"/>
      <c r="AM11" s="214"/>
      <c r="AN11" s="214"/>
      <c r="AO11" s="214"/>
      <c r="AP11" s="214"/>
      <c r="AQ11" s="214"/>
      <c r="AR11" s="214"/>
      <c r="AS11" s="214"/>
      <c r="AT11" s="214"/>
      <c r="AU11" s="214"/>
      <c r="AV11" s="214"/>
      <c r="AW11" s="214"/>
      <c r="AX11" s="214"/>
      <c r="AY11" s="214"/>
      <c r="AZ11" s="214"/>
      <c r="BA11" s="214"/>
      <c r="BB11" s="214"/>
      <c r="BC11" s="214"/>
      <c r="BD11" s="214"/>
      <c r="BE11" s="214"/>
      <c r="BF11" s="214"/>
      <c r="BG11" s="214"/>
      <c r="BH11" s="214"/>
      <c r="BI11" s="214"/>
      <c r="BJ11" s="214"/>
      <c r="BK11" s="214"/>
      <c r="BL11" s="214"/>
      <c r="BM11" s="219"/>
    </row>
    <row r="12" spans="1:66">
      <c r="A12" s="29"/>
      <c r="B12" s="19"/>
      <c r="C12" s="9">
        <v>7</v>
      </c>
      <c r="D12" s="216">
        <v>191.28174425538657</v>
      </c>
      <c r="E12" s="217"/>
      <c r="F12" s="217"/>
      <c r="G12" s="217"/>
      <c r="H12" s="217"/>
      <c r="I12" s="217"/>
      <c r="J12" s="213"/>
      <c r="K12" s="214"/>
      <c r="L12" s="214"/>
      <c r="M12" s="214"/>
      <c r="N12" s="214"/>
      <c r="O12" s="214"/>
      <c r="P12" s="214"/>
      <c r="Q12" s="214"/>
      <c r="R12" s="214"/>
      <c r="S12" s="214"/>
      <c r="T12" s="214"/>
      <c r="U12" s="214"/>
      <c r="V12" s="214"/>
      <c r="W12" s="214"/>
      <c r="X12" s="214"/>
      <c r="Y12" s="214"/>
      <c r="Z12" s="214"/>
      <c r="AA12" s="214"/>
      <c r="AB12" s="214"/>
      <c r="AC12" s="214"/>
      <c r="AD12" s="214"/>
      <c r="AE12" s="214"/>
      <c r="AF12" s="214"/>
      <c r="AG12" s="214"/>
      <c r="AH12" s="214"/>
      <c r="AI12" s="214"/>
      <c r="AJ12" s="214"/>
      <c r="AK12" s="214"/>
      <c r="AL12" s="214"/>
      <c r="AM12" s="214"/>
      <c r="AN12" s="214"/>
      <c r="AO12" s="214"/>
      <c r="AP12" s="214"/>
      <c r="AQ12" s="214"/>
      <c r="AR12" s="214"/>
      <c r="AS12" s="214"/>
      <c r="AT12" s="214"/>
      <c r="AU12" s="214"/>
      <c r="AV12" s="214"/>
      <c r="AW12" s="214"/>
      <c r="AX12" s="214"/>
      <c r="AY12" s="214"/>
      <c r="AZ12" s="214"/>
      <c r="BA12" s="214"/>
      <c r="BB12" s="214"/>
      <c r="BC12" s="214"/>
      <c r="BD12" s="214"/>
      <c r="BE12" s="214"/>
      <c r="BF12" s="214"/>
      <c r="BG12" s="214"/>
      <c r="BH12" s="214"/>
      <c r="BI12" s="214"/>
      <c r="BJ12" s="214"/>
      <c r="BK12" s="214"/>
      <c r="BL12" s="214"/>
      <c r="BM12" s="219"/>
    </row>
    <row r="13" spans="1:66">
      <c r="A13" s="29"/>
      <c r="B13" s="19"/>
      <c r="C13" s="9">
        <v>8</v>
      </c>
      <c r="D13" s="216">
        <v>185.53711628295616</v>
      </c>
      <c r="E13" s="217"/>
      <c r="F13" s="217"/>
      <c r="G13" s="217"/>
      <c r="H13" s="217"/>
      <c r="I13" s="217"/>
      <c r="J13" s="213"/>
      <c r="K13" s="214"/>
      <c r="L13" s="214"/>
      <c r="M13" s="214"/>
      <c r="N13" s="214"/>
      <c r="O13" s="214"/>
      <c r="P13" s="214"/>
      <c r="Q13" s="214"/>
      <c r="R13" s="214"/>
      <c r="S13" s="214"/>
      <c r="T13" s="214"/>
      <c r="U13" s="214"/>
      <c r="V13" s="214"/>
      <c r="W13" s="214"/>
      <c r="X13" s="214"/>
      <c r="Y13" s="214"/>
      <c r="Z13" s="214"/>
      <c r="AA13" s="214"/>
      <c r="AB13" s="214"/>
      <c r="AC13" s="214"/>
      <c r="AD13" s="214"/>
      <c r="AE13" s="214"/>
      <c r="AF13" s="214"/>
      <c r="AG13" s="214"/>
      <c r="AH13" s="214"/>
      <c r="AI13" s="214"/>
      <c r="AJ13" s="214"/>
      <c r="AK13" s="214"/>
      <c r="AL13" s="214"/>
      <c r="AM13" s="214"/>
      <c r="AN13" s="214"/>
      <c r="AO13" s="214"/>
      <c r="AP13" s="214"/>
      <c r="AQ13" s="214"/>
      <c r="AR13" s="214"/>
      <c r="AS13" s="214"/>
      <c r="AT13" s="214"/>
      <c r="AU13" s="214"/>
      <c r="AV13" s="214"/>
      <c r="AW13" s="214"/>
      <c r="AX13" s="214"/>
      <c r="AY13" s="214"/>
      <c r="AZ13" s="214"/>
      <c r="BA13" s="214"/>
      <c r="BB13" s="214"/>
      <c r="BC13" s="214"/>
      <c r="BD13" s="214"/>
      <c r="BE13" s="214"/>
      <c r="BF13" s="214"/>
      <c r="BG13" s="214"/>
      <c r="BH13" s="214"/>
      <c r="BI13" s="214"/>
      <c r="BJ13" s="214"/>
      <c r="BK13" s="214"/>
      <c r="BL13" s="214"/>
      <c r="BM13" s="219"/>
    </row>
    <row r="14" spans="1:66">
      <c r="A14" s="29"/>
      <c r="B14" s="19"/>
      <c r="C14" s="9">
        <v>9</v>
      </c>
      <c r="D14" s="216">
        <v>185.85690430420797</v>
      </c>
      <c r="E14" s="217"/>
      <c r="F14" s="217"/>
      <c r="G14" s="217"/>
      <c r="H14" s="217"/>
      <c r="I14" s="217"/>
      <c r="J14" s="213"/>
      <c r="K14" s="214"/>
      <c r="L14" s="214"/>
      <c r="M14" s="214"/>
      <c r="N14" s="214"/>
      <c r="O14" s="214"/>
      <c r="P14" s="214"/>
      <c r="Q14" s="214"/>
      <c r="R14" s="214"/>
      <c r="S14" s="214"/>
      <c r="T14" s="214"/>
      <c r="U14" s="214"/>
      <c r="V14" s="214"/>
      <c r="W14" s="214"/>
      <c r="X14" s="214"/>
      <c r="Y14" s="214"/>
      <c r="Z14" s="214"/>
      <c r="AA14" s="214"/>
      <c r="AB14" s="214"/>
      <c r="AC14" s="214"/>
      <c r="AD14" s="214"/>
      <c r="AE14" s="214"/>
      <c r="AF14" s="214"/>
      <c r="AG14" s="214"/>
      <c r="AH14" s="214"/>
      <c r="AI14" s="214"/>
      <c r="AJ14" s="214"/>
      <c r="AK14" s="214"/>
      <c r="AL14" s="214"/>
      <c r="AM14" s="214"/>
      <c r="AN14" s="214"/>
      <c r="AO14" s="214"/>
      <c r="AP14" s="214"/>
      <c r="AQ14" s="214"/>
      <c r="AR14" s="214"/>
      <c r="AS14" s="214"/>
      <c r="AT14" s="214"/>
      <c r="AU14" s="214"/>
      <c r="AV14" s="214"/>
      <c r="AW14" s="214"/>
      <c r="AX14" s="214"/>
      <c r="AY14" s="214"/>
      <c r="AZ14" s="214"/>
      <c r="BA14" s="214"/>
      <c r="BB14" s="214"/>
      <c r="BC14" s="214"/>
      <c r="BD14" s="214"/>
      <c r="BE14" s="214"/>
      <c r="BF14" s="214"/>
      <c r="BG14" s="214"/>
      <c r="BH14" s="214"/>
      <c r="BI14" s="214"/>
      <c r="BJ14" s="214"/>
      <c r="BK14" s="214"/>
      <c r="BL14" s="214"/>
      <c r="BM14" s="219"/>
    </row>
    <row r="15" spans="1:66">
      <c r="A15" s="29"/>
      <c r="B15" s="19"/>
      <c r="C15" s="9">
        <v>10</v>
      </c>
      <c r="D15" s="216">
        <v>193.95523218735843</v>
      </c>
      <c r="E15" s="217"/>
      <c r="F15" s="217"/>
      <c r="G15" s="217"/>
      <c r="H15" s="217"/>
      <c r="I15" s="217"/>
      <c r="J15" s="213"/>
      <c r="K15" s="214"/>
      <c r="L15" s="214"/>
      <c r="M15" s="214"/>
      <c r="N15" s="214"/>
      <c r="O15" s="214"/>
      <c r="P15" s="214"/>
      <c r="Q15" s="214"/>
      <c r="R15" s="214"/>
      <c r="S15" s="214"/>
      <c r="T15" s="214"/>
      <c r="U15" s="214"/>
      <c r="V15" s="214"/>
      <c r="W15" s="214"/>
      <c r="X15" s="214"/>
      <c r="Y15" s="214"/>
      <c r="Z15" s="214"/>
      <c r="AA15" s="214"/>
      <c r="AB15" s="214"/>
      <c r="AC15" s="214"/>
      <c r="AD15" s="214"/>
      <c r="AE15" s="214"/>
      <c r="AF15" s="214"/>
      <c r="AG15" s="214"/>
      <c r="AH15" s="214"/>
      <c r="AI15" s="214"/>
      <c r="AJ15" s="214"/>
      <c r="AK15" s="214"/>
      <c r="AL15" s="214"/>
      <c r="AM15" s="214"/>
      <c r="AN15" s="214"/>
      <c r="AO15" s="214"/>
      <c r="AP15" s="214"/>
      <c r="AQ15" s="214"/>
      <c r="AR15" s="214"/>
      <c r="AS15" s="214"/>
      <c r="AT15" s="214"/>
      <c r="AU15" s="214"/>
      <c r="AV15" s="214"/>
      <c r="AW15" s="214"/>
      <c r="AX15" s="214"/>
      <c r="AY15" s="214"/>
      <c r="AZ15" s="214"/>
      <c r="BA15" s="214"/>
      <c r="BB15" s="214"/>
      <c r="BC15" s="214"/>
      <c r="BD15" s="214"/>
      <c r="BE15" s="214"/>
      <c r="BF15" s="214"/>
      <c r="BG15" s="214"/>
      <c r="BH15" s="214"/>
      <c r="BI15" s="214"/>
      <c r="BJ15" s="214"/>
      <c r="BK15" s="214"/>
      <c r="BL15" s="214"/>
      <c r="BM15" s="219"/>
    </row>
    <row r="16" spans="1:66">
      <c r="A16" s="29"/>
      <c r="B16" s="19"/>
      <c r="C16" s="9">
        <v>11</v>
      </c>
      <c r="D16" s="216">
        <v>201.60528571364162</v>
      </c>
      <c r="E16" s="217"/>
      <c r="F16" s="217"/>
      <c r="G16" s="217"/>
      <c r="H16" s="217"/>
      <c r="I16" s="217"/>
      <c r="J16" s="213"/>
      <c r="K16" s="214"/>
      <c r="L16" s="214"/>
      <c r="M16" s="214"/>
      <c r="N16" s="214"/>
      <c r="O16" s="214"/>
      <c r="P16" s="214"/>
      <c r="Q16" s="214"/>
      <c r="R16" s="214"/>
      <c r="S16" s="214"/>
      <c r="T16" s="214"/>
      <c r="U16" s="214"/>
      <c r="V16" s="214"/>
      <c r="W16" s="214"/>
      <c r="X16" s="214"/>
      <c r="Y16" s="214"/>
      <c r="Z16" s="214"/>
      <c r="AA16" s="214"/>
      <c r="AB16" s="214"/>
      <c r="AC16" s="214"/>
      <c r="AD16" s="214"/>
      <c r="AE16" s="214"/>
      <c r="AF16" s="214"/>
      <c r="AG16" s="214"/>
      <c r="AH16" s="214"/>
      <c r="AI16" s="214"/>
      <c r="AJ16" s="214"/>
      <c r="AK16" s="214"/>
      <c r="AL16" s="214"/>
      <c r="AM16" s="214"/>
      <c r="AN16" s="214"/>
      <c r="AO16" s="214"/>
      <c r="AP16" s="214"/>
      <c r="AQ16" s="214"/>
      <c r="AR16" s="214"/>
      <c r="AS16" s="214"/>
      <c r="AT16" s="214"/>
      <c r="AU16" s="214"/>
      <c r="AV16" s="214"/>
      <c r="AW16" s="214"/>
      <c r="AX16" s="214"/>
      <c r="AY16" s="214"/>
      <c r="AZ16" s="214"/>
      <c r="BA16" s="214"/>
      <c r="BB16" s="214"/>
      <c r="BC16" s="214"/>
      <c r="BD16" s="214"/>
      <c r="BE16" s="214"/>
      <c r="BF16" s="214"/>
      <c r="BG16" s="214"/>
      <c r="BH16" s="214"/>
      <c r="BI16" s="214"/>
      <c r="BJ16" s="214"/>
      <c r="BK16" s="214"/>
      <c r="BL16" s="214"/>
      <c r="BM16" s="219"/>
    </row>
    <row r="17" spans="1:65">
      <c r="A17" s="29"/>
      <c r="B17" s="19"/>
      <c r="C17" s="9">
        <v>12</v>
      </c>
      <c r="D17" s="216">
        <v>193.22981612373005</v>
      </c>
      <c r="E17" s="217"/>
      <c r="F17" s="217"/>
      <c r="G17" s="217"/>
      <c r="H17" s="217"/>
      <c r="I17" s="217"/>
      <c r="J17" s="213"/>
      <c r="K17" s="214"/>
      <c r="L17" s="214"/>
      <c r="M17" s="214"/>
      <c r="N17" s="214"/>
      <c r="O17" s="214"/>
      <c r="P17" s="214"/>
      <c r="Q17" s="214"/>
      <c r="R17" s="214"/>
      <c r="S17" s="214"/>
      <c r="T17" s="214"/>
      <c r="U17" s="214"/>
      <c r="V17" s="214"/>
      <c r="W17" s="214"/>
      <c r="X17" s="214"/>
      <c r="Y17" s="214"/>
      <c r="Z17" s="214"/>
      <c r="AA17" s="214"/>
      <c r="AB17" s="214"/>
      <c r="AC17" s="214"/>
      <c r="AD17" s="214"/>
      <c r="AE17" s="214"/>
      <c r="AF17" s="214"/>
      <c r="AG17" s="214"/>
      <c r="AH17" s="214"/>
      <c r="AI17" s="214"/>
      <c r="AJ17" s="214"/>
      <c r="AK17" s="214"/>
      <c r="AL17" s="214"/>
      <c r="AM17" s="214"/>
      <c r="AN17" s="214"/>
      <c r="AO17" s="214"/>
      <c r="AP17" s="214"/>
      <c r="AQ17" s="214"/>
      <c r="AR17" s="214"/>
      <c r="AS17" s="214"/>
      <c r="AT17" s="214"/>
      <c r="AU17" s="214"/>
      <c r="AV17" s="214"/>
      <c r="AW17" s="214"/>
      <c r="AX17" s="214"/>
      <c r="AY17" s="214"/>
      <c r="AZ17" s="214"/>
      <c r="BA17" s="214"/>
      <c r="BB17" s="214"/>
      <c r="BC17" s="214"/>
      <c r="BD17" s="214"/>
      <c r="BE17" s="214"/>
      <c r="BF17" s="214"/>
      <c r="BG17" s="214"/>
      <c r="BH17" s="214"/>
      <c r="BI17" s="214"/>
      <c r="BJ17" s="214"/>
      <c r="BK17" s="214"/>
      <c r="BL17" s="214"/>
      <c r="BM17" s="219"/>
    </row>
    <row r="18" spans="1:65">
      <c r="A18" s="29"/>
      <c r="B18" s="19"/>
      <c r="C18" s="9">
        <v>13</v>
      </c>
      <c r="D18" s="216">
        <v>189.48921648969869</v>
      </c>
      <c r="E18" s="217"/>
      <c r="F18" s="217"/>
      <c r="G18" s="217"/>
      <c r="H18" s="217"/>
      <c r="I18" s="217"/>
      <c r="J18" s="213"/>
      <c r="K18" s="214"/>
      <c r="L18" s="214"/>
      <c r="M18" s="214"/>
      <c r="N18" s="214"/>
      <c r="O18" s="214"/>
      <c r="P18" s="214"/>
      <c r="Q18" s="214"/>
      <c r="R18" s="214"/>
      <c r="S18" s="214"/>
      <c r="T18" s="214"/>
      <c r="U18" s="214"/>
      <c r="V18" s="214"/>
      <c r="W18" s="214"/>
      <c r="X18" s="214"/>
      <c r="Y18" s="214"/>
      <c r="Z18" s="214"/>
      <c r="AA18" s="214"/>
      <c r="AB18" s="214"/>
      <c r="AC18" s="214"/>
      <c r="AD18" s="214"/>
      <c r="AE18" s="214"/>
      <c r="AF18" s="214"/>
      <c r="AG18" s="214"/>
      <c r="AH18" s="214"/>
      <c r="AI18" s="214"/>
      <c r="AJ18" s="214"/>
      <c r="AK18" s="214"/>
      <c r="AL18" s="214"/>
      <c r="AM18" s="214"/>
      <c r="AN18" s="214"/>
      <c r="AO18" s="214"/>
      <c r="AP18" s="214"/>
      <c r="AQ18" s="214"/>
      <c r="AR18" s="214"/>
      <c r="AS18" s="214"/>
      <c r="AT18" s="214"/>
      <c r="AU18" s="214"/>
      <c r="AV18" s="214"/>
      <c r="AW18" s="214"/>
      <c r="AX18" s="214"/>
      <c r="AY18" s="214"/>
      <c r="AZ18" s="214"/>
      <c r="BA18" s="214"/>
      <c r="BB18" s="214"/>
      <c r="BC18" s="214"/>
      <c r="BD18" s="214"/>
      <c r="BE18" s="214"/>
      <c r="BF18" s="214"/>
      <c r="BG18" s="214"/>
      <c r="BH18" s="214"/>
      <c r="BI18" s="214"/>
      <c r="BJ18" s="214"/>
      <c r="BK18" s="214"/>
      <c r="BL18" s="214"/>
      <c r="BM18" s="219"/>
    </row>
    <row r="19" spans="1:65">
      <c r="A19" s="29"/>
      <c r="B19" s="19"/>
      <c r="C19" s="9">
        <v>14</v>
      </c>
      <c r="D19" s="216">
        <v>175.78641934137849</v>
      </c>
      <c r="E19" s="217"/>
      <c r="F19" s="217"/>
      <c r="G19" s="217"/>
      <c r="H19" s="217"/>
      <c r="I19" s="217"/>
      <c r="J19" s="213"/>
      <c r="K19" s="214"/>
      <c r="L19" s="214"/>
      <c r="M19" s="214"/>
      <c r="N19" s="214"/>
      <c r="O19" s="214"/>
      <c r="P19" s="214"/>
      <c r="Q19" s="214"/>
      <c r="R19" s="214"/>
      <c r="S19" s="214"/>
      <c r="T19" s="214"/>
      <c r="U19" s="214"/>
      <c r="V19" s="214"/>
      <c r="W19" s="214"/>
      <c r="X19" s="214"/>
      <c r="Y19" s="214"/>
      <c r="Z19" s="214"/>
      <c r="AA19" s="214"/>
      <c r="AB19" s="214"/>
      <c r="AC19" s="214"/>
      <c r="AD19" s="214"/>
      <c r="AE19" s="214"/>
      <c r="AF19" s="214"/>
      <c r="AG19" s="214"/>
      <c r="AH19" s="214"/>
      <c r="AI19" s="214"/>
      <c r="AJ19" s="214"/>
      <c r="AK19" s="214"/>
      <c r="AL19" s="214"/>
      <c r="AM19" s="214"/>
      <c r="AN19" s="214"/>
      <c r="AO19" s="214"/>
      <c r="AP19" s="214"/>
      <c r="AQ19" s="214"/>
      <c r="AR19" s="214"/>
      <c r="AS19" s="214"/>
      <c r="AT19" s="214"/>
      <c r="AU19" s="214"/>
      <c r="AV19" s="214"/>
      <c r="AW19" s="214"/>
      <c r="AX19" s="214"/>
      <c r="AY19" s="214"/>
      <c r="AZ19" s="214"/>
      <c r="BA19" s="214"/>
      <c r="BB19" s="214"/>
      <c r="BC19" s="214"/>
      <c r="BD19" s="214"/>
      <c r="BE19" s="214"/>
      <c r="BF19" s="214"/>
      <c r="BG19" s="214"/>
      <c r="BH19" s="214"/>
      <c r="BI19" s="214"/>
      <c r="BJ19" s="214"/>
      <c r="BK19" s="214"/>
      <c r="BL19" s="214"/>
      <c r="BM19" s="219"/>
    </row>
    <row r="20" spans="1:65">
      <c r="A20" s="29"/>
      <c r="B20" s="19"/>
      <c r="C20" s="9">
        <v>15</v>
      </c>
      <c r="D20" s="216">
        <v>179.59240132857653</v>
      </c>
      <c r="E20" s="217"/>
      <c r="F20" s="217"/>
      <c r="G20" s="217"/>
      <c r="H20" s="217"/>
      <c r="I20" s="217"/>
      <c r="J20" s="213"/>
      <c r="K20" s="214"/>
      <c r="L20" s="214"/>
      <c r="M20" s="214"/>
      <c r="N20" s="214"/>
      <c r="O20" s="214"/>
      <c r="P20" s="214"/>
      <c r="Q20" s="214"/>
      <c r="R20" s="214"/>
      <c r="S20" s="214"/>
      <c r="T20" s="214"/>
      <c r="U20" s="214"/>
      <c r="V20" s="214"/>
      <c r="W20" s="214"/>
      <c r="X20" s="214"/>
      <c r="Y20" s="214"/>
      <c r="Z20" s="214"/>
      <c r="AA20" s="214"/>
      <c r="AB20" s="214"/>
      <c r="AC20" s="214"/>
      <c r="AD20" s="214"/>
      <c r="AE20" s="214"/>
      <c r="AF20" s="214"/>
      <c r="AG20" s="214"/>
      <c r="AH20" s="214"/>
      <c r="AI20" s="214"/>
      <c r="AJ20" s="214"/>
      <c r="AK20" s="214"/>
      <c r="AL20" s="214"/>
      <c r="AM20" s="214"/>
      <c r="AN20" s="214"/>
      <c r="AO20" s="214"/>
      <c r="AP20" s="214"/>
      <c r="AQ20" s="214"/>
      <c r="AR20" s="214"/>
      <c r="AS20" s="214"/>
      <c r="AT20" s="214"/>
      <c r="AU20" s="214"/>
      <c r="AV20" s="214"/>
      <c r="AW20" s="214"/>
      <c r="AX20" s="214"/>
      <c r="AY20" s="214"/>
      <c r="AZ20" s="214"/>
      <c r="BA20" s="214"/>
      <c r="BB20" s="214"/>
      <c r="BC20" s="214"/>
      <c r="BD20" s="214"/>
      <c r="BE20" s="214"/>
      <c r="BF20" s="214"/>
      <c r="BG20" s="214"/>
      <c r="BH20" s="214"/>
      <c r="BI20" s="214"/>
      <c r="BJ20" s="214"/>
      <c r="BK20" s="214"/>
      <c r="BL20" s="214"/>
      <c r="BM20" s="219"/>
    </row>
    <row r="21" spans="1:65">
      <c r="A21" s="29"/>
      <c r="B21" s="19"/>
      <c r="C21" s="9">
        <v>16</v>
      </c>
      <c r="D21" s="216">
        <v>206.62447864919395</v>
      </c>
      <c r="E21" s="217"/>
      <c r="F21" s="217"/>
      <c r="G21" s="217"/>
      <c r="H21" s="217"/>
      <c r="I21" s="217"/>
      <c r="J21" s="213"/>
      <c r="K21" s="214"/>
      <c r="L21" s="214"/>
      <c r="M21" s="214"/>
      <c r="N21" s="214"/>
      <c r="O21" s="214"/>
      <c r="P21" s="214"/>
      <c r="Q21" s="214"/>
      <c r="R21" s="214"/>
      <c r="S21" s="214"/>
      <c r="T21" s="214"/>
      <c r="U21" s="214"/>
      <c r="V21" s="214"/>
      <c r="W21" s="214"/>
      <c r="X21" s="214"/>
      <c r="Y21" s="214"/>
      <c r="Z21" s="214"/>
      <c r="AA21" s="214"/>
      <c r="AB21" s="214"/>
      <c r="AC21" s="214"/>
      <c r="AD21" s="214"/>
      <c r="AE21" s="214"/>
      <c r="AF21" s="214"/>
      <c r="AG21" s="214"/>
      <c r="AH21" s="214"/>
      <c r="AI21" s="214"/>
      <c r="AJ21" s="214"/>
      <c r="AK21" s="214"/>
      <c r="AL21" s="214"/>
      <c r="AM21" s="214"/>
      <c r="AN21" s="214"/>
      <c r="AO21" s="214"/>
      <c r="AP21" s="214"/>
      <c r="AQ21" s="214"/>
      <c r="AR21" s="214"/>
      <c r="AS21" s="214"/>
      <c r="AT21" s="214"/>
      <c r="AU21" s="214"/>
      <c r="AV21" s="214"/>
      <c r="AW21" s="214"/>
      <c r="AX21" s="214"/>
      <c r="AY21" s="214"/>
      <c r="AZ21" s="214"/>
      <c r="BA21" s="214"/>
      <c r="BB21" s="214"/>
      <c r="BC21" s="214"/>
      <c r="BD21" s="214"/>
      <c r="BE21" s="214"/>
      <c r="BF21" s="214"/>
      <c r="BG21" s="214"/>
      <c r="BH21" s="214"/>
      <c r="BI21" s="214"/>
      <c r="BJ21" s="214"/>
      <c r="BK21" s="214"/>
      <c r="BL21" s="214"/>
      <c r="BM21" s="219"/>
    </row>
    <row r="22" spans="1:65">
      <c r="A22" s="29"/>
      <c r="B22" s="19"/>
      <c r="C22" s="9">
        <v>17</v>
      </c>
      <c r="D22" s="216">
        <v>199.85205936104296</v>
      </c>
      <c r="E22" s="217"/>
      <c r="F22" s="217"/>
      <c r="G22" s="217"/>
      <c r="H22" s="217"/>
      <c r="I22" s="217"/>
      <c r="J22" s="213"/>
      <c r="K22" s="214"/>
      <c r="L22" s="214"/>
      <c r="M22" s="214"/>
      <c r="N22" s="214"/>
      <c r="O22" s="214"/>
      <c r="P22" s="214"/>
      <c r="Q22" s="214"/>
      <c r="R22" s="214"/>
      <c r="S22" s="214"/>
      <c r="T22" s="214"/>
      <c r="U22" s="214"/>
      <c r="V22" s="214"/>
      <c r="W22" s="214"/>
      <c r="X22" s="214"/>
      <c r="Y22" s="214"/>
      <c r="Z22" s="214"/>
      <c r="AA22" s="214"/>
      <c r="AB22" s="214"/>
      <c r="AC22" s="214"/>
      <c r="AD22" s="214"/>
      <c r="AE22" s="214"/>
      <c r="AF22" s="214"/>
      <c r="AG22" s="214"/>
      <c r="AH22" s="214"/>
      <c r="AI22" s="214"/>
      <c r="AJ22" s="214"/>
      <c r="AK22" s="214"/>
      <c r="AL22" s="214"/>
      <c r="AM22" s="214"/>
      <c r="AN22" s="214"/>
      <c r="AO22" s="214"/>
      <c r="AP22" s="214"/>
      <c r="AQ22" s="214"/>
      <c r="AR22" s="214"/>
      <c r="AS22" s="214"/>
      <c r="AT22" s="214"/>
      <c r="AU22" s="214"/>
      <c r="AV22" s="214"/>
      <c r="AW22" s="214"/>
      <c r="AX22" s="214"/>
      <c r="AY22" s="214"/>
      <c r="AZ22" s="214"/>
      <c r="BA22" s="214"/>
      <c r="BB22" s="214"/>
      <c r="BC22" s="214"/>
      <c r="BD22" s="214"/>
      <c r="BE22" s="214"/>
      <c r="BF22" s="214"/>
      <c r="BG22" s="214"/>
      <c r="BH22" s="214"/>
      <c r="BI22" s="214"/>
      <c r="BJ22" s="214"/>
      <c r="BK22" s="214"/>
      <c r="BL22" s="214"/>
      <c r="BM22" s="219"/>
    </row>
    <row r="23" spans="1:65">
      <c r="A23" s="29"/>
      <c r="B23" s="19"/>
      <c r="C23" s="9">
        <v>18</v>
      </c>
      <c r="D23" s="216">
        <v>194.0396319212872</v>
      </c>
      <c r="E23" s="217"/>
      <c r="F23" s="217"/>
      <c r="G23" s="217"/>
      <c r="H23" s="217"/>
      <c r="I23" s="217"/>
      <c r="J23" s="213"/>
      <c r="K23" s="214"/>
      <c r="L23" s="214"/>
      <c r="M23" s="214"/>
      <c r="N23" s="214"/>
      <c r="O23" s="214"/>
      <c r="P23" s="214"/>
      <c r="Q23" s="214"/>
      <c r="R23" s="214"/>
      <c r="S23" s="214"/>
      <c r="T23" s="214"/>
      <c r="U23" s="214"/>
      <c r="V23" s="214"/>
      <c r="W23" s="214"/>
      <c r="X23" s="214"/>
      <c r="Y23" s="214"/>
      <c r="Z23" s="214"/>
      <c r="AA23" s="214"/>
      <c r="AB23" s="214"/>
      <c r="AC23" s="214"/>
      <c r="AD23" s="214"/>
      <c r="AE23" s="214"/>
      <c r="AF23" s="214"/>
      <c r="AG23" s="214"/>
      <c r="AH23" s="214"/>
      <c r="AI23" s="214"/>
      <c r="AJ23" s="214"/>
      <c r="AK23" s="214"/>
      <c r="AL23" s="214"/>
      <c r="AM23" s="214"/>
      <c r="AN23" s="214"/>
      <c r="AO23" s="214"/>
      <c r="AP23" s="214"/>
      <c r="AQ23" s="214"/>
      <c r="AR23" s="214"/>
      <c r="AS23" s="214"/>
      <c r="AT23" s="214"/>
      <c r="AU23" s="214"/>
      <c r="AV23" s="214"/>
      <c r="AW23" s="214"/>
      <c r="AX23" s="214"/>
      <c r="AY23" s="214"/>
      <c r="AZ23" s="214"/>
      <c r="BA23" s="214"/>
      <c r="BB23" s="214"/>
      <c r="BC23" s="214"/>
      <c r="BD23" s="214"/>
      <c r="BE23" s="214"/>
      <c r="BF23" s="214"/>
      <c r="BG23" s="214"/>
      <c r="BH23" s="214"/>
      <c r="BI23" s="214"/>
      <c r="BJ23" s="214"/>
      <c r="BK23" s="214"/>
      <c r="BL23" s="214"/>
      <c r="BM23" s="219"/>
    </row>
    <row r="24" spans="1:65">
      <c r="A24" s="29"/>
      <c r="B24" s="19"/>
      <c r="C24" s="9">
        <v>19</v>
      </c>
      <c r="D24" s="216">
        <v>195.10331203008593</v>
      </c>
      <c r="E24" s="217"/>
      <c r="F24" s="217"/>
      <c r="G24" s="217"/>
      <c r="H24" s="217"/>
      <c r="I24" s="217"/>
      <c r="J24" s="213"/>
      <c r="K24" s="214"/>
      <c r="L24" s="214"/>
      <c r="M24" s="214"/>
      <c r="N24" s="214"/>
      <c r="O24" s="214"/>
      <c r="P24" s="214"/>
      <c r="Q24" s="214"/>
      <c r="R24" s="214"/>
      <c r="S24" s="214"/>
      <c r="T24" s="214"/>
      <c r="U24" s="214"/>
      <c r="V24" s="214"/>
      <c r="W24" s="214"/>
      <c r="X24" s="214"/>
      <c r="Y24" s="214"/>
      <c r="Z24" s="214"/>
      <c r="AA24" s="214"/>
      <c r="AB24" s="214"/>
      <c r="AC24" s="214"/>
      <c r="AD24" s="214"/>
      <c r="AE24" s="214"/>
      <c r="AF24" s="214"/>
      <c r="AG24" s="214"/>
      <c r="AH24" s="214"/>
      <c r="AI24" s="214"/>
      <c r="AJ24" s="214"/>
      <c r="AK24" s="214"/>
      <c r="AL24" s="214"/>
      <c r="AM24" s="214"/>
      <c r="AN24" s="214"/>
      <c r="AO24" s="214"/>
      <c r="AP24" s="214"/>
      <c r="AQ24" s="214"/>
      <c r="AR24" s="214"/>
      <c r="AS24" s="214"/>
      <c r="AT24" s="214"/>
      <c r="AU24" s="214"/>
      <c r="AV24" s="214"/>
      <c r="AW24" s="214"/>
      <c r="AX24" s="214"/>
      <c r="AY24" s="214"/>
      <c r="AZ24" s="214"/>
      <c r="BA24" s="214"/>
      <c r="BB24" s="214"/>
      <c r="BC24" s="214"/>
      <c r="BD24" s="214"/>
      <c r="BE24" s="214"/>
      <c r="BF24" s="214"/>
      <c r="BG24" s="214"/>
      <c r="BH24" s="214"/>
      <c r="BI24" s="214"/>
      <c r="BJ24" s="214"/>
      <c r="BK24" s="214"/>
      <c r="BL24" s="214"/>
      <c r="BM24" s="219"/>
    </row>
    <row r="25" spans="1:65">
      <c r="A25" s="29"/>
      <c r="B25" s="19"/>
      <c r="C25" s="9">
        <v>20</v>
      </c>
      <c r="D25" s="216">
        <v>186.7385725540035</v>
      </c>
      <c r="E25" s="217"/>
      <c r="F25" s="217"/>
      <c r="G25" s="217"/>
      <c r="H25" s="217"/>
      <c r="I25" s="217"/>
      <c r="J25" s="213"/>
      <c r="K25" s="214"/>
      <c r="L25" s="214"/>
      <c r="M25" s="214"/>
      <c r="N25" s="214"/>
      <c r="O25" s="214"/>
      <c r="P25" s="214"/>
      <c r="Q25" s="214"/>
      <c r="R25" s="214"/>
      <c r="S25" s="214"/>
      <c r="T25" s="214"/>
      <c r="U25" s="214"/>
      <c r="V25" s="214"/>
      <c r="W25" s="214"/>
      <c r="X25" s="214"/>
      <c r="Y25" s="214"/>
      <c r="Z25" s="214"/>
      <c r="AA25" s="214"/>
      <c r="AB25" s="214"/>
      <c r="AC25" s="214"/>
      <c r="AD25" s="214"/>
      <c r="AE25" s="214"/>
      <c r="AF25" s="214"/>
      <c r="AG25" s="214"/>
      <c r="AH25" s="214"/>
      <c r="AI25" s="214"/>
      <c r="AJ25" s="214"/>
      <c r="AK25" s="214"/>
      <c r="AL25" s="214"/>
      <c r="AM25" s="214"/>
      <c r="AN25" s="214"/>
      <c r="AO25" s="214"/>
      <c r="AP25" s="214"/>
      <c r="AQ25" s="214"/>
      <c r="AR25" s="214"/>
      <c r="AS25" s="214"/>
      <c r="AT25" s="214"/>
      <c r="AU25" s="214"/>
      <c r="AV25" s="214"/>
      <c r="AW25" s="214"/>
      <c r="AX25" s="214"/>
      <c r="AY25" s="214"/>
      <c r="AZ25" s="214"/>
      <c r="BA25" s="214"/>
      <c r="BB25" s="214"/>
      <c r="BC25" s="214"/>
      <c r="BD25" s="214"/>
      <c r="BE25" s="214"/>
      <c r="BF25" s="214"/>
      <c r="BG25" s="214"/>
      <c r="BH25" s="214"/>
      <c r="BI25" s="214"/>
      <c r="BJ25" s="214"/>
      <c r="BK25" s="214"/>
      <c r="BL25" s="214"/>
      <c r="BM25" s="219"/>
    </row>
    <row r="26" spans="1:65">
      <c r="A26" s="29"/>
      <c r="B26" s="20" t="s">
        <v>266</v>
      </c>
      <c r="C26" s="12"/>
      <c r="D26" s="220">
        <v>191.42168650027455</v>
      </c>
      <c r="E26" s="220">
        <v>173.5</v>
      </c>
      <c r="F26" s="220">
        <v>178</v>
      </c>
      <c r="G26" s="220">
        <v>118.5</v>
      </c>
      <c r="H26" s="220">
        <v>82.993567099328402</v>
      </c>
      <c r="I26" s="220">
        <v>215</v>
      </c>
      <c r="J26" s="213"/>
      <c r="K26" s="214"/>
      <c r="L26" s="214"/>
      <c r="M26" s="214"/>
      <c r="N26" s="214"/>
      <c r="O26" s="214"/>
      <c r="P26" s="214"/>
      <c r="Q26" s="214"/>
      <c r="R26" s="214"/>
      <c r="S26" s="214"/>
      <c r="T26" s="214"/>
      <c r="U26" s="214"/>
      <c r="V26" s="214"/>
      <c r="W26" s="214"/>
      <c r="X26" s="214"/>
      <c r="Y26" s="214"/>
      <c r="Z26" s="214"/>
      <c r="AA26" s="214"/>
      <c r="AB26" s="214"/>
      <c r="AC26" s="214"/>
      <c r="AD26" s="214"/>
      <c r="AE26" s="214"/>
      <c r="AF26" s="214"/>
      <c r="AG26" s="214"/>
      <c r="AH26" s="214"/>
      <c r="AI26" s="214"/>
      <c r="AJ26" s="214"/>
      <c r="AK26" s="214"/>
      <c r="AL26" s="214"/>
      <c r="AM26" s="214"/>
      <c r="AN26" s="214"/>
      <c r="AO26" s="214"/>
      <c r="AP26" s="214"/>
      <c r="AQ26" s="214"/>
      <c r="AR26" s="214"/>
      <c r="AS26" s="214"/>
      <c r="AT26" s="214"/>
      <c r="AU26" s="214"/>
      <c r="AV26" s="214"/>
      <c r="AW26" s="214"/>
      <c r="AX26" s="214"/>
      <c r="AY26" s="214"/>
      <c r="AZ26" s="214"/>
      <c r="BA26" s="214"/>
      <c r="BB26" s="214"/>
      <c r="BC26" s="214"/>
      <c r="BD26" s="214"/>
      <c r="BE26" s="214"/>
      <c r="BF26" s="214"/>
      <c r="BG26" s="214"/>
      <c r="BH26" s="214"/>
      <c r="BI26" s="214"/>
      <c r="BJ26" s="214"/>
      <c r="BK26" s="214"/>
      <c r="BL26" s="214"/>
      <c r="BM26" s="219"/>
    </row>
    <row r="27" spans="1:65">
      <c r="A27" s="29"/>
      <c r="B27" s="3" t="s">
        <v>267</v>
      </c>
      <c r="C27" s="28"/>
      <c r="D27" s="217">
        <v>190.42379785704287</v>
      </c>
      <c r="E27" s="217">
        <v>170</v>
      </c>
      <c r="F27" s="217">
        <v>176.5</v>
      </c>
      <c r="G27" s="217">
        <v>115.5</v>
      </c>
      <c r="H27" s="217">
        <v>83.533022395460989</v>
      </c>
      <c r="I27" s="217">
        <v>215</v>
      </c>
      <c r="J27" s="213"/>
      <c r="K27" s="214"/>
      <c r="L27" s="214"/>
      <c r="M27" s="214"/>
      <c r="N27" s="214"/>
      <c r="O27" s="214"/>
      <c r="P27" s="214"/>
      <c r="Q27" s="214"/>
      <c r="R27" s="214"/>
      <c r="S27" s="214"/>
      <c r="T27" s="214"/>
      <c r="U27" s="214"/>
      <c r="V27" s="214"/>
      <c r="W27" s="214"/>
      <c r="X27" s="214"/>
      <c r="Y27" s="214"/>
      <c r="Z27" s="214"/>
      <c r="AA27" s="214"/>
      <c r="AB27" s="214"/>
      <c r="AC27" s="214"/>
      <c r="AD27" s="214"/>
      <c r="AE27" s="214"/>
      <c r="AF27" s="214"/>
      <c r="AG27" s="214"/>
      <c r="AH27" s="214"/>
      <c r="AI27" s="214"/>
      <c r="AJ27" s="214"/>
      <c r="AK27" s="214"/>
      <c r="AL27" s="214"/>
      <c r="AM27" s="214"/>
      <c r="AN27" s="214"/>
      <c r="AO27" s="214"/>
      <c r="AP27" s="214"/>
      <c r="AQ27" s="214"/>
      <c r="AR27" s="214"/>
      <c r="AS27" s="214"/>
      <c r="AT27" s="214"/>
      <c r="AU27" s="214"/>
      <c r="AV27" s="214"/>
      <c r="AW27" s="214"/>
      <c r="AX27" s="214"/>
      <c r="AY27" s="214"/>
      <c r="AZ27" s="214"/>
      <c r="BA27" s="214"/>
      <c r="BB27" s="214"/>
      <c r="BC27" s="214"/>
      <c r="BD27" s="214"/>
      <c r="BE27" s="214"/>
      <c r="BF27" s="214"/>
      <c r="BG27" s="214"/>
      <c r="BH27" s="214"/>
      <c r="BI27" s="214"/>
      <c r="BJ27" s="214"/>
      <c r="BK27" s="214"/>
      <c r="BL27" s="214"/>
      <c r="BM27" s="219"/>
    </row>
    <row r="28" spans="1:65">
      <c r="A28" s="29"/>
      <c r="B28" s="3" t="s">
        <v>268</v>
      </c>
      <c r="C28" s="28"/>
      <c r="D28" s="217">
        <v>7.7705997782716523</v>
      </c>
      <c r="E28" s="217">
        <v>6.2529992803453931</v>
      </c>
      <c r="F28" s="217">
        <v>3.9496835316262997</v>
      </c>
      <c r="G28" s="217">
        <v>9.2249661245990495</v>
      </c>
      <c r="H28" s="217">
        <v>6.0178945270431772</v>
      </c>
      <c r="I28" s="217">
        <v>10.488088481701515</v>
      </c>
      <c r="J28" s="213"/>
      <c r="K28" s="214"/>
      <c r="L28" s="214"/>
      <c r="M28" s="214"/>
      <c r="N28" s="214"/>
      <c r="O28" s="214"/>
      <c r="P28" s="214"/>
      <c r="Q28" s="214"/>
      <c r="R28" s="214"/>
      <c r="S28" s="214"/>
      <c r="T28" s="214"/>
      <c r="U28" s="214"/>
      <c r="V28" s="214"/>
      <c r="W28" s="214"/>
      <c r="X28" s="214"/>
      <c r="Y28" s="214"/>
      <c r="Z28" s="214"/>
      <c r="AA28" s="214"/>
      <c r="AB28" s="214"/>
      <c r="AC28" s="214"/>
      <c r="AD28" s="214"/>
      <c r="AE28" s="214"/>
      <c r="AF28" s="214"/>
      <c r="AG28" s="214"/>
      <c r="AH28" s="214"/>
      <c r="AI28" s="214"/>
      <c r="AJ28" s="214"/>
      <c r="AK28" s="214"/>
      <c r="AL28" s="214"/>
      <c r="AM28" s="214"/>
      <c r="AN28" s="214"/>
      <c r="AO28" s="214"/>
      <c r="AP28" s="214"/>
      <c r="AQ28" s="214"/>
      <c r="AR28" s="214"/>
      <c r="AS28" s="214"/>
      <c r="AT28" s="214"/>
      <c r="AU28" s="214"/>
      <c r="AV28" s="214"/>
      <c r="AW28" s="214"/>
      <c r="AX28" s="214"/>
      <c r="AY28" s="214"/>
      <c r="AZ28" s="214"/>
      <c r="BA28" s="214"/>
      <c r="BB28" s="214"/>
      <c r="BC28" s="214"/>
      <c r="BD28" s="214"/>
      <c r="BE28" s="214"/>
      <c r="BF28" s="214"/>
      <c r="BG28" s="214"/>
      <c r="BH28" s="214"/>
      <c r="BI28" s="214"/>
      <c r="BJ28" s="214"/>
      <c r="BK28" s="214"/>
      <c r="BL28" s="214"/>
      <c r="BM28" s="219"/>
    </row>
    <row r="29" spans="1:65">
      <c r="A29" s="29"/>
      <c r="B29" s="3" t="s">
        <v>86</v>
      </c>
      <c r="C29" s="28"/>
      <c r="D29" s="13">
        <v>4.0594145419675355E-2</v>
      </c>
      <c r="E29" s="13">
        <v>3.6040341673460478E-2</v>
      </c>
      <c r="F29" s="13">
        <v>2.2189233323743257E-2</v>
      </c>
      <c r="G29" s="13">
        <v>7.7847815397460329E-2</v>
      </c>
      <c r="H29" s="13">
        <v>7.2510373241830142E-2</v>
      </c>
      <c r="I29" s="13">
        <v>4.8781806891634957E-2</v>
      </c>
      <c r="J29" s="148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9"/>
      <c r="B30" s="3" t="s">
        <v>269</v>
      </c>
      <c r="C30" s="28"/>
      <c r="D30" s="13">
        <v>0.24624537691939197</v>
      </c>
      <c r="E30" s="13">
        <v>0.12956675311292054</v>
      </c>
      <c r="F30" s="13">
        <v>0.158863873510662</v>
      </c>
      <c r="G30" s="13">
        <v>-0.22850916285947498</v>
      </c>
      <c r="H30" s="13">
        <v>-0.45967277165620923</v>
      </c>
      <c r="I30" s="13">
        <v>0.39975130789209179</v>
      </c>
      <c r="J30" s="148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9"/>
      <c r="B31" s="45" t="s">
        <v>270</v>
      </c>
      <c r="C31" s="46"/>
      <c r="D31" s="44" t="s">
        <v>271</v>
      </c>
      <c r="E31" s="44">
        <v>0</v>
      </c>
      <c r="F31" s="44">
        <v>7.0000000000000007E-2</v>
      </c>
      <c r="G31" s="44">
        <v>0.89</v>
      </c>
      <c r="H31" s="44">
        <v>1.47</v>
      </c>
      <c r="I31" s="44">
        <v>0.67</v>
      </c>
      <c r="J31" s="148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B32" s="30"/>
      <c r="C32" s="20"/>
      <c r="D32" s="20"/>
      <c r="E32" s="20"/>
      <c r="F32" s="20"/>
      <c r="G32" s="20"/>
      <c r="H32" s="20"/>
      <c r="I32" s="20"/>
      <c r="BM32" s="53"/>
    </row>
    <row r="33" spans="1:65" ht="15">
      <c r="B33" s="8" t="s">
        <v>496</v>
      </c>
      <c r="BM33" s="27" t="s">
        <v>273</v>
      </c>
    </row>
    <row r="34" spans="1:65" ht="15">
      <c r="A34" s="24" t="s">
        <v>215</v>
      </c>
      <c r="B34" s="18" t="s">
        <v>118</v>
      </c>
      <c r="C34" s="15" t="s">
        <v>119</v>
      </c>
      <c r="D34" s="16" t="s">
        <v>238</v>
      </c>
      <c r="E34" s="17" t="s">
        <v>238</v>
      </c>
      <c r="F34" s="17" t="s">
        <v>238</v>
      </c>
      <c r="G34" s="17" t="s">
        <v>238</v>
      </c>
      <c r="H34" s="17" t="s">
        <v>238</v>
      </c>
      <c r="I34" s="17" t="s">
        <v>238</v>
      </c>
      <c r="J34" s="148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7">
        <v>1</v>
      </c>
    </row>
    <row r="35" spans="1:65">
      <c r="A35" s="29"/>
      <c r="B35" s="19" t="s">
        <v>239</v>
      </c>
      <c r="C35" s="9" t="s">
        <v>239</v>
      </c>
      <c r="D35" s="146" t="s">
        <v>241</v>
      </c>
      <c r="E35" s="147" t="s">
        <v>243</v>
      </c>
      <c r="F35" s="147" t="s">
        <v>247</v>
      </c>
      <c r="G35" s="147" t="s">
        <v>250</v>
      </c>
      <c r="H35" s="147" t="s">
        <v>257</v>
      </c>
      <c r="I35" s="147" t="s">
        <v>274</v>
      </c>
      <c r="J35" s="148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7" t="s">
        <v>82</v>
      </c>
    </row>
    <row r="36" spans="1:65">
      <c r="A36" s="29"/>
      <c r="B36" s="19"/>
      <c r="C36" s="9"/>
      <c r="D36" s="10" t="s">
        <v>275</v>
      </c>
      <c r="E36" s="11" t="s">
        <v>276</v>
      </c>
      <c r="F36" s="11" t="s">
        <v>277</v>
      </c>
      <c r="G36" s="11" t="s">
        <v>276</v>
      </c>
      <c r="H36" s="11" t="s">
        <v>277</v>
      </c>
      <c r="I36" s="11" t="s">
        <v>278</v>
      </c>
      <c r="J36" s="148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7">
        <v>0</v>
      </c>
    </row>
    <row r="37" spans="1:65">
      <c r="A37" s="29"/>
      <c r="B37" s="19"/>
      <c r="C37" s="9"/>
      <c r="D37" s="25" t="s">
        <v>279</v>
      </c>
      <c r="E37" s="25" t="s">
        <v>124</v>
      </c>
      <c r="F37" s="25" t="s">
        <v>279</v>
      </c>
      <c r="G37" s="25" t="s">
        <v>123</v>
      </c>
      <c r="H37" s="25" t="s">
        <v>280</v>
      </c>
      <c r="I37" s="25" t="s">
        <v>281</v>
      </c>
      <c r="J37" s="148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7">
        <v>0</v>
      </c>
    </row>
    <row r="38" spans="1:65">
      <c r="A38" s="29"/>
      <c r="B38" s="18">
        <v>1</v>
      </c>
      <c r="C38" s="14">
        <v>1</v>
      </c>
      <c r="D38" s="211">
        <v>139</v>
      </c>
      <c r="E38" s="211">
        <v>157</v>
      </c>
      <c r="F38" s="211">
        <v>74</v>
      </c>
      <c r="G38" s="211">
        <v>131</v>
      </c>
      <c r="H38" s="211">
        <v>84.535981304541593</v>
      </c>
      <c r="I38" s="211">
        <v>165</v>
      </c>
      <c r="J38" s="213"/>
      <c r="K38" s="214"/>
      <c r="L38" s="214"/>
      <c r="M38" s="214"/>
      <c r="N38" s="214"/>
      <c r="O38" s="214"/>
      <c r="P38" s="214"/>
      <c r="Q38" s="214"/>
      <c r="R38" s="214"/>
      <c r="S38" s="214"/>
      <c r="T38" s="214"/>
      <c r="U38" s="214"/>
      <c r="V38" s="214"/>
      <c r="W38" s="214"/>
      <c r="X38" s="214"/>
      <c r="Y38" s="214"/>
      <c r="Z38" s="214"/>
      <c r="AA38" s="214"/>
      <c r="AB38" s="214"/>
      <c r="AC38" s="214"/>
      <c r="AD38" s="214"/>
      <c r="AE38" s="214"/>
      <c r="AF38" s="214"/>
      <c r="AG38" s="214"/>
      <c r="AH38" s="214"/>
      <c r="AI38" s="214"/>
      <c r="AJ38" s="214"/>
      <c r="AK38" s="214"/>
      <c r="AL38" s="214"/>
      <c r="AM38" s="214"/>
      <c r="AN38" s="214"/>
      <c r="AO38" s="214"/>
      <c r="AP38" s="214"/>
      <c r="AQ38" s="214"/>
      <c r="AR38" s="214"/>
      <c r="AS38" s="214"/>
      <c r="AT38" s="214"/>
      <c r="AU38" s="214"/>
      <c r="AV38" s="214"/>
      <c r="AW38" s="214"/>
      <c r="AX38" s="214"/>
      <c r="AY38" s="214"/>
      <c r="AZ38" s="214"/>
      <c r="BA38" s="214"/>
      <c r="BB38" s="214"/>
      <c r="BC38" s="214"/>
      <c r="BD38" s="214"/>
      <c r="BE38" s="214"/>
      <c r="BF38" s="214"/>
      <c r="BG38" s="214"/>
      <c r="BH38" s="214"/>
      <c r="BI38" s="214"/>
      <c r="BJ38" s="214"/>
      <c r="BK38" s="214"/>
      <c r="BL38" s="214"/>
      <c r="BM38" s="215">
        <v>1</v>
      </c>
    </row>
    <row r="39" spans="1:65">
      <c r="A39" s="29"/>
      <c r="B39" s="19">
        <v>1</v>
      </c>
      <c r="C39" s="9">
        <v>2</v>
      </c>
      <c r="D39" s="217">
        <v>127.00000000000001</v>
      </c>
      <c r="E39" s="217">
        <v>149</v>
      </c>
      <c r="F39" s="217">
        <v>76</v>
      </c>
      <c r="G39" s="217">
        <v>143</v>
      </c>
      <c r="H39" s="217">
        <v>73.705260297201349</v>
      </c>
      <c r="I39" s="217">
        <v>170</v>
      </c>
      <c r="J39" s="213"/>
      <c r="K39" s="214"/>
      <c r="L39" s="214"/>
      <c r="M39" s="214"/>
      <c r="N39" s="214"/>
      <c r="O39" s="214"/>
      <c r="P39" s="214"/>
      <c r="Q39" s="214"/>
      <c r="R39" s="214"/>
      <c r="S39" s="214"/>
      <c r="T39" s="214"/>
      <c r="U39" s="214"/>
      <c r="V39" s="214"/>
      <c r="W39" s="214"/>
      <c r="X39" s="214"/>
      <c r="Y39" s="214"/>
      <c r="Z39" s="214"/>
      <c r="AA39" s="214"/>
      <c r="AB39" s="214"/>
      <c r="AC39" s="214"/>
      <c r="AD39" s="214"/>
      <c r="AE39" s="214"/>
      <c r="AF39" s="214"/>
      <c r="AG39" s="214"/>
      <c r="AH39" s="214"/>
      <c r="AI39" s="214"/>
      <c r="AJ39" s="214"/>
      <c r="AK39" s="214"/>
      <c r="AL39" s="214"/>
      <c r="AM39" s="214"/>
      <c r="AN39" s="214"/>
      <c r="AO39" s="214"/>
      <c r="AP39" s="214"/>
      <c r="AQ39" s="214"/>
      <c r="AR39" s="214"/>
      <c r="AS39" s="214"/>
      <c r="AT39" s="214"/>
      <c r="AU39" s="214"/>
      <c r="AV39" s="214"/>
      <c r="AW39" s="214"/>
      <c r="AX39" s="214"/>
      <c r="AY39" s="214"/>
      <c r="AZ39" s="214"/>
      <c r="BA39" s="214"/>
      <c r="BB39" s="214"/>
      <c r="BC39" s="214"/>
      <c r="BD39" s="214"/>
      <c r="BE39" s="214"/>
      <c r="BF39" s="214"/>
      <c r="BG39" s="214"/>
      <c r="BH39" s="214"/>
      <c r="BI39" s="214"/>
      <c r="BJ39" s="214"/>
      <c r="BK39" s="214"/>
      <c r="BL39" s="214"/>
      <c r="BM39" s="215">
        <v>1</v>
      </c>
    </row>
    <row r="40" spans="1:65">
      <c r="A40" s="29"/>
      <c r="B40" s="19">
        <v>1</v>
      </c>
      <c r="C40" s="9">
        <v>3</v>
      </c>
      <c r="D40" s="217">
        <v>125.99999999999999</v>
      </c>
      <c r="E40" s="217">
        <v>146</v>
      </c>
      <c r="F40" s="217">
        <v>74</v>
      </c>
      <c r="G40" s="217">
        <v>142</v>
      </c>
      <c r="H40" s="217">
        <v>87.497817051135669</v>
      </c>
      <c r="I40" s="217">
        <v>160</v>
      </c>
      <c r="J40" s="213"/>
      <c r="K40" s="214"/>
      <c r="L40" s="214"/>
      <c r="M40" s="214"/>
      <c r="N40" s="214"/>
      <c r="O40" s="214"/>
      <c r="P40" s="214"/>
      <c r="Q40" s="214"/>
      <c r="R40" s="214"/>
      <c r="S40" s="214"/>
      <c r="T40" s="214"/>
      <c r="U40" s="214"/>
      <c r="V40" s="214"/>
      <c r="W40" s="214"/>
      <c r="X40" s="214"/>
      <c r="Y40" s="214"/>
      <c r="Z40" s="214"/>
      <c r="AA40" s="214"/>
      <c r="AB40" s="214"/>
      <c r="AC40" s="214"/>
      <c r="AD40" s="214"/>
      <c r="AE40" s="214"/>
      <c r="AF40" s="214"/>
      <c r="AG40" s="214"/>
      <c r="AH40" s="214"/>
      <c r="AI40" s="214"/>
      <c r="AJ40" s="214"/>
      <c r="AK40" s="214"/>
      <c r="AL40" s="214"/>
      <c r="AM40" s="214"/>
      <c r="AN40" s="214"/>
      <c r="AO40" s="214"/>
      <c r="AP40" s="214"/>
      <c r="AQ40" s="214"/>
      <c r="AR40" s="214"/>
      <c r="AS40" s="214"/>
      <c r="AT40" s="214"/>
      <c r="AU40" s="214"/>
      <c r="AV40" s="214"/>
      <c r="AW40" s="214"/>
      <c r="AX40" s="214"/>
      <c r="AY40" s="214"/>
      <c r="AZ40" s="214"/>
      <c r="BA40" s="214"/>
      <c r="BB40" s="214"/>
      <c r="BC40" s="214"/>
      <c r="BD40" s="214"/>
      <c r="BE40" s="214"/>
      <c r="BF40" s="214"/>
      <c r="BG40" s="214"/>
      <c r="BH40" s="214"/>
      <c r="BI40" s="214"/>
      <c r="BJ40" s="214"/>
      <c r="BK40" s="214"/>
      <c r="BL40" s="214"/>
      <c r="BM40" s="215">
        <v>16</v>
      </c>
    </row>
    <row r="41" spans="1:65">
      <c r="A41" s="29"/>
      <c r="B41" s="19">
        <v>1</v>
      </c>
      <c r="C41" s="9">
        <v>4</v>
      </c>
      <c r="D41" s="217">
        <v>140</v>
      </c>
      <c r="E41" s="217">
        <v>145</v>
      </c>
      <c r="F41" s="217">
        <v>78</v>
      </c>
      <c r="G41" s="217">
        <v>130</v>
      </c>
      <c r="H41" s="217">
        <v>78.333648522088069</v>
      </c>
      <c r="I41" s="217">
        <v>170</v>
      </c>
      <c r="J41" s="213"/>
      <c r="K41" s="214"/>
      <c r="L41" s="214"/>
      <c r="M41" s="214"/>
      <c r="N41" s="214"/>
      <c r="O41" s="214"/>
      <c r="P41" s="214"/>
      <c r="Q41" s="214"/>
      <c r="R41" s="214"/>
      <c r="S41" s="214"/>
      <c r="T41" s="214"/>
      <c r="U41" s="214"/>
      <c r="V41" s="214"/>
      <c r="W41" s="214"/>
      <c r="X41" s="214"/>
      <c r="Y41" s="214"/>
      <c r="Z41" s="214"/>
      <c r="AA41" s="214"/>
      <c r="AB41" s="214"/>
      <c r="AC41" s="214"/>
      <c r="AD41" s="214"/>
      <c r="AE41" s="214"/>
      <c r="AF41" s="214"/>
      <c r="AG41" s="214"/>
      <c r="AH41" s="214"/>
      <c r="AI41" s="214"/>
      <c r="AJ41" s="214"/>
      <c r="AK41" s="214"/>
      <c r="AL41" s="214"/>
      <c r="AM41" s="214"/>
      <c r="AN41" s="214"/>
      <c r="AO41" s="214"/>
      <c r="AP41" s="214"/>
      <c r="AQ41" s="214"/>
      <c r="AR41" s="214"/>
      <c r="AS41" s="214"/>
      <c r="AT41" s="214"/>
      <c r="AU41" s="214"/>
      <c r="AV41" s="214"/>
      <c r="AW41" s="214"/>
      <c r="AX41" s="214"/>
      <c r="AY41" s="214"/>
      <c r="AZ41" s="214"/>
      <c r="BA41" s="214"/>
      <c r="BB41" s="214"/>
      <c r="BC41" s="214"/>
      <c r="BD41" s="214"/>
      <c r="BE41" s="214"/>
      <c r="BF41" s="214"/>
      <c r="BG41" s="214"/>
      <c r="BH41" s="214"/>
      <c r="BI41" s="214"/>
      <c r="BJ41" s="214"/>
      <c r="BK41" s="214"/>
      <c r="BL41" s="214"/>
      <c r="BM41" s="215">
        <v>122.562721231401</v>
      </c>
    </row>
    <row r="42" spans="1:65">
      <c r="A42" s="29"/>
      <c r="B42" s="19">
        <v>1</v>
      </c>
      <c r="C42" s="9">
        <v>5</v>
      </c>
      <c r="D42" s="217">
        <v>135</v>
      </c>
      <c r="E42" s="217">
        <v>148</v>
      </c>
      <c r="F42" s="217">
        <v>69</v>
      </c>
      <c r="G42" s="217">
        <v>132</v>
      </c>
      <c r="H42" s="217">
        <v>87.761989744863754</v>
      </c>
      <c r="I42" s="225">
        <v>210</v>
      </c>
      <c r="J42" s="213"/>
      <c r="K42" s="214"/>
      <c r="L42" s="214"/>
      <c r="M42" s="214"/>
      <c r="N42" s="214"/>
      <c r="O42" s="214"/>
      <c r="P42" s="214"/>
      <c r="Q42" s="214"/>
      <c r="R42" s="214"/>
      <c r="S42" s="214"/>
      <c r="T42" s="214"/>
      <c r="U42" s="214"/>
      <c r="V42" s="214"/>
      <c r="W42" s="214"/>
      <c r="X42" s="214"/>
      <c r="Y42" s="214"/>
      <c r="Z42" s="214"/>
      <c r="AA42" s="214"/>
      <c r="AB42" s="214"/>
      <c r="AC42" s="214"/>
      <c r="AD42" s="214"/>
      <c r="AE42" s="214"/>
      <c r="AF42" s="214"/>
      <c r="AG42" s="214"/>
      <c r="AH42" s="214"/>
      <c r="AI42" s="214"/>
      <c r="AJ42" s="214"/>
      <c r="AK42" s="214"/>
      <c r="AL42" s="214"/>
      <c r="AM42" s="214"/>
      <c r="AN42" s="214"/>
      <c r="AO42" s="214"/>
      <c r="AP42" s="214"/>
      <c r="AQ42" s="214"/>
      <c r="AR42" s="214"/>
      <c r="AS42" s="214"/>
      <c r="AT42" s="214"/>
      <c r="AU42" s="214"/>
      <c r="AV42" s="214"/>
      <c r="AW42" s="214"/>
      <c r="AX42" s="214"/>
      <c r="AY42" s="214"/>
      <c r="AZ42" s="214"/>
      <c r="BA42" s="214"/>
      <c r="BB42" s="214"/>
      <c r="BC42" s="214"/>
      <c r="BD42" s="214"/>
      <c r="BE42" s="214"/>
      <c r="BF42" s="214"/>
      <c r="BG42" s="214"/>
      <c r="BH42" s="214"/>
      <c r="BI42" s="214"/>
      <c r="BJ42" s="214"/>
      <c r="BK42" s="214"/>
      <c r="BL42" s="214"/>
      <c r="BM42" s="215">
        <v>10</v>
      </c>
    </row>
    <row r="43" spans="1:65">
      <c r="A43" s="29"/>
      <c r="B43" s="19">
        <v>1</v>
      </c>
      <c r="C43" s="9">
        <v>6</v>
      </c>
      <c r="D43" s="217">
        <v>125.99999999999999</v>
      </c>
      <c r="E43" s="217">
        <v>148</v>
      </c>
      <c r="F43" s="217">
        <v>73</v>
      </c>
      <c r="G43" s="217">
        <v>116</v>
      </c>
      <c r="H43" s="217">
        <v>74.423267410605803</v>
      </c>
      <c r="I43" s="217">
        <v>170</v>
      </c>
      <c r="J43" s="213"/>
      <c r="K43" s="214"/>
      <c r="L43" s="214"/>
      <c r="M43" s="214"/>
      <c r="N43" s="214"/>
      <c r="O43" s="214"/>
      <c r="P43" s="214"/>
      <c r="Q43" s="214"/>
      <c r="R43" s="214"/>
      <c r="S43" s="214"/>
      <c r="T43" s="214"/>
      <c r="U43" s="214"/>
      <c r="V43" s="214"/>
      <c r="W43" s="214"/>
      <c r="X43" s="214"/>
      <c r="Y43" s="214"/>
      <c r="Z43" s="214"/>
      <c r="AA43" s="214"/>
      <c r="AB43" s="214"/>
      <c r="AC43" s="214"/>
      <c r="AD43" s="214"/>
      <c r="AE43" s="214"/>
      <c r="AF43" s="214"/>
      <c r="AG43" s="214"/>
      <c r="AH43" s="214"/>
      <c r="AI43" s="214"/>
      <c r="AJ43" s="214"/>
      <c r="AK43" s="214"/>
      <c r="AL43" s="214"/>
      <c r="AM43" s="214"/>
      <c r="AN43" s="214"/>
      <c r="AO43" s="214"/>
      <c r="AP43" s="214"/>
      <c r="AQ43" s="214"/>
      <c r="AR43" s="214"/>
      <c r="AS43" s="214"/>
      <c r="AT43" s="214"/>
      <c r="AU43" s="214"/>
      <c r="AV43" s="214"/>
      <c r="AW43" s="214"/>
      <c r="AX43" s="214"/>
      <c r="AY43" s="214"/>
      <c r="AZ43" s="214"/>
      <c r="BA43" s="214"/>
      <c r="BB43" s="214"/>
      <c r="BC43" s="214"/>
      <c r="BD43" s="214"/>
      <c r="BE43" s="214"/>
      <c r="BF43" s="214"/>
      <c r="BG43" s="214"/>
      <c r="BH43" s="214"/>
      <c r="BI43" s="214"/>
      <c r="BJ43" s="214"/>
      <c r="BK43" s="214"/>
      <c r="BL43" s="214"/>
      <c r="BM43" s="219"/>
    </row>
    <row r="44" spans="1:65">
      <c r="A44" s="29"/>
      <c r="B44" s="20" t="s">
        <v>266</v>
      </c>
      <c r="C44" s="12"/>
      <c r="D44" s="220">
        <v>132.16666666666666</v>
      </c>
      <c r="E44" s="220">
        <v>148.83333333333334</v>
      </c>
      <c r="F44" s="220">
        <v>74</v>
      </c>
      <c r="G44" s="220">
        <v>132.33333333333334</v>
      </c>
      <c r="H44" s="220">
        <v>81.042994055072711</v>
      </c>
      <c r="I44" s="220">
        <v>174.16666666666666</v>
      </c>
      <c r="J44" s="213"/>
      <c r="K44" s="214"/>
      <c r="L44" s="214"/>
      <c r="M44" s="214"/>
      <c r="N44" s="214"/>
      <c r="O44" s="214"/>
      <c r="P44" s="214"/>
      <c r="Q44" s="214"/>
      <c r="R44" s="214"/>
      <c r="S44" s="214"/>
      <c r="T44" s="214"/>
      <c r="U44" s="214"/>
      <c r="V44" s="214"/>
      <c r="W44" s="214"/>
      <c r="X44" s="214"/>
      <c r="Y44" s="214"/>
      <c r="Z44" s="214"/>
      <c r="AA44" s="214"/>
      <c r="AB44" s="214"/>
      <c r="AC44" s="214"/>
      <c r="AD44" s="214"/>
      <c r="AE44" s="214"/>
      <c r="AF44" s="214"/>
      <c r="AG44" s="214"/>
      <c r="AH44" s="214"/>
      <c r="AI44" s="214"/>
      <c r="AJ44" s="214"/>
      <c r="AK44" s="214"/>
      <c r="AL44" s="214"/>
      <c r="AM44" s="214"/>
      <c r="AN44" s="214"/>
      <c r="AO44" s="214"/>
      <c r="AP44" s="214"/>
      <c r="AQ44" s="214"/>
      <c r="AR44" s="214"/>
      <c r="AS44" s="214"/>
      <c r="AT44" s="214"/>
      <c r="AU44" s="214"/>
      <c r="AV44" s="214"/>
      <c r="AW44" s="214"/>
      <c r="AX44" s="214"/>
      <c r="AY44" s="214"/>
      <c r="AZ44" s="214"/>
      <c r="BA44" s="214"/>
      <c r="BB44" s="214"/>
      <c r="BC44" s="214"/>
      <c r="BD44" s="214"/>
      <c r="BE44" s="214"/>
      <c r="BF44" s="214"/>
      <c r="BG44" s="214"/>
      <c r="BH44" s="214"/>
      <c r="BI44" s="214"/>
      <c r="BJ44" s="214"/>
      <c r="BK44" s="214"/>
      <c r="BL44" s="214"/>
      <c r="BM44" s="219"/>
    </row>
    <row r="45" spans="1:65">
      <c r="A45" s="29"/>
      <c r="B45" s="3" t="s">
        <v>267</v>
      </c>
      <c r="C45" s="28"/>
      <c r="D45" s="217">
        <v>131</v>
      </c>
      <c r="E45" s="217">
        <v>148</v>
      </c>
      <c r="F45" s="217">
        <v>74</v>
      </c>
      <c r="G45" s="217">
        <v>131.5</v>
      </c>
      <c r="H45" s="217">
        <v>81.434814913314824</v>
      </c>
      <c r="I45" s="217">
        <v>170</v>
      </c>
      <c r="J45" s="213"/>
      <c r="K45" s="214"/>
      <c r="L45" s="214"/>
      <c r="M45" s="214"/>
      <c r="N45" s="214"/>
      <c r="O45" s="214"/>
      <c r="P45" s="214"/>
      <c r="Q45" s="214"/>
      <c r="R45" s="214"/>
      <c r="S45" s="214"/>
      <c r="T45" s="214"/>
      <c r="U45" s="214"/>
      <c r="V45" s="214"/>
      <c r="W45" s="214"/>
      <c r="X45" s="214"/>
      <c r="Y45" s="214"/>
      <c r="Z45" s="214"/>
      <c r="AA45" s="214"/>
      <c r="AB45" s="214"/>
      <c r="AC45" s="214"/>
      <c r="AD45" s="214"/>
      <c r="AE45" s="214"/>
      <c r="AF45" s="214"/>
      <c r="AG45" s="214"/>
      <c r="AH45" s="214"/>
      <c r="AI45" s="214"/>
      <c r="AJ45" s="214"/>
      <c r="AK45" s="214"/>
      <c r="AL45" s="214"/>
      <c r="AM45" s="214"/>
      <c r="AN45" s="214"/>
      <c r="AO45" s="214"/>
      <c r="AP45" s="214"/>
      <c r="AQ45" s="214"/>
      <c r="AR45" s="214"/>
      <c r="AS45" s="214"/>
      <c r="AT45" s="214"/>
      <c r="AU45" s="214"/>
      <c r="AV45" s="214"/>
      <c r="AW45" s="214"/>
      <c r="AX45" s="214"/>
      <c r="AY45" s="214"/>
      <c r="AZ45" s="214"/>
      <c r="BA45" s="214"/>
      <c r="BB45" s="214"/>
      <c r="BC45" s="214"/>
      <c r="BD45" s="214"/>
      <c r="BE45" s="214"/>
      <c r="BF45" s="214"/>
      <c r="BG45" s="214"/>
      <c r="BH45" s="214"/>
      <c r="BI45" s="214"/>
      <c r="BJ45" s="214"/>
      <c r="BK45" s="214"/>
      <c r="BL45" s="214"/>
      <c r="BM45" s="219"/>
    </row>
    <row r="46" spans="1:65">
      <c r="A46" s="29"/>
      <c r="B46" s="3" t="s">
        <v>268</v>
      </c>
      <c r="C46" s="28"/>
      <c r="D46" s="217">
        <v>6.6156380392723042</v>
      </c>
      <c r="E46" s="217">
        <v>4.2622372841814737</v>
      </c>
      <c r="F46" s="217">
        <v>3.03315017762062</v>
      </c>
      <c r="G46" s="217">
        <v>9.8115578103921237</v>
      </c>
      <c r="H46" s="217">
        <v>6.3877112283017299</v>
      </c>
      <c r="I46" s="217">
        <v>18.004629034408531</v>
      </c>
      <c r="J46" s="213"/>
      <c r="K46" s="214"/>
      <c r="L46" s="214"/>
      <c r="M46" s="214"/>
      <c r="N46" s="214"/>
      <c r="O46" s="214"/>
      <c r="P46" s="214"/>
      <c r="Q46" s="214"/>
      <c r="R46" s="214"/>
      <c r="S46" s="214"/>
      <c r="T46" s="214"/>
      <c r="U46" s="214"/>
      <c r="V46" s="214"/>
      <c r="W46" s="214"/>
      <c r="X46" s="214"/>
      <c r="Y46" s="214"/>
      <c r="Z46" s="214"/>
      <c r="AA46" s="214"/>
      <c r="AB46" s="214"/>
      <c r="AC46" s="214"/>
      <c r="AD46" s="214"/>
      <c r="AE46" s="214"/>
      <c r="AF46" s="214"/>
      <c r="AG46" s="214"/>
      <c r="AH46" s="214"/>
      <c r="AI46" s="214"/>
      <c r="AJ46" s="214"/>
      <c r="AK46" s="214"/>
      <c r="AL46" s="214"/>
      <c r="AM46" s="214"/>
      <c r="AN46" s="214"/>
      <c r="AO46" s="214"/>
      <c r="AP46" s="214"/>
      <c r="AQ46" s="214"/>
      <c r="AR46" s="214"/>
      <c r="AS46" s="214"/>
      <c r="AT46" s="214"/>
      <c r="AU46" s="214"/>
      <c r="AV46" s="214"/>
      <c r="AW46" s="214"/>
      <c r="AX46" s="214"/>
      <c r="AY46" s="214"/>
      <c r="AZ46" s="214"/>
      <c r="BA46" s="214"/>
      <c r="BB46" s="214"/>
      <c r="BC46" s="214"/>
      <c r="BD46" s="214"/>
      <c r="BE46" s="214"/>
      <c r="BF46" s="214"/>
      <c r="BG46" s="214"/>
      <c r="BH46" s="214"/>
      <c r="BI46" s="214"/>
      <c r="BJ46" s="214"/>
      <c r="BK46" s="214"/>
      <c r="BL46" s="214"/>
      <c r="BM46" s="219"/>
    </row>
    <row r="47" spans="1:65">
      <c r="A47" s="29"/>
      <c r="B47" s="3" t="s">
        <v>86</v>
      </c>
      <c r="C47" s="28"/>
      <c r="D47" s="13">
        <v>5.0055268897394485E-2</v>
      </c>
      <c r="E47" s="13">
        <v>2.8637652525295456E-2</v>
      </c>
      <c r="F47" s="13">
        <v>4.0988515913792163E-2</v>
      </c>
      <c r="G47" s="13">
        <v>7.414275423470118E-2</v>
      </c>
      <c r="H47" s="13">
        <v>7.8818796156037443E-2</v>
      </c>
      <c r="I47" s="13">
        <v>0.10337586048464228</v>
      </c>
      <c r="J47" s="148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3"/>
    </row>
    <row r="48" spans="1:65">
      <c r="A48" s="29"/>
      <c r="B48" s="3" t="s">
        <v>269</v>
      </c>
      <c r="C48" s="28"/>
      <c r="D48" s="13">
        <v>7.8359433755825325E-2</v>
      </c>
      <c r="E48" s="13">
        <v>0.21434422994193203</v>
      </c>
      <c r="F48" s="13">
        <v>-0.39622750493368664</v>
      </c>
      <c r="G48" s="13">
        <v>7.9719281717686608E-2</v>
      </c>
      <c r="H48" s="13">
        <v>-0.33876309826654527</v>
      </c>
      <c r="I48" s="13">
        <v>0.4210411201448141</v>
      </c>
      <c r="J48" s="148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3"/>
    </row>
    <row r="49" spans="1:65">
      <c r="A49" s="29"/>
      <c r="B49" s="45" t="s">
        <v>270</v>
      </c>
      <c r="C49" s="46"/>
      <c r="D49" s="44">
        <v>0</v>
      </c>
      <c r="E49" s="44">
        <v>0.38</v>
      </c>
      <c r="F49" s="44">
        <v>1.34</v>
      </c>
      <c r="G49" s="44">
        <v>0</v>
      </c>
      <c r="H49" s="44">
        <v>1.18</v>
      </c>
      <c r="I49" s="44">
        <v>0.97</v>
      </c>
      <c r="J49" s="148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3"/>
    </row>
    <row r="50" spans="1:65">
      <c r="B50" s="30"/>
      <c r="C50" s="20"/>
      <c r="D50" s="20"/>
      <c r="E50" s="20"/>
      <c r="F50" s="20"/>
      <c r="G50" s="20"/>
      <c r="H50" s="20"/>
      <c r="I50" s="20"/>
      <c r="BM50" s="53"/>
    </row>
    <row r="51" spans="1:65" ht="15">
      <c r="B51" s="8" t="s">
        <v>497</v>
      </c>
      <c r="BM51" s="27" t="s">
        <v>273</v>
      </c>
    </row>
    <row r="52" spans="1:65" ht="15">
      <c r="A52" s="24" t="s">
        <v>218</v>
      </c>
      <c r="B52" s="18" t="s">
        <v>118</v>
      </c>
      <c r="C52" s="15" t="s">
        <v>119</v>
      </c>
      <c r="D52" s="16" t="s">
        <v>238</v>
      </c>
      <c r="E52" s="17" t="s">
        <v>238</v>
      </c>
      <c r="F52" s="17" t="s">
        <v>238</v>
      </c>
      <c r="G52" s="17" t="s">
        <v>238</v>
      </c>
      <c r="H52" s="17" t="s">
        <v>238</v>
      </c>
      <c r="I52" s="148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7">
        <v>1</v>
      </c>
    </row>
    <row r="53" spans="1:65">
      <c r="A53" s="29"/>
      <c r="B53" s="19" t="s">
        <v>239</v>
      </c>
      <c r="C53" s="9" t="s">
        <v>239</v>
      </c>
      <c r="D53" s="146" t="s">
        <v>241</v>
      </c>
      <c r="E53" s="147" t="s">
        <v>243</v>
      </c>
      <c r="F53" s="147" t="s">
        <v>247</v>
      </c>
      <c r="G53" s="147" t="s">
        <v>250</v>
      </c>
      <c r="H53" s="147" t="s">
        <v>274</v>
      </c>
      <c r="I53" s="148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27" t="s">
        <v>82</v>
      </c>
    </row>
    <row r="54" spans="1:65">
      <c r="A54" s="29"/>
      <c r="B54" s="19"/>
      <c r="C54" s="9"/>
      <c r="D54" s="10" t="s">
        <v>275</v>
      </c>
      <c r="E54" s="11" t="s">
        <v>276</v>
      </c>
      <c r="F54" s="11" t="s">
        <v>277</v>
      </c>
      <c r="G54" s="11" t="s">
        <v>276</v>
      </c>
      <c r="H54" s="11" t="s">
        <v>278</v>
      </c>
      <c r="I54" s="148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27">
        <v>0</v>
      </c>
    </row>
    <row r="55" spans="1:65">
      <c r="A55" s="29"/>
      <c r="B55" s="19"/>
      <c r="C55" s="9"/>
      <c r="D55" s="25" t="s">
        <v>279</v>
      </c>
      <c r="E55" s="25" t="s">
        <v>124</v>
      </c>
      <c r="F55" s="25" t="s">
        <v>279</v>
      </c>
      <c r="G55" s="25" t="s">
        <v>123</v>
      </c>
      <c r="H55" s="25" t="s">
        <v>281</v>
      </c>
      <c r="I55" s="148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27">
        <v>0</v>
      </c>
    </row>
    <row r="56" spans="1:65">
      <c r="A56" s="29"/>
      <c r="B56" s="18">
        <v>1</v>
      </c>
      <c r="C56" s="14">
        <v>1</v>
      </c>
      <c r="D56" s="211">
        <v>99</v>
      </c>
      <c r="E56" s="211">
        <v>127.00000000000001</v>
      </c>
      <c r="F56" s="211">
        <v>83</v>
      </c>
      <c r="G56" s="211">
        <v>196</v>
      </c>
      <c r="H56" s="212">
        <v>260</v>
      </c>
      <c r="I56" s="213"/>
      <c r="J56" s="214"/>
      <c r="K56" s="214"/>
      <c r="L56" s="214"/>
      <c r="M56" s="214"/>
      <c r="N56" s="214"/>
      <c r="O56" s="214"/>
      <c r="P56" s="214"/>
      <c r="Q56" s="214"/>
      <c r="R56" s="214"/>
      <c r="S56" s="214"/>
      <c r="T56" s="214"/>
      <c r="U56" s="214"/>
      <c r="V56" s="214"/>
      <c r="W56" s="214"/>
      <c r="X56" s="214"/>
      <c r="Y56" s="214"/>
      <c r="Z56" s="214"/>
      <c r="AA56" s="214"/>
      <c r="AB56" s="214"/>
      <c r="AC56" s="214"/>
      <c r="AD56" s="214"/>
      <c r="AE56" s="214"/>
      <c r="AF56" s="214"/>
      <c r="AG56" s="214"/>
      <c r="AH56" s="214"/>
      <c r="AI56" s="214"/>
      <c r="AJ56" s="214"/>
      <c r="AK56" s="214"/>
      <c r="AL56" s="214"/>
      <c r="AM56" s="214"/>
      <c r="AN56" s="214"/>
      <c r="AO56" s="214"/>
      <c r="AP56" s="214"/>
      <c r="AQ56" s="214"/>
      <c r="AR56" s="214"/>
      <c r="AS56" s="214"/>
      <c r="AT56" s="214"/>
      <c r="AU56" s="214"/>
      <c r="AV56" s="214"/>
      <c r="AW56" s="214"/>
      <c r="AX56" s="214"/>
      <c r="AY56" s="214"/>
      <c r="AZ56" s="214"/>
      <c r="BA56" s="214"/>
      <c r="BB56" s="214"/>
      <c r="BC56" s="214"/>
      <c r="BD56" s="214"/>
      <c r="BE56" s="214"/>
      <c r="BF56" s="214"/>
      <c r="BG56" s="214"/>
      <c r="BH56" s="214"/>
      <c r="BI56" s="214"/>
      <c r="BJ56" s="214"/>
      <c r="BK56" s="214"/>
      <c r="BL56" s="214"/>
      <c r="BM56" s="215">
        <v>1</v>
      </c>
    </row>
    <row r="57" spans="1:65">
      <c r="A57" s="29"/>
      <c r="B57" s="19">
        <v>1</v>
      </c>
      <c r="C57" s="9">
        <v>2</v>
      </c>
      <c r="D57" s="217">
        <v>77</v>
      </c>
      <c r="E57" s="217">
        <v>137</v>
      </c>
      <c r="F57" s="217">
        <v>82</v>
      </c>
      <c r="G57" s="217">
        <v>201</v>
      </c>
      <c r="H57" s="218">
        <v>260</v>
      </c>
      <c r="I57" s="213"/>
      <c r="J57" s="214"/>
      <c r="K57" s="214"/>
      <c r="L57" s="214"/>
      <c r="M57" s="214"/>
      <c r="N57" s="214"/>
      <c r="O57" s="214"/>
      <c r="P57" s="214"/>
      <c r="Q57" s="214"/>
      <c r="R57" s="214"/>
      <c r="S57" s="214"/>
      <c r="T57" s="214"/>
      <c r="U57" s="214"/>
      <c r="V57" s="214"/>
      <c r="W57" s="214"/>
      <c r="X57" s="214"/>
      <c r="Y57" s="214"/>
      <c r="Z57" s="214"/>
      <c r="AA57" s="214"/>
      <c r="AB57" s="214"/>
      <c r="AC57" s="214"/>
      <c r="AD57" s="214"/>
      <c r="AE57" s="214"/>
      <c r="AF57" s="214"/>
      <c r="AG57" s="214"/>
      <c r="AH57" s="214"/>
      <c r="AI57" s="214"/>
      <c r="AJ57" s="214"/>
      <c r="AK57" s="214"/>
      <c r="AL57" s="214"/>
      <c r="AM57" s="214"/>
      <c r="AN57" s="214"/>
      <c r="AO57" s="214"/>
      <c r="AP57" s="214"/>
      <c r="AQ57" s="214"/>
      <c r="AR57" s="214"/>
      <c r="AS57" s="214"/>
      <c r="AT57" s="214"/>
      <c r="AU57" s="214"/>
      <c r="AV57" s="214"/>
      <c r="AW57" s="214"/>
      <c r="AX57" s="214"/>
      <c r="AY57" s="214"/>
      <c r="AZ57" s="214"/>
      <c r="BA57" s="214"/>
      <c r="BB57" s="214"/>
      <c r="BC57" s="214"/>
      <c r="BD57" s="214"/>
      <c r="BE57" s="214"/>
      <c r="BF57" s="214"/>
      <c r="BG57" s="214"/>
      <c r="BH57" s="214"/>
      <c r="BI57" s="214"/>
      <c r="BJ57" s="214"/>
      <c r="BK57" s="214"/>
      <c r="BL57" s="214"/>
      <c r="BM57" s="215">
        <v>3</v>
      </c>
    </row>
    <row r="58" spans="1:65">
      <c r="A58" s="29"/>
      <c r="B58" s="19">
        <v>1</v>
      </c>
      <c r="C58" s="9">
        <v>3</v>
      </c>
      <c r="D58" s="217">
        <v>98</v>
      </c>
      <c r="E58" s="217">
        <v>134</v>
      </c>
      <c r="F58" s="217">
        <v>83</v>
      </c>
      <c r="G58" s="217">
        <v>188</v>
      </c>
      <c r="H58" s="218">
        <v>280</v>
      </c>
      <c r="I58" s="213"/>
      <c r="J58" s="214"/>
      <c r="K58" s="214"/>
      <c r="L58" s="214"/>
      <c r="M58" s="214"/>
      <c r="N58" s="214"/>
      <c r="O58" s="214"/>
      <c r="P58" s="214"/>
      <c r="Q58" s="214"/>
      <c r="R58" s="214"/>
      <c r="S58" s="214"/>
      <c r="T58" s="214"/>
      <c r="U58" s="214"/>
      <c r="V58" s="214"/>
      <c r="W58" s="214"/>
      <c r="X58" s="214"/>
      <c r="Y58" s="214"/>
      <c r="Z58" s="214"/>
      <c r="AA58" s="214"/>
      <c r="AB58" s="214"/>
      <c r="AC58" s="214"/>
      <c r="AD58" s="214"/>
      <c r="AE58" s="214"/>
      <c r="AF58" s="214"/>
      <c r="AG58" s="214"/>
      <c r="AH58" s="214"/>
      <c r="AI58" s="214"/>
      <c r="AJ58" s="214"/>
      <c r="AK58" s="214"/>
      <c r="AL58" s="214"/>
      <c r="AM58" s="214"/>
      <c r="AN58" s="214"/>
      <c r="AO58" s="214"/>
      <c r="AP58" s="214"/>
      <c r="AQ58" s="214"/>
      <c r="AR58" s="214"/>
      <c r="AS58" s="214"/>
      <c r="AT58" s="214"/>
      <c r="AU58" s="214"/>
      <c r="AV58" s="214"/>
      <c r="AW58" s="214"/>
      <c r="AX58" s="214"/>
      <c r="AY58" s="214"/>
      <c r="AZ58" s="214"/>
      <c r="BA58" s="214"/>
      <c r="BB58" s="214"/>
      <c r="BC58" s="214"/>
      <c r="BD58" s="214"/>
      <c r="BE58" s="214"/>
      <c r="BF58" s="214"/>
      <c r="BG58" s="214"/>
      <c r="BH58" s="214"/>
      <c r="BI58" s="214"/>
      <c r="BJ58" s="214"/>
      <c r="BK58" s="214"/>
      <c r="BL58" s="214"/>
      <c r="BM58" s="215">
        <v>16</v>
      </c>
    </row>
    <row r="59" spans="1:65">
      <c r="A59" s="29"/>
      <c r="B59" s="19">
        <v>1</v>
      </c>
      <c r="C59" s="9">
        <v>4</v>
      </c>
      <c r="D59" s="217">
        <v>62.999999999999993</v>
      </c>
      <c r="E59" s="217">
        <v>119</v>
      </c>
      <c r="F59" s="217">
        <v>82</v>
      </c>
      <c r="G59" s="217">
        <v>197</v>
      </c>
      <c r="H59" s="218">
        <v>270</v>
      </c>
      <c r="I59" s="213"/>
      <c r="J59" s="214"/>
      <c r="K59" s="214"/>
      <c r="L59" s="214"/>
      <c r="M59" s="214"/>
      <c r="N59" s="214"/>
      <c r="O59" s="214"/>
      <c r="P59" s="214"/>
      <c r="Q59" s="214"/>
      <c r="R59" s="214"/>
      <c r="S59" s="214"/>
      <c r="T59" s="214"/>
      <c r="U59" s="214"/>
      <c r="V59" s="214"/>
      <c r="W59" s="214"/>
      <c r="X59" s="214"/>
      <c r="Y59" s="214"/>
      <c r="Z59" s="214"/>
      <c r="AA59" s="214"/>
      <c r="AB59" s="214"/>
      <c r="AC59" s="214"/>
      <c r="AD59" s="214"/>
      <c r="AE59" s="214"/>
      <c r="AF59" s="214"/>
      <c r="AG59" s="214"/>
      <c r="AH59" s="214"/>
      <c r="AI59" s="214"/>
      <c r="AJ59" s="214"/>
      <c r="AK59" s="214"/>
      <c r="AL59" s="214"/>
      <c r="AM59" s="214"/>
      <c r="AN59" s="214"/>
      <c r="AO59" s="214"/>
      <c r="AP59" s="214"/>
      <c r="AQ59" s="214"/>
      <c r="AR59" s="214"/>
      <c r="AS59" s="214"/>
      <c r="AT59" s="214"/>
      <c r="AU59" s="214"/>
      <c r="AV59" s="214"/>
      <c r="AW59" s="214"/>
      <c r="AX59" s="214"/>
      <c r="AY59" s="214"/>
      <c r="AZ59" s="214"/>
      <c r="BA59" s="214"/>
      <c r="BB59" s="214"/>
      <c r="BC59" s="214"/>
      <c r="BD59" s="214"/>
      <c r="BE59" s="214"/>
      <c r="BF59" s="214"/>
      <c r="BG59" s="214"/>
      <c r="BH59" s="214"/>
      <c r="BI59" s="214"/>
      <c r="BJ59" s="214"/>
      <c r="BK59" s="214"/>
      <c r="BL59" s="214"/>
      <c r="BM59" s="215">
        <v>119.041666666667</v>
      </c>
    </row>
    <row r="60" spans="1:65">
      <c r="A60" s="29"/>
      <c r="B60" s="19">
        <v>1</v>
      </c>
      <c r="C60" s="9">
        <v>5</v>
      </c>
      <c r="D60" s="217">
        <v>85</v>
      </c>
      <c r="E60" s="217">
        <v>111</v>
      </c>
      <c r="F60" s="225">
        <v>88</v>
      </c>
      <c r="G60" s="217">
        <v>159</v>
      </c>
      <c r="H60" s="218">
        <v>340</v>
      </c>
      <c r="I60" s="213"/>
      <c r="J60" s="214"/>
      <c r="K60" s="214"/>
      <c r="L60" s="214"/>
      <c r="M60" s="214"/>
      <c r="N60" s="214"/>
      <c r="O60" s="214"/>
      <c r="P60" s="214"/>
      <c r="Q60" s="214"/>
      <c r="R60" s="214"/>
      <c r="S60" s="214"/>
      <c r="T60" s="214"/>
      <c r="U60" s="214"/>
      <c r="V60" s="214"/>
      <c r="W60" s="214"/>
      <c r="X60" s="214"/>
      <c r="Y60" s="214"/>
      <c r="Z60" s="214"/>
      <c r="AA60" s="214"/>
      <c r="AB60" s="214"/>
      <c r="AC60" s="214"/>
      <c r="AD60" s="214"/>
      <c r="AE60" s="214"/>
      <c r="AF60" s="214"/>
      <c r="AG60" s="214"/>
      <c r="AH60" s="214"/>
      <c r="AI60" s="214"/>
      <c r="AJ60" s="214"/>
      <c r="AK60" s="214"/>
      <c r="AL60" s="214"/>
      <c r="AM60" s="214"/>
      <c r="AN60" s="214"/>
      <c r="AO60" s="214"/>
      <c r="AP60" s="214"/>
      <c r="AQ60" s="214"/>
      <c r="AR60" s="214"/>
      <c r="AS60" s="214"/>
      <c r="AT60" s="214"/>
      <c r="AU60" s="214"/>
      <c r="AV60" s="214"/>
      <c r="AW60" s="214"/>
      <c r="AX60" s="214"/>
      <c r="AY60" s="214"/>
      <c r="AZ60" s="214"/>
      <c r="BA60" s="214"/>
      <c r="BB60" s="214"/>
      <c r="BC60" s="214"/>
      <c r="BD60" s="214"/>
      <c r="BE60" s="214"/>
      <c r="BF60" s="214"/>
      <c r="BG60" s="214"/>
      <c r="BH60" s="214"/>
      <c r="BI60" s="214"/>
      <c r="BJ60" s="214"/>
      <c r="BK60" s="214"/>
      <c r="BL60" s="214"/>
      <c r="BM60" s="215">
        <v>9</v>
      </c>
    </row>
    <row r="61" spans="1:65">
      <c r="A61" s="29"/>
      <c r="B61" s="19">
        <v>1</v>
      </c>
      <c r="C61" s="9">
        <v>6</v>
      </c>
      <c r="D61" s="217">
        <v>111</v>
      </c>
      <c r="E61" s="217">
        <v>119</v>
      </c>
      <c r="F61" s="217">
        <v>85</v>
      </c>
      <c r="G61" s="217">
        <v>138</v>
      </c>
      <c r="H61" s="218">
        <v>320</v>
      </c>
      <c r="I61" s="213"/>
      <c r="J61" s="214"/>
      <c r="K61" s="214"/>
      <c r="L61" s="214"/>
      <c r="M61" s="214"/>
      <c r="N61" s="214"/>
      <c r="O61" s="214"/>
      <c r="P61" s="214"/>
      <c r="Q61" s="214"/>
      <c r="R61" s="214"/>
      <c r="S61" s="214"/>
      <c r="T61" s="214"/>
      <c r="U61" s="214"/>
      <c r="V61" s="214"/>
      <c r="W61" s="214"/>
      <c r="X61" s="214"/>
      <c r="Y61" s="214"/>
      <c r="Z61" s="214"/>
      <c r="AA61" s="214"/>
      <c r="AB61" s="214"/>
      <c r="AC61" s="214"/>
      <c r="AD61" s="214"/>
      <c r="AE61" s="214"/>
      <c r="AF61" s="214"/>
      <c r="AG61" s="214"/>
      <c r="AH61" s="214"/>
      <c r="AI61" s="214"/>
      <c r="AJ61" s="214"/>
      <c r="AK61" s="214"/>
      <c r="AL61" s="214"/>
      <c r="AM61" s="214"/>
      <c r="AN61" s="214"/>
      <c r="AO61" s="214"/>
      <c r="AP61" s="214"/>
      <c r="AQ61" s="214"/>
      <c r="AR61" s="214"/>
      <c r="AS61" s="214"/>
      <c r="AT61" s="214"/>
      <c r="AU61" s="214"/>
      <c r="AV61" s="214"/>
      <c r="AW61" s="214"/>
      <c r="AX61" s="214"/>
      <c r="AY61" s="214"/>
      <c r="AZ61" s="214"/>
      <c r="BA61" s="214"/>
      <c r="BB61" s="214"/>
      <c r="BC61" s="214"/>
      <c r="BD61" s="214"/>
      <c r="BE61" s="214"/>
      <c r="BF61" s="214"/>
      <c r="BG61" s="214"/>
      <c r="BH61" s="214"/>
      <c r="BI61" s="214"/>
      <c r="BJ61" s="214"/>
      <c r="BK61" s="214"/>
      <c r="BL61" s="214"/>
      <c r="BM61" s="219"/>
    </row>
    <row r="62" spans="1:65">
      <c r="A62" s="29"/>
      <c r="B62" s="20" t="s">
        <v>266</v>
      </c>
      <c r="C62" s="12"/>
      <c r="D62" s="220">
        <v>88.833333333333329</v>
      </c>
      <c r="E62" s="220">
        <v>124.5</v>
      </c>
      <c r="F62" s="220">
        <v>83.833333333333329</v>
      </c>
      <c r="G62" s="220">
        <v>179.83333333333334</v>
      </c>
      <c r="H62" s="220">
        <v>288.33333333333331</v>
      </c>
      <c r="I62" s="213"/>
      <c r="J62" s="214"/>
      <c r="K62" s="214"/>
      <c r="L62" s="214"/>
      <c r="M62" s="214"/>
      <c r="N62" s="214"/>
      <c r="O62" s="214"/>
      <c r="P62" s="214"/>
      <c r="Q62" s="214"/>
      <c r="R62" s="214"/>
      <c r="S62" s="214"/>
      <c r="T62" s="214"/>
      <c r="U62" s="214"/>
      <c r="V62" s="214"/>
      <c r="W62" s="214"/>
      <c r="X62" s="214"/>
      <c r="Y62" s="214"/>
      <c r="Z62" s="214"/>
      <c r="AA62" s="214"/>
      <c r="AB62" s="214"/>
      <c r="AC62" s="214"/>
      <c r="AD62" s="214"/>
      <c r="AE62" s="214"/>
      <c r="AF62" s="214"/>
      <c r="AG62" s="214"/>
      <c r="AH62" s="214"/>
      <c r="AI62" s="214"/>
      <c r="AJ62" s="214"/>
      <c r="AK62" s="214"/>
      <c r="AL62" s="214"/>
      <c r="AM62" s="214"/>
      <c r="AN62" s="214"/>
      <c r="AO62" s="214"/>
      <c r="AP62" s="214"/>
      <c r="AQ62" s="214"/>
      <c r="AR62" s="214"/>
      <c r="AS62" s="214"/>
      <c r="AT62" s="214"/>
      <c r="AU62" s="214"/>
      <c r="AV62" s="214"/>
      <c r="AW62" s="214"/>
      <c r="AX62" s="214"/>
      <c r="AY62" s="214"/>
      <c r="AZ62" s="214"/>
      <c r="BA62" s="214"/>
      <c r="BB62" s="214"/>
      <c r="BC62" s="214"/>
      <c r="BD62" s="214"/>
      <c r="BE62" s="214"/>
      <c r="BF62" s="214"/>
      <c r="BG62" s="214"/>
      <c r="BH62" s="214"/>
      <c r="BI62" s="214"/>
      <c r="BJ62" s="214"/>
      <c r="BK62" s="214"/>
      <c r="BL62" s="214"/>
      <c r="BM62" s="219"/>
    </row>
    <row r="63" spans="1:65">
      <c r="A63" s="29"/>
      <c r="B63" s="3" t="s">
        <v>267</v>
      </c>
      <c r="C63" s="28"/>
      <c r="D63" s="217">
        <v>91.5</v>
      </c>
      <c r="E63" s="217">
        <v>123</v>
      </c>
      <c r="F63" s="217">
        <v>83</v>
      </c>
      <c r="G63" s="217">
        <v>192</v>
      </c>
      <c r="H63" s="217">
        <v>275</v>
      </c>
      <c r="I63" s="213"/>
      <c r="J63" s="214"/>
      <c r="K63" s="214"/>
      <c r="L63" s="214"/>
      <c r="M63" s="214"/>
      <c r="N63" s="214"/>
      <c r="O63" s="214"/>
      <c r="P63" s="214"/>
      <c r="Q63" s="214"/>
      <c r="R63" s="214"/>
      <c r="S63" s="214"/>
      <c r="T63" s="214"/>
      <c r="U63" s="214"/>
      <c r="V63" s="214"/>
      <c r="W63" s="214"/>
      <c r="X63" s="214"/>
      <c r="Y63" s="214"/>
      <c r="Z63" s="214"/>
      <c r="AA63" s="214"/>
      <c r="AB63" s="214"/>
      <c r="AC63" s="214"/>
      <c r="AD63" s="214"/>
      <c r="AE63" s="214"/>
      <c r="AF63" s="214"/>
      <c r="AG63" s="214"/>
      <c r="AH63" s="214"/>
      <c r="AI63" s="214"/>
      <c r="AJ63" s="214"/>
      <c r="AK63" s="214"/>
      <c r="AL63" s="214"/>
      <c r="AM63" s="214"/>
      <c r="AN63" s="214"/>
      <c r="AO63" s="214"/>
      <c r="AP63" s="214"/>
      <c r="AQ63" s="214"/>
      <c r="AR63" s="214"/>
      <c r="AS63" s="214"/>
      <c r="AT63" s="214"/>
      <c r="AU63" s="214"/>
      <c r="AV63" s="214"/>
      <c r="AW63" s="214"/>
      <c r="AX63" s="214"/>
      <c r="AY63" s="214"/>
      <c r="AZ63" s="214"/>
      <c r="BA63" s="214"/>
      <c r="BB63" s="214"/>
      <c r="BC63" s="214"/>
      <c r="BD63" s="214"/>
      <c r="BE63" s="214"/>
      <c r="BF63" s="214"/>
      <c r="BG63" s="214"/>
      <c r="BH63" s="214"/>
      <c r="BI63" s="214"/>
      <c r="BJ63" s="214"/>
      <c r="BK63" s="214"/>
      <c r="BL63" s="214"/>
      <c r="BM63" s="219"/>
    </row>
    <row r="64" spans="1:65">
      <c r="A64" s="29"/>
      <c r="B64" s="3" t="s">
        <v>268</v>
      </c>
      <c r="C64" s="28"/>
      <c r="D64" s="217">
        <v>17.325318659888111</v>
      </c>
      <c r="E64" s="217">
        <v>9.9548982917958533</v>
      </c>
      <c r="F64" s="217">
        <v>2.3166067138525404</v>
      </c>
      <c r="G64" s="217">
        <v>25.514048417816188</v>
      </c>
      <c r="H64" s="217">
        <v>33.714487489307366</v>
      </c>
      <c r="I64" s="213"/>
      <c r="J64" s="214"/>
      <c r="K64" s="214"/>
      <c r="L64" s="214"/>
      <c r="M64" s="214"/>
      <c r="N64" s="214"/>
      <c r="O64" s="214"/>
      <c r="P64" s="214"/>
      <c r="Q64" s="214"/>
      <c r="R64" s="214"/>
      <c r="S64" s="214"/>
      <c r="T64" s="214"/>
      <c r="U64" s="214"/>
      <c r="V64" s="214"/>
      <c r="W64" s="214"/>
      <c r="X64" s="214"/>
      <c r="Y64" s="214"/>
      <c r="Z64" s="214"/>
      <c r="AA64" s="214"/>
      <c r="AB64" s="214"/>
      <c r="AC64" s="214"/>
      <c r="AD64" s="214"/>
      <c r="AE64" s="214"/>
      <c r="AF64" s="214"/>
      <c r="AG64" s="214"/>
      <c r="AH64" s="214"/>
      <c r="AI64" s="214"/>
      <c r="AJ64" s="214"/>
      <c r="AK64" s="214"/>
      <c r="AL64" s="214"/>
      <c r="AM64" s="214"/>
      <c r="AN64" s="214"/>
      <c r="AO64" s="214"/>
      <c r="AP64" s="214"/>
      <c r="AQ64" s="214"/>
      <c r="AR64" s="214"/>
      <c r="AS64" s="214"/>
      <c r="AT64" s="214"/>
      <c r="AU64" s="214"/>
      <c r="AV64" s="214"/>
      <c r="AW64" s="214"/>
      <c r="AX64" s="214"/>
      <c r="AY64" s="214"/>
      <c r="AZ64" s="214"/>
      <c r="BA64" s="214"/>
      <c r="BB64" s="214"/>
      <c r="BC64" s="214"/>
      <c r="BD64" s="214"/>
      <c r="BE64" s="214"/>
      <c r="BF64" s="214"/>
      <c r="BG64" s="214"/>
      <c r="BH64" s="214"/>
      <c r="BI64" s="214"/>
      <c r="BJ64" s="214"/>
      <c r="BK64" s="214"/>
      <c r="BL64" s="214"/>
      <c r="BM64" s="219"/>
    </row>
    <row r="65" spans="1:65">
      <c r="A65" s="29"/>
      <c r="B65" s="3" t="s">
        <v>86</v>
      </c>
      <c r="C65" s="28"/>
      <c r="D65" s="13">
        <v>0.19503172975483804</v>
      </c>
      <c r="E65" s="13">
        <v>7.9959022424063081E-2</v>
      </c>
      <c r="F65" s="13">
        <v>2.7633479688101873E-2</v>
      </c>
      <c r="G65" s="13">
        <v>0.14187608017321326</v>
      </c>
      <c r="H65" s="13">
        <v>0.11692885834441862</v>
      </c>
      <c r="I65" s="148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3"/>
    </row>
    <row r="66" spans="1:65">
      <c r="A66" s="29"/>
      <c r="B66" s="3" t="s">
        <v>269</v>
      </c>
      <c r="C66" s="28"/>
      <c r="D66" s="13">
        <v>-0.25376268813440883</v>
      </c>
      <c r="E66" s="13">
        <v>4.5852292614627865E-2</v>
      </c>
      <c r="F66" s="13">
        <v>-0.29576478823941399</v>
      </c>
      <c r="G66" s="13">
        <v>0.51067553377668462</v>
      </c>
      <c r="H66" s="13">
        <v>1.4221211060552958</v>
      </c>
      <c r="I66" s="148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3"/>
    </row>
    <row r="67" spans="1:65">
      <c r="A67" s="29"/>
      <c r="B67" s="45" t="s">
        <v>270</v>
      </c>
      <c r="C67" s="46"/>
      <c r="D67" s="44">
        <v>0.59</v>
      </c>
      <c r="E67" s="44">
        <v>0</v>
      </c>
      <c r="F67" s="44">
        <v>0.67</v>
      </c>
      <c r="G67" s="44">
        <v>0.92</v>
      </c>
      <c r="H67" s="44">
        <v>2.72</v>
      </c>
      <c r="I67" s="148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3"/>
    </row>
    <row r="68" spans="1:65">
      <c r="B68" s="30"/>
      <c r="C68" s="20"/>
      <c r="D68" s="20"/>
      <c r="E68" s="20"/>
      <c r="F68" s="20"/>
      <c r="G68" s="20"/>
      <c r="H68" s="20"/>
      <c r="BM68" s="53"/>
    </row>
    <row r="69" spans="1:65" ht="15">
      <c r="B69" s="8" t="s">
        <v>498</v>
      </c>
      <c r="BM69" s="27" t="s">
        <v>66</v>
      </c>
    </row>
    <row r="70" spans="1:65" ht="15">
      <c r="A70" s="24" t="s">
        <v>131</v>
      </c>
      <c r="B70" s="18" t="s">
        <v>118</v>
      </c>
      <c r="C70" s="15" t="s">
        <v>119</v>
      </c>
      <c r="D70" s="16" t="s">
        <v>238</v>
      </c>
      <c r="E70" s="17" t="s">
        <v>238</v>
      </c>
      <c r="F70" s="17" t="s">
        <v>238</v>
      </c>
      <c r="G70" s="17" t="s">
        <v>238</v>
      </c>
      <c r="H70" s="17" t="s">
        <v>238</v>
      </c>
      <c r="I70" s="17" t="s">
        <v>238</v>
      </c>
      <c r="J70" s="148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27">
        <v>1</v>
      </c>
    </row>
    <row r="71" spans="1:65">
      <c r="A71" s="29"/>
      <c r="B71" s="19" t="s">
        <v>239</v>
      </c>
      <c r="C71" s="9" t="s">
        <v>239</v>
      </c>
      <c r="D71" s="146" t="s">
        <v>241</v>
      </c>
      <c r="E71" s="147" t="s">
        <v>243</v>
      </c>
      <c r="F71" s="147" t="s">
        <v>247</v>
      </c>
      <c r="G71" s="147" t="s">
        <v>250</v>
      </c>
      <c r="H71" s="147" t="s">
        <v>257</v>
      </c>
      <c r="I71" s="147" t="s">
        <v>274</v>
      </c>
      <c r="J71" s="148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27" t="s">
        <v>82</v>
      </c>
    </row>
    <row r="72" spans="1:65">
      <c r="A72" s="29"/>
      <c r="B72" s="19"/>
      <c r="C72" s="9"/>
      <c r="D72" s="10" t="s">
        <v>275</v>
      </c>
      <c r="E72" s="11" t="s">
        <v>276</v>
      </c>
      <c r="F72" s="11" t="s">
        <v>277</v>
      </c>
      <c r="G72" s="11" t="s">
        <v>276</v>
      </c>
      <c r="H72" s="11" t="s">
        <v>277</v>
      </c>
      <c r="I72" s="11" t="s">
        <v>278</v>
      </c>
      <c r="J72" s="148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7">
        <v>0</v>
      </c>
    </row>
    <row r="73" spans="1:65">
      <c r="A73" s="29"/>
      <c r="B73" s="19"/>
      <c r="C73" s="9"/>
      <c r="D73" s="25" t="s">
        <v>279</v>
      </c>
      <c r="E73" s="25" t="s">
        <v>124</v>
      </c>
      <c r="F73" s="25" t="s">
        <v>279</v>
      </c>
      <c r="G73" s="25" t="s">
        <v>123</v>
      </c>
      <c r="H73" s="25" t="s">
        <v>280</v>
      </c>
      <c r="I73" s="25" t="s">
        <v>281</v>
      </c>
      <c r="J73" s="148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7">
        <v>0</v>
      </c>
    </row>
    <row r="74" spans="1:65">
      <c r="A74" s="29"/>
      <c r="B74" s="18">
        <v>1</v>
      </c>
      <c r="C74" s="14">
        <v>1</v>
      </c>
      <c r="D74" s="211">
        <v>571</v>
      </c>
      <c r="E74" s="211">
        <v>620</v>
      </c>
      <c r="F74" s="211">
        <v>525</v>
      </c>
      <c r="G74" s="211">
        <v>549</v>
      </c>
      <c r="H74" s="212">
        <v>324.44110985039259</v>
      </c>
      <c r="I74" s="211">
        <v>515</v>
      </c>
      <c r="J74" s="213"/>
      <c r="K74" s="214"/>
      <c r="L74" s="214"/>
      <c r="M74" s="214"/>
      <c r="N74" s="214"/>
      <c r="O74" s="214"/>
      <c r="P74" s="214"/>
      <c r="Q74" s="214"/>
      <c r="R74" s="214"/>
      <c r="S74" s="214"/>
      <c r="T74" s="214"/>
      <c r="U74" s="214"/>
      <c r="V74" s="214"/>
      <c r="W74" s="214"/>
      <c r="X74" s="214"/>
      <c r="Y74" s="214"/>
      <c r="Z74" s="214"/>
      <c r="AA74" s="214"/>
      <c r="AB74" s="214"/>
      <c r="AC74" s="214"/>
      <c r="AD74" s="214"/>
      <c r="AE74" s="214"/>
      <c r="AF74" s="214"/>
      <c r="AG74" s="214"/>
      <c r="AH74" s="214"/>
      <c r="AI74" s="214"/>
      <c r="AJ74" s="214"/>
      <c r="AK74" s="214"/>
      <c r="AL74" s="214"/>
      <c r="AM74" s="214"/>
      <c r="AN74" s="214"/>
      <c r="AO74" s="214"/>
      <c r="AP74" s="214"/>
      <c r="AQ74" s="214"/>
      <c r="AR74" s="214"/>
      <c r="AS74" s="214"/>
      <c r="AT74" s="214"/>
      <c r="AU74" s="214"/>
      <c r="AV74" s="214"/>
      <c r="AW74" s="214"/>
      <c r="AX74" s="214"/>
      <c r="AY74" s="214"/>
      <c r="AZ74" s="214"/>
      <c r="BA74" s="214"/>
      <c r="BB74" s="214"/>
      <c r="BC74" s="214"/>
      <c r="BD74" s="214"/>
      <c r="BE74" s="214"/>
      <c r="BF74" s="214"/>
      <c r="BG74" s="214"/>
      <c r="BH74" s="214"/>
      <c r="BI74" s="214"/>
      <c r="BJ74" s="214"/>
      <c r="BK74" s="214"/>
      <c r="BL74" s="214"/>
      <c r="BM74" s="215">
        <v>1</v>
      </c>
    </row>
    <row r="75" spans="1:65">
      <c r="A75" s="29"/>
      <c r="B75" s="19">
        <v>1</v>
      </c>
      <c r="C75" s="9">
        <v>2</v>
      </c>
      <c r="D75" s="217">
        <v>538</v>
      </c>
      <c r="E75" s="217">
        <v>583</v>
      </c>
      <c r="F75" s="217">
        <v>526</v>
      </c>
      <c r="G75" s="217">
        <v>586</v>
      </c>
      <c r="H75" s="218">
        <v>359.34554040199708</v>
      </c>
      <c r="I75" s="217">
        <v>590</v>
      </c>
      <c r="J75" s="213"/>
      <c r="K75" s="214"/>
      <c r="L75" s="214"/>
      <c r="M75" s="214"/>
      <c r="N75" s="214"/>
      <c r="O75" s="214"/>
      <c r="P75" s="214"/>
      <c r="Q75" s="214"/>
      <c r="R75" s="214"/>
      <c r="S75" s="214"/>
      <c r="T75" s="214"/>
      <c r="U75" s="214"/>
      <c r="V75" s="214"/>
      <c r="W75" s="214"/>
      <c r="X75" s="214"/>
      <c r="Y75" s="214"/>
      <c r="Z75" s="214"/>
      <c r="AA75" s="214"/>
      <c r="AB75" s="214"/>
      <c r="AC75" s="214"/>
      <c r="AD75" s="214"/>
      <c r="AE75" s="214"/>
      <c r="AF75" s="214"/>
      <c r="AG75" s="214"/>
      <c r="AH75" s="214"/>
      <c r="AI75" s="214"/>
      <c r="AJ75" s="214"/>
      <c r="AK75" s="214"/>
      <c r="AL75" s="214"/>
      <c r="AM75" s="214"/>
      <c r="AN75" s="214"/>
      <c r="AO75" s="214"/>
      <c r="AP75" s="214"/>
      <c r="AQ75" s="214"/>
      <c r="AR75" s="214"/>
      <c r="AS75" s="214"/>
      <c r="AT75" s="214"/>
      <c r="AU75" s="214"/>
      <c r="AV75" s="214"/>
      <c r="AW75" s="214"/>
      <c r="AX75" s="214"/>
      <c r="AY75" s="214"/>
      <c r="AZ75" s="214"/>
      <c r="BA75" s="214"/>
      <c r="BB75" s="214"/>
      <c r="BC75" s="214"/>
      <c r="BD75" s="214"/>
      <c r="BE75" s="214"/>
      <c r="BF75" s="214"/>
      <c r="BG75" s="214"/>
      <c r="BH75" s="214"/>
      <c r="BI75" s="214"/>
      <c r="BJ75" s="214"/>
      <c r="BK75" s="214"/>
      <c r="BL75" s="214"/>
      <c r="BM75" s="215" t="e">
        <v>#N/A</v>
      </c>
    </row>
    <row r="76" spans="1:65">
      <c r="A76" s="29"/>
      <c r="B76" s="19">
        <v>1</v>
      </c>
      <c r="C76" s="9">
        <v>3</v>
      </c>
      <c r="D76" s="217">
        <v>530</v>
      </c>
      <c r="E76" s="217">
        <v>584</v>
      </c>
      <c r="F76" s="217">
        <v>522</v>
      </c>
      <c r="G76" s="217">
        <v>556</v>
      </c>
      <c r="H76" s="218">
        <v>340.76638321569624</v>
      </c>
      <c r="I76" s="217">
        <v>560</v>
      </c>
      <c r="J76" s="213"/>
      <c r="K76" s="214"/>
      <c r="L76" s="214"/>
      <c r="M76" s="214"/>
      <c r="N76" s="214"/>
      <c r="O76" s="214"/>
      <c r="P76" s="214"/>
      <c r="Q76" s="214"/>
      <c r="R76" s="214"/>
      <c r="S76" s="214"/>
      <c r="T76" s="214"/>
      <c r="U76" s="214"/>
      <c r="V76" s="214"/>
      <c r="W76" s="214"/>
      <c r="X76" s="214"/>
      <c r="Y76" s="214"/>
      <c r="Z76" s="214"/>
      <c r="AA76" s="214"/>
      <c r="AB76" s="214"/>
      <c r="AC76" s="214"/>
      <c r="AD76" s="214"/>
      <c r="AE76" s="214"/>
      <c r="AF76" s="214"/>
      <c r="AG76" s="214"/>
      <c r="AH76" s="214"/>
      <c r="AI76" s="214"/>
      <c r="AJ76" s="214"/>
      <c r="AK76" s="214"/>
      <c r="AL76" s="214"/>
      <c r="AM76" s="214"/>
      <c r="AN76" s="214"/>
      <c r="AO76" s="214"/>
      <c r="AP76" s="214"/>
      <c r="AQ76" s="214"/>
      <c r="AR76" s="214"/>
      <c r="AS76" s="214"/>
      <c r="AT76" s="214"/>
      <c r="AU76" s="214"/>
      <c r="AV76" s="214"/>
      <c r="AW76" s="214"/>
      <c r="AX76" s="214"/>
      <c r="AY76" s="214"/>
      <c r="AZ76" s="214"/>
      <c r="BA76" s="214"/>
      <c r="BB76" s="214"/>
      <c r="BC76" s="214"/>
      <c r="BD76" s="214"/>
      <c r="BE76" s="214"/>
      <c r="BF76" s="214"/>
      <c r="BG76" s="214"/>
      <c r="BH76" s="214"/>
      <c r="BI76" s="214"/>
      <c r="BJ76" s="214"/>
      <c r="BK76" s="214"/>
      <c r="BL76" s="214"/>
      <c r="BM76" s="215">
        <v>16</v>
      </c>
    </row>
    <row r="77" spans="1:65">
      <c r="A77" s="29"/>
      <c r="B77" s="19">
        <v>1</v>
      </c>
      <c r="C77" s="9">
        <v>4</v>
      </c>
      <c r="D77" s="217">
        <v>575</v>
      </c>
      <c r="E77" s="217">
        <v>584</v>
      </c>
      <c r="F77" s="217">
        <v>524</v>
      </c>
      <c r="G77" s="217">
        <v>573</v>
      </c>
      <c r="H77" s="218">
        <v>334.46551412633102</v>
      </c>
      <c r="I77" s="217">
        <v>580</v>
      </c>
      <c r="J77" s="213"/>
      <c r="K77" s="214"/>
      <c r="L77" s="214"/>
      <c r="M77" s="214"/>
      <c r="N77" s="214"/>
      <c r="O77" s="214"/>
      <c r="P77" s="214"/>
      <c r="Q77" s="214"/>
      <c r="R77" s="214"/>
      <c r="S77" s="214"/>
      <c r="T77" s="214"/>
      <c r="U77" s="214"/>
      <c r="V77" s="214"/>
      <c r="W77" s="214"/>
      <c r="X77" s="214"/>
      <c r="Y77" s="214"/>
      <c r="Z77" s="214"/>
      <c r="AA77" s="214"/>
      <c r="AB77" s="214"/>
      <c r="AC77" s="214"/>
      <c r="AD77" s="214"/>
      <c r="AE77" s="214"/>
      <c r="AF77" s="214"/>
      <c r="AG77" s="214"/>
      <c r="AH77" s="214"/>
      <c r="AI77" s="214"/>
      <c r="AJ77" s="214"/>
      <c r="AK77" s="214"/>
      <c r="AL77" s="214"/>
      <c r="AM77" s="214"/>
      <c r="AN77" s="214"/>
      <c r="AO77" s="214"/>
      <c r="AP77" s="214"/>
      <c r="AQ77" s="214"/>
      <c r="AR77" s="214"/>
      <c r="AS77" s="214"/>
      <c r="AT77" s="214"/>
      <c r="AU77" s="214"/>
      <c r="AV77" s="214"/>
      <c r="AW77" s="214"/>
      <c r="AX77" s="214"/>
      <c r="AY77" s="214"/>
      <c r="AZ77" s="214"/>
      <c r="BA77" s="214"/>
      <c r="BB77" s="214"/>
      <c r="BC77" s="214"/>
      <c r="BD77" s="214"/>
      <c r="BE77" s="214"/>
      <c r="BF77" s="214"/>
      <c r="BG77" s="214"/>
      <c r="BH77" s="214"/>
      <c r="BI77" s="214"/>
      <c r="BJ77" s="214"/>
      <c r="BK77" s="214"/>
      <c r="BL77" s="214"/>
      <c r="BM77" s="215">
        <v>556.22</v>
      </c>
    </row>
    <row r="78" spans="1:65">
      <c r="A78" s="29"/>
      <c r="B78" s="19">
        <v>1</v>
      </c>
      <c r="C78" s="9">
        <v>5</v>
      </c>
      <c r="D78" s="217">
        <v>529</v>
      </c>
      <c r="E78" s="217">
        <v>613</v>
      </c>
      <c r="F78" s="217">
        <v>526</v>
      </c>
      <c r="G78" s="217">
        <v>549</v>
      </c>
      <c r="H78" s="218">
        <v>339.45153017859025</v>
      </c>
      <c r="I78" s="225">
        <v>350</v>
      </c>
      <c r="J78" s="213"/>
      <c r="K78" s="214"/>
      <c r="L78" s="214"/>
      <c r="M78" s="214"/>
      <c r="N78" s="214"/>
      <c r="O78" s="214"/>
      <c r="P78" s="214"/>
      <c r="Q78" s="214"/>
      <c r="R78" s="214"/>
      <c r="S78" s="214"/>
      <c r="T78" s="214"/>
      <c r="U78" s="214"/>
      <c r="V78" s="214"/>
      <c r="W78" s="214"/>
      <c r="X78" s="214"/>
      <c r="Y78" s="214"/>
      <c r="Z78" s="214"/>
      <c r="AA78" s="214"/>
      <c r="AB78" s="214"/>
      <c r="AC78" s="214"/>
      <c r="AD78" s="214"/>
      <c r="AE78" s="214"/>
      <c r="AF78" s="214"/>
      <c r="AG78" s="214"/>
      <c r="AH78" s="214"/>
      <c r="AI78" s="214"/>
      <c r="AJ78" s="214"/>
      <c r="AK78" s="214"/>
      <c r="AL78" s="214"/>
      <c r="AM78" s="214"/>
      <c r="AN78" s="214"/>
      <c r="AO78" s="214"/>
      <c r="AP78" s="214"/>
      <c r="AQ78" s="214"/>
      <c r="AR78" s="214"/>
      <c r="AS78" s="214"/>
      <c r="AT78" s="214"/>
      <c r="AU78" s="214"/>
      <c r="AV78" s="214"/>
      <c r="AW78" s="214"/>
      <c r="AX78" s="214"/>
      <c r="AY78" s="214"/>
      <c r="AZ78" s="214"/>
      <c r="BA78" s="214"/>
      <c r="BB78" s="214"/>
      <c r="BC78" s="214"/>
      <c r="BD78" s="214"/>
      <c r="BE78" s="214"/>
      <c r="BF78" s="214"/>
      <c r="BG78" s="214"/>
      <c r="BH78" s="214"/>
      <c r="BI78" s="214"/>
      <c r="BJ78" s="214"/>
      <c r="BK78" s="214"/>
      <c r="BL78" s="214"/>
      <c r="BM78" s="215">
        <v>11</v>
      </c>
    </row>
    <row r="79" spans="1:65">
      <c r="A79" s="29"/>
      <c r="B79" s="19">
        <v>1</v>
      </c>
      <c r="C79" s="9">
        <v>6</v>
      </c>
      <c r="D79" s="217">
        <v>503.99999999999994</v>
      </c>
      <c r="E79" s="217">
        <v>576</v>
      </c>
      <c r="F79" s="217">
        <v>527</v>
      </c>
      <c r="G79" s="225">
        <v>451</v>
      </c>
      <c r="H79" s="218">
        <v>345.38476644416767</v>
      </c>
      <c r="I79" s="217">
        <v>550</v>
      </c>
      <c r="J79" s="213"/>
      <c r="K79" s="214"/>
      <c r="L79" s="214"/>
      <c r="M79" s="214"/>
      <c r="N79" s="214"/>
      <c r="O79" s="214"/>
      <c r="P79" s="214"/>
      <c r="Q79" s="214"/>
      <c r="R79" s="214"/>
      <c r="S79" s="214"/>
      <c r="T79" s="214"/>
      <c r="U79" s="214"/>
      <c r="V79" s="214"/>
      <c r="W79" s="214"/>
      <c r="X79" s="214"/>
      <c r="Y79" s="214"/>
      <c r="Z79" s="214"/>
      <c r="AA79" s="214"/>
      <c r="AB79" s="214"/>
      <c r="AC79" s="214"/>
      <c r="AD79" s="214"/>
      <c r="AE79" s="214"/>
      <c r="AF79" s="214"/>
      <c r="AG79" s="214"/>
      <c r="AH79" s="214"/>
      <c r="AI79" s="214"/>
      <c r="AJ79" s="214"/>
      <c r="AK79" s="214"/>
      <c r="AL79" s="214"/>
      <c r="AM79" s="214"/>
      <c r="AN79" s="214"/>
      <c r="AO79" s="214"/>
      <c r="AP79" s="214"/>
      <c r="AQ79" s="214"/>
      <c r="AR79" s="214"/>
      <c r="AS79" s="214"/>
      <c r="AT79" s="214"/>
      <c r="AU79" s="214"/>
      <c r="AV79" s="214"/>
      <c r="AW79" s="214"/>
      <c r="AX79" s="214"/>
      <c r="AY79" s="214"/>
      <c r="AZ79" s="214"/>
      <c r="BA79" s="214"/>
      <c r="BB79" s="214"/>
      <c r="BC79" s="214"/>
      <c r="BD79" s="214"/>
      <c r="BE79" s="214"/>
      <c r="BF79" s="214"/>
      <c r="BG79" s="214"/>
      <c r="BH79" s="214"/>
      <c r="BI79" s="214"/>
      <c r="BJ79" s="214"/>
      <c r="BK79" s="214"/>
      <c r="BL79" s="214"/>
      <c r="BM79" s="219"/>
    </row>
    <row r="80" spans="1:65">
      <c r="A80" s="29"/>
      <c r="B80" s="20" t="s">
        <v>266</v>
      </c>
      <c r="C80" s="12"/>
      <c r="D80" s="220">
        <v>541.16666666666663</v>
      </c>
      <c r="E80" s="220">
        <v>593.33333333333337</v>
      </c>
      <c r="F80" s="220">
        <v>525</v>
      </c>
      <c r="G80" s="220">
        <v>544</v>
      </c>
      <c r="H80" s="220">
        <v>340.64247403619584</v>
      </c>
      <c r="I80" s="220">
        <v>524.16666666666663</v>
      </c>
      <c r="J80" s="213"/>
      <c r="K80" s="214"/>
      <c r="L80" s="214"/>
      <c r="M80" s="214"/>
      <c r="N80" s="214"/>
      <c r="O80" s="214"/>
      <c r="P80" s="214"/>
      <c r="Q80" s="214"/>
      <c r="R80" s="214"/>
      <c r="S80" s="214"/>
      <c r="T80" s="214"/>
      <c r="U80" s="214"/>
      <c r="V80" s="214"/>
      <c r="W80" s="214"/>
      <c r="X80" s="214"/>
      <c r="Y80" s="214"/>
      <c r="Z80" s="214"/>
      <c r="AA80" s="214"/>
      <c r="AB80" s="214"/>
      <c r="AC80" s="214"/>
      <c r="AD80" s="214"/>
      <c r="AE80" s="214"/>
      <c r="AF80" s="214"/>
      <c r="AG80" s="214"/>
      <c r="AH80" s="214"/>
      <c r="AI80" s="214"/>
      <c r="AJ80" s="214"/>
      <c r="AK80" s="214"/>
      <c r="AL80" s="214"/>
      <c r="AM80" s="214"/>
      <c r="AN80" s="214"/>
      <c r="AO80" s="214"/>
      <c r="AP80" s="214"/>
      <c r="AQ80" s="214"/>
      <c r="AR80" s="214"/>
      <c r="AS80" s="214"/>
      <c r="AT80" s="214"/>
      <c r="AU80" s="214"/>
      <c r="AV80" s="214"/>
      <c r="AW80" s="214"/>
      <c r="AX80" s="214"/>
      <c r="AY80" s="214"/>
      <c r="AZ80" s="214"/>
      <c r="BA80" s="214"/>
      <c r="BB80" s="214"/>
      <c r="BC80" s="214"/>
      <c r="BD80" s="214"/>
      <c r="BE80" s="214"/>
      <c r="BF80" s="214"/>
      <c r="BG80" s="214"/>
      <c r="BH80" s="214"/>
      <c r="BI80" s="214"/>
      <c r="BJ80" s="214"/>
      <c r="BK80" s="214"/>
      <c r="BL80" s="214"/>
      <c r="BM80" s="219"/>
    </row>
    <row r="81" spans="1:65">
      <c r="A81" s="29"/>
      <c r="B81" s="3" t="s">
        <v>267</v>
      </c>
      <c r="C81" s="28"/>
      <c r="D81" s="217">
        <v>534</v>
      </c>
      <c r="E81" s="217">
        <v>584</v>
      </c>
      <c r="F81" s="217">
        <v>525.5</v>
      </c>
      <c r="G81" s="217">
        <v>552.5</v>
      </c>
      <c r="H81" s="217">
        <v>340.10895669714324</v>
      </c>
      <c r="I81" s="217">
        <v>555</v>
      </c>
      <c r="J81" s="213"/>
      <c r="K81" s="214"/>
      <c r="L81" s="214"/>
      <c r="M81" s="214"/>
      <c r="N81" s="214"/>
      <c r="O81" s="214"/>
      <c r="P81" s="214"/>
      <c r="Q81" s="214"/>
      <c r="R81" s="214"/>
      <c r="S81" s="214"/>
      <c r="T81" s="214"/>
      <c r="U81" s="214"/>
      <c r="V81" s="214"/>
      <c r="W81" s="214"/>
      <c r="X81" s="214"/>
      <c r="Y81" s="214"/>
      <c r="Z81" s="214"/>
      <c r="AA81" s="214"/>
      <c r="AB81" s="214"/>
      <c r="AC81" s="214"/>
      <c r="AD81" s="214"/>
      <c r="AE81" s="214"/>
      <c r="AF81" s="214"/>
      <c r="AG81" s="214"/>
      <c r="AH81" s="214"/>
      <c r="AI81" s="214"/>
      <c r="AJ81" s="214"/>
      <c r="AK81" s="214"/>
      <c r="AL81" s="214"/>
      <c r="AM81" s="214"/>
      <c r="AN81" s="214"/>
      <c r="AO81" s="214"/>
      <c r="AP81" s="214"/>
      <c r="AQ81" s="214"/>
      <c r="AR81" s="214"/>
      <c r="AS81" s="214"/>
      <c r="AT81" s="214"/>
      <c r="AU81" s="214"/>
      <c r="AV81" s="214"/>
      <c r="AW81" s="214"/>
      <c r="AX81" s="214"/>
      <c r="AY81" s="214"/>
      <c r="AZ81" s="214"/>
      <c r="BA81" s="214"/>
      <c r="BB81" s="214"/>
      <c r="BC81" s="214"/>
      <c r="BD81" s="214"/>
      <c r="BE81" s="214"/>
      <c r="BF81" s="214"/>
      <c r="BG81" s="214"/>
      <c r="BH81" s="214"/>
      <c r="BI81" s="214"/>
      <c r="BJ81" s="214"/>
      <c r="BK81" s="214"/>
      <c r="BL81" s="214"/>
      <c r="BM81" s="219"/>
    </row>
    <row r="82" spans="1:65">
      <c r="A82" s="29"/>
      <c r="B82" s="3" t="s">
        <v>268</v>
      </c>
      <c r="C82" s="28"/>
      <c r="D82" s="217">
        <v>27.198651927378084</v>
      </c>
      <c r="E82" s="217">
        <v>18.326665454104482</v>
      </c>
      <c r="F82" s="217">
        <v>1.7888543819998317</v>
      </c>
      <c r="G82" s="217">
        <v>47.849764889704524</v>
      </c>
      <c r="H82" s="217">
        <v>11.613498738382946</v>
      </c>
      <c r="I82" s="217">
        <v>89.242179862812918</v>
      </c>
      <c r="J82" s="213"/>
      <c r="K82" s="214"/>
      <c r="L82" s="214"/>
      <c r="M82" s="214"/>
      <c r="N82" s="214"/>
      <c r="O82" s="214"/>
      <c r="P82" s="214"/>
      <c r="Q82" s="214"/>
      <c r="R82" s="214"/>
      <c r="S82" s="214"/>
      <c r="T82" s="214"/>
      <c r="U82" s="214"/>
      <c r="V82" s="214"/>
      <c r="W82" s="214"/>
      <c r="X82" s="214"/>
      <c r="Y82" s="214"/>
      <c r="Z82" s="214"/>
      <c r="AA82" s="214"/>
      <c r="AB82" s="214"/>
      <c r="AC82" s="214"/>
      <c r="AD82" s="214"/>
      <c r="AE82" s="214"/>
      <c r="AF82" s="214"/>
      <c r="AG82" s="214"/>
      <c r="AH82" s="214"/>
      <c r="AI82" s="214"/>
      <c r="AJ82" s="214"/>
      <c r="AK82" s="214"/>
      <c r="AL82" s="214"/>
      <c r="AM82" s="214"/>
      <c r="AN82" s="214"/>
      <c r="AO82" s="214"/>
      <c r="AP82" s="214"/>
      <c r="AQ82" s="214"/>
      <c r="AR82" s="214"/>
      <c r="AS82" s="214"/>
      <c r="AT82" s="214"/>
      <c r="AU82" s="214"/>
      <c r="AV82" s="214"/>
      <c r="AW82" s="214"/>
      <c r="AX82" s="214"/>
      <c r="AY82" s="214"/>
      <c r="AZ82" s="214"/>
      <c r="BA82" s="214"/>
      <c r="BB82" s="214"/>
      <c r="BC82" s="214"/>
      <c r="BD82" s="214"/>
      <c r="BE82" s="214"/>
      <c r="BF82" s="214"/>
      <c r="BG82" s="214"/>
      <c r="BH82" s="214"/>
      <c r="BI82" s="214"/>
      <c r="BJ82" s="214"/>
      <c r="BK82" s="214"/>
      <c r="BL82" s="214"/>
      <c r="BM82" s="219"/>
    </row>
    <row r="83" spans="1:65">
      <c r="A83" s="29"/>
      <c r="B83" s="3" t="s">
        <v>86</v>
      </c>
      <c r="C83" s="28"/>
      <c r="D83" s="13">
        <v>5.025928905582646E-2</v>
      </c>
      <c r="E83" s="13">
        <v>3.088763840579407E-2</v>
      </c>
      <c r="F83" s="13">
        <v>3.4073416799996793E-3</v>
      </c>
      <c r="G83" s="13">
        <v>8.7959126635486259E-2</v>
      </c>
      <c r="H83" s="13">
        <v>3.4092926230769816E-2</v>
      </c>
      <c r="I83" s="13">
        <v>0.17025535108962719</v>
      </c>
      <c r="J83" s="148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3"/>
    </row>
    <row r="84" spans="1:65">
      <c r="A84" s="29"/>
      <c r="B84" s="3" t="s">
        <v>269</v>
      </c>
      <c r="C84" s="28"/>
      <c r="D84" s="13">
        <v>-2.706363189625216E-2</v>
      </c>
      <c r="E84" s="13">
        <v>6.6724197859360235E-2</v>
      </c>
      <c r="F84" s="13">
        <v>-5.6128869871633569E-2</v>
      </c>
      <c r="G84" s="13">
        <v>-2.196972420984511E-2</v>
      </c>
      <c r="H84" s="13">
        <v>-0.38757600583187257</v>
      </c>
      <c r="I84" s="13">
        <v>-5.7627078014694577E-2</v>
      </c>
      <c r="J84" s="148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3"/>
    </row>
    <row r="85" spans="1:65">
      <c r="A85" s="29"/>
      <c r="B85" s="45" t="s">
        <v>270</v>
      </c>
      <c r="C85" s="46"/>
      <c r="D85" s="44">
        <v>0.55000000000000004</v>
      </c>
      <c r="E85" s="44">
        <v>4.0999999999999996</v>
      </c>
      <c r="F85" s="44">
        <v>0.55000000000000004</v>
      </c>
      <c r="G85" s="44">
        <v>0.74</v>
      </c>
      <c r="H85" s="44">
        <v>13.09</v>
      </c>
      <c r="I85" s="44">
        <v>0.61</v>
      </c>
      <c r="J85" s="148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3"/>
    </row>
    <row r="86" spans="1:65">
      <c r="B86" s="30"/>
      <c r="C86" s="20"/>
      <c r="D86" s="20"/>
      <c r="E86" s="20"/>
      <c r="F86" s="20"/>
      <c r="G86" s="20"/>
      <c r="H86" s="20"/>
      <c r="I86" s="20"/>
      <c r="BM86" s="53"/>
    </row>
    <row r="87" spans="1:65" ht="15">
      <c r="B87" s="8" t="s">
        <v>499</v>
      </c>
      <c r="BM87" s="27" t="s">
        <v>66</v>
      </c>
    </row>
    <row r="88" spans="1:65" ht="15">
      <c r="A88" s="24" t="s">
        <v>132</v>
      </c>
      <c r="B88" s="18" t="s">
        <v>118</v>
      </c>
      <c r="C88" s="15" t="s">
        <v>119</v>
      </c>
      <c r="D88" s="16" t="s">
        <v>238</v>
      </c>
      <c r="E88" s="17" t="s">
        <v>238</v>
      </c>
      <c r="F88" s="17" t="s">
        <v>238</v>
      </c>
      <c r="G88" s="17" t="s">
        <v>238</v>
      </c>
      <c r="H88" s="17" t="s">
        <v>238</v>
      </c>
      <c r="I88" s="17" t="s">
        <v>238</v>
      </c>
      <c r="J88" s="148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7">
        <v>1</v>
      </c>
    </row>
    <row r="89" spans="1:65">
      <c r="A89" s="29"/>
      <c r="B89" s="19" t="s">
        <v>239</v>
      </c>
      <c r="C89" s="9" t="s">
        <v>239</v>
      </c>
      <c r="D89" s="146" t="s">
        <v>241</v>
      </c>
      <c r="E89" s="147" t="s">
        <v>243</v>
      </c>
      <c r="F89" s="147" t="s">
        <v>247</v>
      </c>
      <c r="G89" s="147" t="s">
        <v>250</v>
      </c>
      <c r="H89" s="147" t="s">
        <v>257</v>
      </c>
      <c r="I89" s="147" t="s">
        <v>274</v>
      </c>
      <c r="J89" s="148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7" t="s">
        <v>82</v>
      </c>
    </row>
    <row r="90" spans="1:65">
      <c r="A90" s="29"/>
      <c r="B90" s="19"/>
      <c r="C90" s="9"/>
      <c r="D90" s="10" t="s">
        <v>275</v>
      </c>
      <c r="E90" s="11" t="s">
        <v>276</v>
      </c>
      <c r="F90" s="11" t="s">
        <v>277</v>
      </c>
      <c r="G90" s="11" t="s">
        <v>276</v>
      </c>
      <c r="H90" s="11" t="s">
        <v>277</v>
      </c>
      <c r="I90" s="11" t="s">
        <v>278</v>
      </c>
      <c r="J90" s="148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27">
        <v>0</v>
      </c>
    </row>
    <row r="91" spans="1:65">
      <c r="A91" s="29"/>
      <c r="B91" s="19"/>
      <c r="C91" s="9"/>
      <c r="D91" s="25" t="s">
        <v>279</v>
      </c>
      <c r="E91" s="25" t="s">
        <v>124</v>
      </c>
      <c r="F91" s="25" t="s">
        <v>279</v>
      </c>
      <c r="G91" s="25" t="s">
        <v>123</v>
      </c>
      <c r="H91" s="25" t="s">
        <v>280</v>
      </c>
      <c r="I91" s="25" t="s">
        <v>281</v>
      </c>
      <c r="J91" s="148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27">
        <v>0</v>
      </c>
    </row>
    <row r="92" spans="1:65">
      <c r="A92" s="29"/>
      <c r="B92" s="18">
        <v>1</v>
      </c>
      <c r="C92" s="14">
        <v>1</v>
      </c>
      <c r="D92" s="211">
        <v>521</v>
      </c>
      <c r="E92" s="211">
        <v>580</v>
      </c>
      <c r="F92" s="211">
        <v>472</v>
      </c>
      <c r="G92" s="211">
        <v>512</v>
      </c>
      <c r="H92" s="212">
        <v>265.53917752099613</v>
      </c>
      <c r="I92" s="211">
        <v>515</v>
      </c>
      <c r="J92" s="213"/>
      <c r="K92" s="214"/>
      <c r="L92" s="214"/>
      <c r="M92" s="214"/>
      <c r="N92" s="214"/>
      <c r="O92" s="214"/>
      <c r="P92" s="214"/>
      <c r="Q92" s="214"/>
      <c r="R92" s="214"/>
      <c r="S92" s="214"/>
      <c r="T92" s="214"/>
      <c r="U92" s="214"/>
      <c r="V92" s="214"/>
      <c r="W92" s="214"/>
      <c r="X92" s="214"/>
      <c r="Y92" s="214"/>
      <c r="Z92" s="214"/>
      <c r="AA92" s="214"/>
      <c r="AB92" s="214"/>
      <c r="AC92" s="214"/>
      <c r="AD92" s="214"/>
      <c r="AE92" s="214"/>
      <c r="AF92" s="214"/>
      <c r="AG92" s="214"/>
      <c r="AH92" s="214"/>
      <c r="AI92" s="214"/>
      <c r="AJ92" s="214"/>
      <c r="AK92" s="214"/>
      <c r="AL92" s="214"/>
      <c r="AM92" s="214"/>
      <c r="AN92" s="214"/>
      <c r="AO92" s="214"/>
      <c r="AP92" s="214"/>
      <c r="AQ92" s="214"/>
      <c r="AR92" s="214"/>
      <c r="AS92" s="214"/>
      <c r="AT92" s="214"/>
      <c r="AU92" s="214"/>
      <c r="AV92" s="214"/>
      <c r="AW92" s="214"/>
      <c r="AX92" s="214"/>
      <c r="AY92" s="214"/>
      <c r="AZ92" s="214"/>
      <c r="BA92" s="214"/>
      <c r="BB92" s="214"/>
      <c r="BC92" s="214"/>
      <c r="BD92" s="214"/>
      <c r="BE92" s="214"/>
      <c r="BF92" s="214"/>
      <c r="BG92" s="214"/>
      <c r="BH92" s="214"/>
      <c r="BI92" s="214"/>
      <c r="BJ92" s="214"/>
      <c r="BK92" s="214"/>
      <c r="BL92" s="214"/>
      <c r="BM92" s="215">
        <v>1</v>
      </c>
    </row>
    <row r="93" spans="1:65">
      <c r="A93" s="29"/>
      <c r="B93" s="19">
        <v>1</v>
      </c>
      <c r="C93" s="9">
        <v>2</v>
      </c>
      <c r="D93" s="217">
        <v>486</v>
      </c>
      <c r="E93" s="217">
        <v>506</v>
      </c>
      <c r="F93" s="217">
        <v>471</v>
      </c>
      <c r="G93" s="217">
        <v>530</v>
      </c>
      <c r="H93" s="218">
        <v>268.46367112074898</v>
      </c>
      <c r="I93" s="217">
        <v>489.99999999999994</v>
      </c>
      <c r="J93" s="213"/>
      <c r="K93" s="214"/>
      <c r="L93" s="214"/>
      <c r="M93" s="214"/>
      <c r="N93" s="214"/>
      <c r="O93" s="214"/>
      <c r="P93" s="214"/>
      <c r="Q93" s="214"/>
      <c r="R93" s="214"/>
      <c r="S93" s="214"/>
      <c r="T93" s="214"/>
      <c r="U93" s="214"/>
      <c r="V93" s="214"/>
      <c r="W93" s="214"/>
      <c r="X93" s="214"/>
      <c r="Y93" s="214"/>
      <c r="Z93" s="214"/>
      <c r="AA93" s="214"/>
      <c r="AB93" s="214"/>
      <c r="AC93" s="214"/>
      <c r="AD93" s="214"/>
      <c r="AE93" s="214"/>
      <c r="AF93" s="214"/>
      <c r="AG93" s="214"/>
      <c r="AH93" s="214"/>
      <c r="AI93" s="214"/>
      <c r="AJ93" s="214"/>
      <c r="AK93" s="214"/>
      <c r="AL93" s="214"/>
      <c r="AM93" s="214"/>
      <c r="AN93" s="214"/>
      <c r="AO93" s="214"/>
      <c r="AP93" s="214"/>
      <c r="AQ93" s="214"/>
      <c r="AR93" s="214"/>
      <c r="AS93" s="214"/>
      <c r="AT93" s="214"/>
      <c r="AU93" s="214"/>
      <c r="AV93" s="214"/>
      <c r="AW93" s="214"/>
      <c r="AX93" s="214"/>
      <c r="AY93" s="214"/>
      <c r="AZ93" s="214"/>
      <c r="BA93" s="214"/>
      <c r="BB93" s="214"/>
      <c r="BC93" s="214"/>
      <c r="BD93" s="214"/>
      <c r="BE93" s="214"/>
      <c r="BF93" s="214"/>
      <c r="BG93" s="214"/>
      <c r="BH93" s="214"/>
      <c r="BI93" s="214"/>
      <c r="BJ93" s="214"/>
      <c r="BK93" s="214"/>
      <c r="BL93" s="214"/>
      <c r="BM93" s="215" t="e">
        <v>#N/A</v>
      </c>
    </row>
    <row r="94" spans="1:65">
      <c r="A94" s="29"/>
      <c r="B94" s="19">
        <v>1</v>
      </c>
      <c r="C94" s="9">
        <v>3</v>
      </c>
      <c r="D94" s="217">
        <v>469</v>
      </c>
      <c r="E94" s="217">
        <v>525</v>
      </c>
      <c r="F94" s="217">
        <v>415</v>
      </c>
      <c r="G94" s="217">
        <v>521</v>
      </c>
      <c r="H94" s="218">
        <v>279.09657111998172</v>
      </c>
      <c r="I94" s="217">
        <v>450.00000000000006</v>
      </c>
      <c r="J94" s="213"/>
      <c r="K94" s="214"/>
      <c r="L94" s="214"/>
      <c r="M94" s="214"/>
      <c r="N94" s="214"/>
      <c r="O94" s="214"/>
      <c r="P94" s="214"/>
      <c r="Q94" s="214"/>
      <c r="R94" s="214"/>
      <c r="S94" s="214"/>
      <c r="T94" s="214"/>
      <c r="U94" s="214"/>
      <c r="V94" s="214"/>
      <c r="W94" s="214"/>
      <c r="X94" s="214"/>
      <c r="Y94" s="214"/>
      <c r="Z94" s="214"/>
      <c r="AA94" s="214"/>
      <c r="AB94" s="214"/>
      <c r="AC94" s="214"/>
      <c r="AD94" s="214"/>
      <c r="AE94" s="214"/>
      <c r="AF94" s="214"/>
      <c r="AG94" s="214"/>
      <c r="AH94" s="214"/>
      <c r="AI94" s="214"/>
      <c r="AJ94" s="214"/>
      <c r="AK94" s="214"/>
      <c r="AL94" s="214"/>
      <c r="AM94" s="214"/>
      <c r="AN94" s="214"/>
      <c r="AO94" s="214"/>
      <c r="AP94" s="214"/>
      <c r="AQ94" s="214"/>
      <c r="AR94" s="214"/>
      <c r="AS94" s="214"/>
      <c r="AT94" s="214"/>
      <c r="AU94" s="214"/>
      <c r="AV94" s="214"/>
      <c r="AW94" s="214"/>
      <c r="AX94" s="214"/>
      <c r="AY94" s="214"/>
      <c r="AZ94" s="214"/>
      <c r="BA94" s="214"/>
      <c r="BB94" s="214"/>
      <c r="BC94" s="214"/>
      <c r="BD94" s="214"/>
      <c r="BE94" s="214"/>
      <c r="BF94" s="214"/>
      <c r="BG94" s="214"/>
      <c r="BH94" s="214"/>
      <c r="BI94" s="214"/>
      <c r="BJ94" s="214"/>
      <c r="BK94" s="214"/>
      <c r="BL94" s="214"/>
      <c r="BM94" s="215">
        <v>16</v>
      </c>
    </row>
    <row r="95" spans="1:65">
      <c r="A95" s="29"/>
      <c r="B95" s="19">
        <v>1</v>
      </c>
      <c r="C95" s="9">
        <v>4</v>
      </c>
      <c r="D95" s="217">
        <v>506</v>
      </c>
      <c r="E95" s="217">
        <v>509</v>
      </c>
      <c r="F95" s="217">
        <v>417</v>
      </c>
      <c r="G95" s="217">
        <v>503.99999999999994</v>
      </c>
      <c r="H95" s="218">
        <v>276.06997936575368</v>
      </c>
      <c r="I95" s="217">
        <v>479.99999999999994</v>
      </c>
      <c r="J95" s="213"/>
      <c r="K95" s="214"/>
      <c r="L95" s="214"/>
      <c r="M95" s="214"/>
      <c r="N95" s="214"/>
      <c r="O95" s="214"/>
      <c r="P95" s="214"/>
      <c r="Q95" s="214"/>
      <c r="R95" s="214"/>
      <c r="S95" s="214"/>
      <c r="T95" s="214"/>
      <c r="U95" s="214"/>
      <c r="V95" s="214"/>
      <c r="W95" s="214"/>
      <c r="X95" s="214"/>
      <c r="Y95" s="214"/>
      <c r="Z95" s="214"/>
      <c r="AA95" s="214"/>
      <c r="AB95" s="214"/>
      <c r="AC95" s="214"/>
      <c r="AD95" s="214"/>
      <c r="AE95" s="214"/>
      <c r="AF95" s="214"/>
      <c r="AG95" s="214"/>
      <c r="AH95" s="214"/>
      <c r="AI95" s="214"/>
      <c r="AJ95" s="214"/>
      <c r="AK95" s="214"/>
      <c r="AL95" s="214"/>
      <c r="AM95" s="214"/>
      <c r="AN95" s="214"/>
      <c r="AO95" s="214"/>
      <c r="AP95" s="214"/>
      <c r="AQ95" s="214"/>
      <c r="AR95" s="214"/>
      <c r="AS95" s="214"/>
      <c r="AT95" s="214"/>
      <c r="AU95" s="214"/>
      <c r="AV95" s="214"/>
      <c r="AW95" s="214"/>
      <c r="AX95" s="214"/>
      <c r="AY95" s="214"/>
      <c r="AZ95" s="214"/>
      <c r="BA95" s="214"/>
      <c r="BB95" s="214"/>
      <c r="BC95" s="214"/>
      <c r="BD95" s="214"/>
      <c r="BE95" s="214"/>
      <c r="BF95" s="214"/>
      <c r="BG95" s="214"/>
      <c r="BH95" s="214"/>
      <c r="BI95" s="214"/>
      <c r="BJ95" s="214"/>
      <c r="BK95" s="214"/>
      <c r="BL95" s="214"/>
      <c r="BM95" s="215">
        <v>486.86666666666662</v>
      </c>
    </row>
    <row r="96" spans="1:65">
      <c r="A96" s="29"/>
      <c r="B96" s="19">
        <v>1</v>
      </c>
      <c r="C96" s="9">
        <v>5</v>
      </c>
      <c r="D96" s="217">
        <v>399</v>
      </c>
      <c r="E96" s="217">
        <v>527</v>
      </c>
      <c r="F96" s="217">
        <v>414</v>
      </c>
      <c r="G96" s="217">
        <v>585</v>
      </c>
      <c r="H96" s="218">
        <v>290.51607172147828</v>
      </c>
      <c r="I96" s="217">
        <v>479.99999999999994</v>
      </c>
      <c r="J96" s="213"/>
      <c r="K96" s="214"/>
      <c r="L96" s="214"/>
      <c r="M96" s="214"/>
      <c r="N96" s="214"/>
      <c r="O96" s="214"/>
      <c r="P96" s="214"/>
      <c r="Q96" s="214"/>
      <c r="R96" s="214"/>
      <c r="S96" s="214"/>
      <c r="T96" s="214"/>
      <c r="U96" s="214"/>
      <c r="V96" s="214"/>
      <c r="W96" s="214"/>
      <c r="X96" s="214"/>
      <c r="Y96" s="214"/>
      <c r="Z96" s="214"/>
      <c r="AA96" s="214"/>
      <c r="AB96" s="214"/>
      <c r="AC96" s="214"/>
      <c r="AD96" s="214"/>
      <c r="AE96" s="214"/>
      <c r="AF96" s="214"/>
      <c r="AG96" s="214"/>
      <c r="AH96" s="214"/>
      <c r="AI96" s="214"/>
      <c r="AJ96" s="214"/>
      <c r="AK96" s="214"/>
      <c r="AL96" s="214"/>
      <c r="AM96" s="214"/>
      <c r="AN96" s="214"/>
      <c r="AO96" s="214"/>
      <c r="AP96" s="214"/>
      <c r="AQ96" s="214"/>
      <c r="AR96" s="214"/>
      <c r="AS96" s="214"/>
      <c r="AT96" s="214"/>
      <c r="AU96" s="214"/>
      <c r="AV96" s="214"/>
      <c r="AW96" s="214"/>
      <c r="AX96" s="214"/>
      <c r="AY96" s="214"/>
      <c r="AZ96" s="214"/>
      <c r="BA96" s="214"/>
      <c r="BB96" s="214"/>
      <c r="BC96" s="214"/>
      <c r="BD96" s="214"/>
      <c r="BE96" s="214"/>
      <c r="BF96" s="214"/>
      <c r="BG96" s="214"/>
      <c r="BH96" s="214"/>
      <c r="BI96" s="214"/>
      <c r="BJ96" s="214"/>
      <c r="BK96" s="214"/>
      <c r="BL96" s="214"/>
      <c r="BM96" s="215">
        <v>12</v>
      </c>
    </row>
    <row r="97" spans="1:65">
      <c r="A97" s="29"/>
      <c r="B97" s="19">
        <v>1</v>
      </c>
      <c r="C97" s="9">
        <v>6</v>
      </c>
      <c r="D97" s="217">
        <v>505.00000000000006</v>
      </c>
      <c r="E97" s="217">
        <v>519</v>
      </c>
      <c r="F97" s="217">
        <v>416</v>
      </c>
      <c r="G97" s="217">
        <v>432</v>
      </c>
      <c r="H97" s="218">
        <v>292.93775205647523</v>
      </c>
      <c r="I97" s="217">
        <v>450.00000000000006</v>
      </c>
      <c r="J97" s="213"/>
      <c r="K97" s="214"/>
      <c r="L97" s="214"/>
      <c r="M97" s="214"/>
      <c r="N97" s="214"/>
      <c r="O97" s="214"/>
      <c r="P97" s="214"/>
      <c r="Q97" s="214"/>
      <c r="R97" s="214"/>
      <c r="S97" s="214"/>
      <c r="T97" s="214"/>
      <c r="U97" s="214"/>
      <c r="V97" s="214"/>
      <c r="W97" s="214"/>
      <c r="X97" s="214"/>
      <c r="Y97" s="214"/>
      <c r="Z97" s="214"/>
      <c r="AA97" s="214"/>
      <c r="AB97" s="214"/>
      <c r="AC97" s="214"/>
      <c r="AD97" s="214"/>
      <c r="AE97" s="214"/>
      <c r="AF97" s="214"/>
      <c r="AG97" s="214"/>
      <c r="AH97" s="214"/>
      <c r="AI97" s="214"/>
      <c r="AJ97" s="214"/>
      <c r="AK97" s="214"/>
      <c r="AL97" s="214"/>
      <c r="AM97" s="214"/>
      <c r="AN97" s="214"/>
      <c r="AO97" s="214"/>
      <c r="AP97" s="214"/>
      <c r="AQ97" s="214"/>
      <c r="AR97" s="214"/>
      <c r="AS97" s="214"/>
      <c r="AT97" s="214"/>
      <c r="AU97" s="214"/>
      <c r="AV97" s="214"/>
      <c r="AW97" s="214"/>
      <c r="AX97" s="214"/>
      <c r="AY97" s="214"/>
      <c r="AZ97" s="214"/>
      <c r="BA97" s="214"/>
      <c r="BB97" s="214"/>
      <c r="BC97" s="214"/>
      <c r="BD97" s="214"/>
      <c r="BE97" s="214"/>
      <c r="BF97" s="214"/>
      <c r="BG97" s="214"/>
      <c r="BH97" s="214"/>
      <c r="BI97" s="214"/>
      <c r="BJ97" s="214"/>
      <c r="BK97" s="214"/>
      <c r="BL97" s="214"/>
      <c r="BM97" s="219"/>
    </row>
    <row r="98" spans="1:65">
      <c r="A98" s="29"/>
      <c r="B98" s="20" t="s">
        <v>266</v>
      </c>
      <c r="C98" s="12"/>
      <c r="D98" s="220">
        <v>481</v>
      </c>
      <c r="E98" s="220">
        <v>527.66666666666663</v>
      </c>
      <c r="F98" s="220">
        <v>434.16666666666669</v>
      </c>
      <c r="G98" s="220">
        <v>514</v>
      </c>
      <c r="H98" s="220">
        <v>278.77053715090568</v>
      </c>
      <c r="I98" s="220">
        <v>477.5</v>
      </c>
      <c r="J98" s="213"/>
      <c r="K98" s="214"/>
      <c r="L98" s="214"/>
      <c r="M98" s="214"/>
      <c r="N98" s="214"/>
      <c r="O98" s="214"/>
      <c r="P98" s="214"/>
      <c r="Q98" s="214"/>
      <c r="R98" s="214"/>
      <c r="S98" s="214"/>
      <c r="T98" s="214"/>
      <c r="U98" s="214"/>
      <c r="V98" s="214"/>
      <c r="W98" s="214"/>
      <c r="X98" s="214"/>
      <c r="Y98" s="214"/>
      <c r="Z98" s="214"/>
      <c r="AA98" s="214"/>
      <c r="AB98" s="214"/>
      <c r="AC98" s="214"/>
      <c r="AD98" s="214"/>
      <c r="AE98" s="214"/>
      <c r="AF98" s="214"/>
      <c r="AG98" s="214"/>
      <c r="AH98" s="214"/>
      <c r="AI98" s="214"/>
      <c r="AJ98" s="214"/>
      <c r="AK98" s="214"/>
      <c r="AL98" s="214"/>
      <c r="AM98" s="214"/>
      <c r="AN98" s="214"/>
      <c r="AO98" s="214"/>
      <c r="AP98" s="214"/>
      <c r="AQ98" s="214"/>
      <c r="AR98" s="214"/>
      <c r="AS98" s="214"/>
      <c r="AT98" s="214"/>
      <c r="AU98" s="214"/>
      <c r="AV98" s="214"/>
      <c r="AW98" s="214"/>
      <c r="AX98" s="214"/>
      <c r="AY98" s="214"/>
      <c r="AZ98" s="214"/>
      <c r="BA98" s="214"/>
      <c r="BB98" s="214"/>
      <c r="BC98" s="214"/>
      <c r="BD98" s="214"/>
      <c r="BE98" s="214"/>
      <c r="BF98" s="214"/>
      <c r="BG98" s="214"/>
      <c r="BH98" s="214"/>
      <c r="BI98" s="214"/>
      <c r="BJ98" s="214"/>
      <c r="BK98" s="214"/>
      <c r="BL98" s="214"/>
      <c r="BM98" s="219"/>
    </row>
    <row r="99" spans="1:65">
      <c r="A99" s="29"/>
      <c r="B99" s="3" t="s">
        <v>267</v>
      </c>
      <c r="C99" s="28"/>
      <c r="D99" s="217">
        <v>495.5</v>
      </c>
      <c r="E99" s="217">
        <v>522</v>
      </c>
      <c r="F99" s="217">
        <v>416.5</v>
      </c>
      <c r="G99" s="217">
        <v>516.5</v>
      </c>
      <c r="H99" s="217">
        <v>277.58327524286767</v>
      </c>
      <c r="I99" s="217">
        <v>479.99999999999994</v>
      </c>
      <c r="J99" s="213"/>
      <c r="K99" s="214"/>
      <c r="L99" s="214"/>
      <c r="M99" s="214"/>
      <c r="N99" s="214"/>
      <c r="O99" s="214"/>
      <c r="P99" s="214"/>
      <c r="Q99" s="214"/>
      <c r="R99" s="214"/>
      <c r="S99" s="214"/>
      <c r="T99" s="214"/>
      <c r="U99" s="214"/>
      <c r="V99" s="214"/>
      <c r="W99" s="214"/>
      <c r="X99" s="214"/>
      <c r="Y99" s="214"/>
      <c r="Z99" s="214"/>
      <c r="AA99" s="214"/>
      <c r="AB99" s="214"/>
      <c r="AC99" s="214"/>
      <c r="AD99" s="214"/>
      <c r="AE99" s="214"/>
      <c r="AF99" s="214"/>
      <c r="AG99" s="214"/>
      <c r="AH99" s="214"/>
      <c r="AI99" s="214"/>
      <c r="AJ99" s="214"/>
      <c r="AK99" s="214"/>
      <c r="AL99" s="214"/>
      <c r="AM99" s="214"/>
      <c r="AN99" s="214"/>
      <c r="AO99" s="214"/>
      <c r="AP99" s="214"/>
      <c r="AQ99" s="214"/>
      <c r="AR99" s="214"/>
      <c r="AS99" s="214"/>
      <c r="AT99" s="214"/>
      <c r="AU99" s="214"/>
      <c r="AV99" s="214"/>
      <c r="AW99" s="214"/>
      <c r="AX99" s="214"/>
      <c r="AY99" s="214"/>
      <c r="AZ99" s="214"/>
      <c r="BA99" s="214"/>
      <c r="BB99" s="214"/>
      <c r="BC99" s="214"/>
      <c r="BD99" s="214"/>
      <c r="BE99" s="214"/>
      <c r="BF99" s="214"/>
      <c r="BG99" s="214"/>
      <c r="BH99" s="214"/>
      <c r="BI99" s="214"/>
      <c r="BJ99" s="214"/>
      <c r="BK99" s="214"/>
      <c r="BL99" s="214"/>
      <c r="BM99" s="219"/>
    </row>
    <row r="100" spans="1:65">
      <c r="A100" s="29"/>
      <c r="B100" s="3" t="s">
        <v>268</v>
      </c>
      <c r="C100" s="28"/>
      <c r="D100" s="217">
        <v>44.031806685622165</v>
      </c>
      <c r="E100" s="217">
        <v>26.979004182264894</v>
      </c>
      <c r="F100" s="217">
        <v>28.937288516145856</v>
      </c>
      <c r="G100" s="217">
        <v>49.343692606046417</v>
      </c>
      <c r="H100" s="217">
        <v>11.201493079484028</v>
      </c>
      <c r="I100" s="217">
        <v>24.849547279578321</v>
      </c>
      <c r="J100" s="213"/>
      <c r="K100" s="214"/>
      <c r="L100" s="214"/>
      <c r="M100" s="214"/>
      <c r="N100" s="214"/>
      <c r="O100" s="214"/>
      <c r="P100" s="214"/>
      <c r="Q100" s="214"/>
      <c r="R100" s="214"/>
      <c r="S100" s="214"/>
      <c r="T100" s="214"/>
      <c r="U100" s="214"/>
      <c r="V100" s="214"/>
      <c r="W100" s="214"/>
      <c r="X100" s="214"/>
      <c r="Y100" s="214"/>
      <c r="Z100" s="214"/>
      <c r="AA100" s="214"/>
      <c r="AB100" s="214"/>
      <c r="AC100" s="214"/>
      <c r="AD100" s="214"/>
      <c r="AE100" s="214"/>
      <c r="AF100" s="214"/>
      <c r="AG100" s="214"/>
      <c r="AH100" s="214"/>
      <c r="AI100" s="214"/>
      <c r="AJ100" s="214"/>
      <c r="AK100" s="214"/>
      <c r="AL100" s="214"/>
      <c r="AM100" s="214"/>
      <c r="AN100" s="214"/>
      <c r="AO100" s="214"/>
      <c r="AP100" s="214"/>
      <c r="AQ100" s="214"/>
      <c r="AR100" s="214"/>
      <c r="AS100" s="214"/>
      <c r="AT100" s="214"/>
      <c r="AU100" s="214"/>
      <c r="AV100" s="214"/>
      <c r="AW100" s="214"/>
      <c r="AX100" s="214"/>
      <c r="AY100" s="214"/>
      <c r="AZ100" s="214"/>
      <c r="BA100" s="214"/>
      <c r="BB100" s="214"/>
      <c r="BC100" s="214"/>
      <c r="BD100" s="214"/>
      <c r="BE100" s="214"/>
      <c r="BF100" s="214"/>
      <c r="BG100" s="214"/>
      <c r="BH100" s="214"/>
      <c r="BI100" s="214"/>
      <c r="BJ100" s="214"/>
      <c r="BK100" s="214"/>
      <c r="BL100" s="214"/>
      <c r="BM100" s="219"/>
    </row>
    <row r="101" spans="1:65">
      <c r="A101" s="29"/>
      <c r="B101" s="3" t="s">
        <v>86</v>
      </c>
      <c r="C101" s="28"/>
      <c r="D101" s="13">
        <v>9.1542217641626122E-2</v>
      </c>
      <c r="E101" s="13">
        <v>5.1128877161588558E-2</v>
      </c>
      <c r="F101" s="13">
        <v>6.6650184682101779E-2</v>
      </c>
      <c r="G101" s="13">
        <v>9.5999401957288746E-2</v>
      </c>
      <c r="H101" s="13">
        <v>4.0181768109233046E-2</v>
      </c>
      <c r="I101" s="13">
        <v>5.2040936711158788E-2</v>
      </c>
      <c r="J101" s="148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3"/>
    </row>
    <row r="102" spans="1:65">
      <c r="A102" s="29"/>
      <c r="B102" s="3" t="s">
        <v>269</v>
      </c>
      <c r="C102" s="28"/>
      <c r="D102" s="13">
        <v>-1.2049842530466814E-2</v>
      </c>
      <c r="E102" s="13">
        <v>8.3801177598247234E-2</v>
      </c>
      <c r="F102" s="13">
        <v>-0.10824318773106933</v>
      </c>
      <c r="G102" s="13">
        <v>5.5730521703409641E-2</v>
      </c>
      <c r="H102" s="13">
        <v>-0.42741913497691553</v>
      </c>
      <c r="I102" s="13">
        <v>-1.9238669040120393E-2</v>
      </c>
      <c r="J102" s="148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3"/>
    </row>
    <row r="103" spans="1:65">
      <c r="A103" s="29"/>
      <c r="B103" s="45" t="s">
        <v>270</v>
      </c>
      <c r="C103" s="46"/>
      <c r="D103" s="44">
        <v>0.03</v>
      </c>
      <c r="E103" s="44">
        <v>0.82</v>
      </c>
      <c r="F103" s="44">
        <v>0.76</v>
      </c>
      <c r="G103" s="44">
        <v>0.59</v>
      </c>
      <c r="H103" s="44">
        <v>3.39</v>
      </c>
      <c r="I103" s="44">
        <v>0.03</v>
      </c>
      <c r="J103" s="148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3"/>
    </row>
    <row r="104" spans="1:65">
      <c r="B104" s="30"/>
      <c r="C104" s="20"/>
      <c r="D104" s="20"/>
      <c r="E104" s="20"/>
      <c r="F104" s="20"/>
      <c r="G104" s="20"/>
      <c r="H104" s="20"/>
      <c r="I104" s="20"/>
      <c r="BM104" s="53"/>
    </row>
    <row r="105" spans="1:65" ht="15">
      <c r="B105" s="8" t="s">
        <v>500</v>
      </c>
      <c r="BM105" s="27" t="s">
        <v>273</v>
      </c>
    </row>
    <row r="106" spans="1:65" ht="15">
      <c r="A106" s="24" t="s">
        <v>216</v>
      </c>
      <c r="B106" s="18" t="s">
        <v>118</v>
      </c>
      <c r="C106" s="15" t="s">
        <v>119</v>
      </c>
      <c r="D106" s="16" t="s">
        <v>238</v>
      </c>
      <c r="E106" s="17" t="s">
        <v>238</v>
      </c>
      <c r="F106" s="17" t="s">
        <v>238</v>
      </c>
      <c r="G106" s="17" t="s">
        <v>238</v>
      </c>
      <c r="H106" s="17" t="s">
        <v>238</v>
      </c>
      <c r="I106" s="17" t="s">
        <v>238</v>
      </c>
      <c r="J106" s="148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27">
        <v>1</v>
      </c>
    </row>
    <row r="107" spans="1:65">
      <c r="A107" s="29"/>
      <c r="B107" s="19" t="s">
        <v>239</v>
      </c>
      <c r="C107" s="9" t="s">
        <v>239</v>
      </c>
      <c r="D107" s="146" t="s">
        <v>241</v>
      </c>
      <c r="E107" s="147" t="s">
        <v>243</v>
      </c>
      <c r="F107" s="147" t="s">
        <v>247</v>
      </c>
      <c r="G107" s="147" t="s">
        <v>250</v>
      </c>
      <c r="H107" s="147" t="s">
        <v>257</v>
      </c>
      <c r="I107" s="147" t="s">
        <v>274</v>
      </c>
      <c r="J107" s="148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27" t="s">
        <v>82</v>
      </c>
    </row>
    <row r="108" spans="1:65">
      <c r="A108" s="29"/>
      <c r="B108" s="19"/>
      <c r="C108" s="9"/>
      <c r="D108" s="10" t="s">
        <v>275</v>
      </c>
      <c r="E108" s="11" t="s">
        <v>276</v>
      </c>
      <c r="F108" s="11" t="s">
        <v>277</v>
      </c>
      <c r="G108" s="11" t="s">
        <v>276</v>
      </c>
      <c r="H108" s="11" t="s">
        <v>277</v>
      </c>
      <c r="I108" s="11" t="s">
        <v>278</v>
      </c>
      <c r="J108" s="148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27">
        <v>0</v>
      </c>
    </row>
    <row r="109" spans="1:65">
      <c r="A109" s="29"/>
      <c r="B109" s="19"/>
      <c r="C109" s="9"/>
      <c r="D109" s="25" t="s">
        <v>279</v>
      </c>
      <c r="E109" s="25" t="s">
        <v>124</v>
      </c>
      <c r="F109" s="25" t="s">
        <v>279</v>
      </c>
      <c r="G109" s="25" t="s">
        <v>123</v>
      </c>
      <c r="H109" s="25" t="s">
        <v>280</v>
      </c>
      <c r="I109" s="25" t="s">
        <v>281</v>
      </c>
      <c r="J109" s="148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27">
        <v>0</v>
      </c>
    </row>
    <row r="110" spans="1:65">
      <c r="A110" s="29"/>
      <c r="B110" s="18">
        <v>1</v>
      </c>
      <c r="C110" s="14">
        <v>1</v>
      </c>
      <c r="D110" s="211">
        <v>110</v>
      </c>
      <c r="E110" s="211">
        <v>137</v>
      </c>
      <c r="F110" s="212">
        <v>61.000000000000007</v>
      </c>
      <c r="G110" s="211">
        <v>129</v>
      </c>
      <c r="H110" s="212">
        <v>60.936759019073008</v>
      </c>
      <c r="I110" s="211">
        <v>119.99999999999999</v>
      </c>
      <c r="J110" s="213"/>
      <c r="K110" s="214"/>
      <c r="L110" s="214"/>
      <c r="M110" s="214"/>
      <c r="N110" s="214"/>
      <c r="O110" s="214"/>
      <c r="P110" s="214"/>
      <c r="Q110" s="214"/>
      <c r="R110" s="214"/>
      <c r="S110" s="214"/>
      <c r="T110" s="214"/>
      <c r="U110" s="214"/>
      <c r="V110" s="214"/>
      <c r="W110" s="214"/>
      <c r="X110" s="214"/>
      <c r="Y110" s="214"/>
      <c r="Z110" s="214"/>
      <c r="AA110" s="214"/>
      <c r="AB110" s="214"/>
      <c r="AC110" s="214"/>
      <c r="AD110" s="214"/>
      <c r="AE110" s="214"/>
      <c r="AF110" s="214"/>
      <c r="AG110" s="214"/>
      <c r="AH110" s="214"/>
      <c r="AI110" s="214"/>
      <c r="AJ110" s="214"/>
      <c r="AK110" s="214"/>
      <c r="AL110" s="214"/>
      <c r="AM110" s="214"/>
      <c r="AN110" s="214"/>
      <c r="AO110" s="214"/>
      <c r="AP110" s="214"/>
      <c r="AQ110" s="214"/>
      <c r="AR110" s="214"/>
      <c r="AS110" s="214"/>
      <c r="AT110" s="214"/>
      <c r="AU110" s="214"/>
      <c r="AV110" s="214"/>
      <c r="AW110" s="214"/>
      <c r="AX110" s="214"/>
      <c r="AY110" s="214"/>
      <c r="AZ110" s="214"/>
      <c r="BA110" s="214"/>
      <c r="BB110" s="214"/>
      <c r="BC110" s="214"/>
      <c r="BD110" s="214"/>
      <c r="BE110" s="214"/>
      <c r="BF110" s="214"/>
      <c r="BG110" s="214"/>
      <c r="BH110" s="214"/>
      <c r="BI110" s="214"/>
      <c r="BJ110" s="214"/>
      <c r="BK110" s="214"/>
      <c r="BL110" s="214"/>
      <c r="BM110" s="215">
        <v>1</v>
      </c>
    </row>
    <row r="111" spans="1:65">
      <c r="A111" s="29"/>
      <c r="B111" s="19">
        <v>1</v>
      </c>
      <c r="C111" s="9">
        <v>2</v>
      </c>
      <c r="D111" s="217">
        <v>109</v>
      </c>
      <c r="E111" s="217">
        <v>123</v>
      </c>
      <c r="F111" s="218">
        <v>61.000000000000007</v>
      </c>
      <c r="G111" s="217">
        <v>116</v>
      </c>
      <c r="H111" s="218">
        <v>60.6556042629975</v>
      </c>
      <c r="I111" s="217">
        <v>130</v>
      </c>
      <c r="J111" s="213"/>
      <c r="K111" s="214"/>
      <c r="L111" s="214"/>
      <c r="M111" s="214"/>
      <c r="N111" s="214"/>
      <c r="O111" s="214"/>
      <c r="P111" s="214"/>
      <c r="Q111" s="214"/>
      <c r="R111" s="214"/>
      <c r="S111" s="214"/>
      <c r="T111" s="214"/>
      <c r="U111" s="214"/>
      <c r="V111" s="214"/>
      <c r="W111" s="214"/>
      <c r="X111" s="214"/>
      <c r="Y111" s="214"/>
      <c r="Z111" s="214"/>
      <c r="AA111" s="214"/>
      <c r="AB111" s="214"/>
      <c r="AC111" s="214"/>
      <c r="AD111" s="214"/>
      <c r="AE111" s="214"/>
      <c r="AF111" s="214"/>
      <c r="AG111" s="214"/>
      <c r="AH111" s="214"/>
      <c r="AI111" s="214"/>
      <c r="AJ111" s="214"/>
      <c r="AK111" s="214"/>
      <c r="AL111" s="214"/>
      <c r="AM111" s="214"/>
      <c r="AN111" s="214"/>
      <c r="AO111" s="214"/>
      <c r="AP111" s="214"/>
      <c r="AQ111" s="214"/>
      <c r="AR111" s="214"/>
      <c r="AS111" s="214"/>
      <c r="AT111" s="214"/>
      <c r="AU111" s="214"/>
      <c r="AV111" s="214"/>
      <c r="AW111" s="214"/>
      <c r="AX111" s="214"/>
      <c r="AY111" s="214"/>
      <c r="AZ111" s="214"/>
      <c r="BA111" s="214"/>
      <c r="BB111" s="214"/>
      <c r="BC111" s="214"/>
      <c r="BD111" s="214"/>
      <c r="BE111" s="214"/>
      <c r="BF111" s="214"/>
      <c r="BG111" s="214"/>
      <c r="BH111" s="214"/>
      <c r="BI111" s="214"/>
      <c r="BJ111" s="214"/>
      <c r="BK111" s="214"/>
      <c r="BL111" s="214"/>
      <c r="BM111" s="215">
        <v>1</v>
      </c>
    </row>
    <row r="112" spans="1:65">
      <c r="A112" s="29"/>
      <c r="B112" s="19">
        <v>1</v>
      </c>
      <c r="C112" s="9">
        <v>3</v>
      </c>
      <c r="D112" s="217">
        <v>108</v>
      </c>
      <c r="E112" s="217">
        <v>122.00000000000001</v>
      </c>
      <c r="F112" s="218">
        <v>61.000000000000007</v>
      </c>
      <c r="G112" s="217">
        <v>123</v>
      </c>
      <c r="H112" s="218">
        <v>62.804329065746423</v>
      </c>
      <c r="I112" s="217">
        <v>119.99999999999999</v>
      </c>
      <c r="J112" s="213"/>
      <c r="K112" s="214"/>
      <c r="L112" s="214"/>
      <c r="M112" s="214"/>
      <c r="N112" s="214"/>
      <c r="O112" s="214"/>
      <c r="P112" s="214"/>
      <c r="Q112" s="214"/>
      <c r="R112" s="214"/>
      <c r="S112" s="214"/>
      <c r="T112" s="214"/>
      <c r="U112" s="214"/>
      <c r="V112" s="214"/>
      <c r="W112" s="214"/>
      <c r="X112" s="214"/>
      <c r="Y112" s="214"/>
      <c r="Z112" s="214"/>
      <c r="AA112" s="214"/>
      <c r="AB112" s="214"/>
      <c r="AC112" s="214"/>
      <c r="AD112" s="214"/>
      <c r="AE112" s="214"/>
      <c r="AF112" s="214"/>
      <c r="AG112" s="214"/>
      <c r="AH112" s="214"/>
      <c r="AI112" s="214"/>
      <c r="AJ112" s="214"/>
      <c r="AK112" s="214"/>
      <c r="AL112" s="214"/>
      <c r="AM112" s="214"/>
      <c r="AN112" s="214"/>
      <c r="AO112" s="214"/>
      <c r="AP112" s="214"/>
      <c r="AQ112" s="214"/>
      <c r="AR112" s="214"/>
      <c r="AS112" s="214"/>
      <c r="AT112" s="214"/>
      <c r="AU112" s="214"/>
      <c r="AV112" s="214"/>
      <c r="AW112" s="214"/>
      <c r="AX112" s="214"/>
      <c r="AY112" s="214"/>
      <c r="AZ112" s="214"/>
      <c r="BA112" s="214"/>
      <c r="BB112" s="214"/>
      <c r="BC112" s="214"/>
      <c r="BD112" s="214"/>
      <c r="BE112" s="214"/>
      <c r="BF112" s="214"/>
      <c r="BG112" s="214"/>
      <c r="BH112" s="214"/>
      <c r="BI112" s="214"/>
      <c r="BJ112" s="214"/>
      <c r="BK112" s="214"/>
      <c r="BL112" s="214"/>
      <c r="BM112" s="215">
        <v>16</v>
      </c>
    </row>
    <row r="113" spans="1:65">
      <c r="A113" s="29"/>
      <c r="B113" s="19">
        <v>1</v>
      </c>
      <c r="C113" s="9">
        <v>4</v>
      </c>
      <c r="D113" s="217">
        <v>117</v>
      </c>
      <c r="E113" s="217">
        <v>127.00000000000001</v>
      </c>
      <c r="F113" s="218">
        <v>62</v>
      </c>
      <c r="G113" s="217">
        <v>121.00000000000001</v>
      </c>
      <c r="H113" s="218">
        <v>58.043782118676006</v>
      </c>
      <c r="I113" s="217">
        <v>119.99999999999999</v>
      </c>
      <c r="J113" s="213"/>
      <c r="K113" s="214"/>
      <c r="L113" s="214"/>
      <c r="M113" s="214"/>
      <c r="N113" s="214"/>
      <c r="O113" s="214"/>
      <c r="P113" s="214"/>
      <c r="Q113" s="214"/>
      <c r="R113" s="214"/>
      <c r="S113" s="214"/>
      <c r="T113" s="214"/>
      <c r="U113" s="214"/>
      <c r="V113" s="214"/>
      <c r="W113" s="214"/>
      <c r="X113" s="214"/>
      <c r="Y113" s="214"/>
      <c r="Z113" s="214"/>
      <c r="AA113" s="214"/>
      <c r="AB113" s="214"/>
      <c r="AC113" s="214"/>
      <c r="AD113" s="214"/>
      <c r="AE113" s="214"/>
      <c r="AF113" s="214"/>
      <c r="AG113" s="214"/>
      <c r="AH113" s="214"/>
      <c r="AI113" s="214"/>
      <c r="AJ113" s="214"/>
      <c r="AK113" s="214"/>
      <c r="AL113" s="214"/>
      <c r="AM113" s="214"/>
      <c r="AN113" s="214"/>
      <c r="AO113" s="214"/>
      <c r="AP113" s="214"/>
      <c r="AQ113" s="214"/>
      <c r="AR113" s="214"/>
      <c r="AS113" s="214"/>
      <c r="AT113" s="214"/>
      <c r="AU113" s="214"/>
      <c r="AV113" s="214"/>
      <c r="AW113" s="214"/>
      <c r="AX113" s="214"/>
      <c r="AY113" s="214"/>
      <c r="AZ113" s="214"/>
      <c r="BA113" s="214"/>
      <c r="BB113" s="214"/>
      <c r="BC113" s="214"/>
      <c r="BD113" s="214"/>
      <c r="BE113" s="214"/>
      <c r="BF113" s="214"/>
      <c r="BG113" s="214"/>
      <c r="BH113" s="214"/>
      <c r="BI113" s="214"/>
      <c r="BJ113" s="214"/>
      <c r="BK113" s="214"/>
      <c r="BL113" s="214"/>
      <c r="BM113" s="215">
        <v>119.98333333333299</v>
      </c>
    </row>
    <row r="114" spans="1:65">
      <c r="A114" s="29"/>
      <c r="B114" s="19">
        <v>1</v>
      </c>
      <c r="C114" s="9">
        <v>5</v>
      </c>
      <c r="D114" s="225">
        <v>91.8</v>
      </c>
      <c r="E114" s="217">
        <v>127.00000000000001</v>
      </c>
      <c r="F114" s="218">
        <v>62</v>
      </c>
      <c r="G114" s="217">
        <v>121.00000000000001</v>
      </c>
      <c r="H114" s="218">
        <v>59.17560159654164</v>
      </c>
      <c r="I114" s="217">
        <v>119.99999999999999</v>
      </c>
      <c r="J114" s="213"/>
      <c r="K114" s="214"/>
      <c r="L114" s="214"/>
      <c r="M114" s="214"/>
      <c r="N114" s="214"/>
      <c r="O114" s="214"/>
      <c r="P114" s="214"/>
      <c r="Q114" s="214"/>
      <c r="R114" s="214"/>
      <c r="S114" s="214"/>
      <c r="T114" s="214"/>
      <c r="U114" s="214"/>
      <c r="V114" s="214"/>
      <c r="W114" s="214"/>
      <c r="X114" s="214"/>
      <c r="Y114" s="214"/>
      <c r="Z114" s="214"/>
      <c r="AA114" s="214"/>
      <c r="AB114" s="214"/>
      <c r="AC114" s="214"/>
      <c r="AD114" s="214"/>
      <c r="AE114" s="214"/>
      <c r="AF114" s="214"/>
      <c r="AG114" s="214"/>
      <c r="AH114" s="214"/>
      <c r="AI114" s="214"/>
      <c r="AJ114" s="214"/>
      <c r="AK114" s="214"/>
      <c r="AL114" s="214"/>
      <c r="AM114" s="214"/>
      <c r="AN114" s="214"/>
      <c r="AO114" s="214"/>
      <c r="AP114" s="214"/>
      <c r="AQ114" s="214"/>
      <c r="AR114" s="214"/>
      <c r="AS114" s="214"/>
      <c r="AT114" s="214"/>
      <c r="AU114" s="214"/>
      <c r="AV114" s="214"/>
      <c r="AW114" s="214"/>
      <c r="AX114" s="214"/>
      <c r="AY114" s="214"/>
      <c r="AZ114" s="214"/>
      <c r="BA114" s="214"/>
      <c r="BB114" s="214"/>
      <c r="BC114" s="214"/>
      <c r="BD114" s="214"/>
      <c r="BE114" s="214"/>
      <c r="BF114" s="214"/>
      <c r="BG114" s="214"/>
      <c r="BH114" s="214"/>
      <c r="BI114" s="214"/>
      <c r="BJ114" s="214"/>
      <c r="BK114" s="214"/>
      <c r="BL114" s="214"/>
      <c r="BM114" s="215">
        <v>10</v>
      </c>
    </row>
    <row r="115" spans="1:65">
      <c r="A115" s="29"/>
      <c r="B115" s="19">
        <v>1</v>
      </c>
      <c r="C115" s="9">
        <v>6</v>
      </c>
      <c r="D115" s="217">
        <v>104</v>
      </c>
      <c r="E115" s="217">
        <v>124</v>
      </c>
      <c r="F115" s="218">
        <v>61.000000000000007</v>
      </c>
      <c r="G115" s="225">
        <v>100</v>
      </c>
      <c r="H115" s="218">
        <v>63.943442543593235</v>
      </c>
      <c r="I115" s="217">
        <v>119.99999999999999</v>
      </c>
      <c r="J115" s="213"/>
      <c r="K115" s="214"/>
      <c r="L115" s="214"/>
      <c r="M115" s="214"/>
      <c r="N115" s="214"/>
      <c r="O115" s="214"/>
      <c r="P115" s="214"/>
      <c r="Q115" s="214"/>
      <c r="R115" s="214"/>
      <c r="S115" s="214"/>
      <c r="T115" s="214"/>
      <c r="U115" s="214"/>
      <c r="V115" s="214"/>
      <c r="W115" s="214"/>
      <c r="X115" s="214"/>
      <c r="Y115" s="214"/>
      <c r="Z115" s="214"/>
      <c r="AA115" s="214"/>
      <c r="AB115" s="214"/>
      <c r="AC115" s="214"/>
      <c r="AD115" s="214"/>
      <c r="AE115" s="214"/>
      <c r="AF115" s="214"/>
      <c r="AG115" s="214"/>
      <c r="AH115" s="214"/>
      <c r="AI115" s="214"/>
      <c r="AJ115" s="214"/>
      <c r="AK115" s="214"/>
      <c r="AL115" s="214"/>
      <c r="AM115" s="214"/>
      <c r="AN115" s="214"/>
      <c r="AO115" s="214"/>
      <c r="AP115" s="214"/>
      <c r="AQ115" s="214"/>
      <c r="AR115" s="214"/>
      <c r="AS115" s="214"/>
      <c r="AT115" s="214"/>
      <c r="AU115" s="214"/>
      <c r="AV115" s="214"/>
      <c r="AW115" s="214"/>
      <c r="AX115" s="214"/>
      <c r="AY115" s="214"/>
      <c r="AZ115" s="214"/>
      <c r="BA115" s="214"/>
      <c r="BB115" s="214"/>
      <c r="BC115" s="214"/>
      <c r="BD115" s="214"/>
      <c r="BE115" s="214"/>
      <c r="BF115" s="214"/>
      <c r="BG115" s="214"/>
      <c r="BH115" s="214"/>
      <c r="BI115" s="214"/>
      <c r="BJ115" s="214"/>
      <c r="BK115" s="214"/>
      <c r="BL115" s="214"/>
      <c r="BM115" s="219"/>
    </row>
    <row r="116" spans="1:65">
      <c r="A116" s="29"/>
      <c r="B116" s="20" t="s">
        <v>266</v>
      </c>
      <c r="C116" s="12"/>
      <c r="D116" s="220">
        <v>106.63333333333333</v>
      </c>
      <c r="E116" s="220">
        <v>126.66666666666667</v>
      </c>
      <c r="F116" s="220">
        <v>61.333333333333336</v>
      </c>
      <c r="G116" s="220">
        <v>118.33333333333333</v>
      </c>
      <c r="H116" s="220">
        <v>60.926586434437972</v>
      </c>
      <c r="I116" s="220">
        <v>121.66666666666667</v>
      </c>
      <c r="J116" s="213"/>
      <c r="K116" s="214"/>
      <c r="L116" s="214"/>
      <c r="M116" s="214"/>
      <c r="N116" s="214"/>
      <c r="O116" s="214"/>
      <c r="P116" s="214"/>
      <c r="Q116" s="214"/>
      <c r="R116" s="214"/>
      <c r="S116" s="214"/>
      <c r="T116" s="214"/>
      <c r="U116" s="214"/>
      <c r="V116" s="214"/>
      <c r="W116" s="214"/>
      <c r="X116" s="214"/>
      <c r="Y116" s="214"/>
      <c r="Z116" s="214"/>
      <c r="AA116" s="214"/>
      <c r="AB116" s="214"/>
      <c r="AC116" s="214"/>
      <c r="AD116" s="214"/>
      <c r="AE116" s="214"/>
      <c r="AF116" s="214"/>
      <c r="AG116" s="214"/>
      <c r="AH116" s="214"/>
      <c r="AI116" s="214"/>
      <c r="AJ116" s="214"/>
      <c r="AK116" s="214"/>
      <c r="AL116" s="214"/>
      <c r="AM116" s="214"/>
      <c r="AN116" s="214"/>
      <c r="AO116" s="214"/>
      <c r="AP116" s="214"/>
      <c r="AQ116" s="214"/>
      <c r="AR116" s="214"/>
      <c r="AS116" s="214"/>
      <c r="AT116" s="214"/>
      <c r="AU116" s="214"/>
      <c r="AV116" s="214"/>
      <c r="AW116" s="214"/>
      <c r="AX116" s="214"/>
      <c r="AY116" s="214"/>
      <c r="AZ116" s="214"/>
      <c r="BA116" s="214"/>
      <c r="BB116" s="214"/>
      <c r="BC116" s="214"/>
      <c r="BD116" s="214"/>
      <c r="BE116" s="214"/>
      <c r="BF116" s="214"/>
      <c r="BG116" s="214"/>
      <c r="BH116" s="214"/>
      <c r="BI116" s="214"/>
      <c r="BJ116" s="214"/>
      <c r="BK116" s="214"/>
      <c r="BL116" s="214"/>
      <c r="BM116" s="219"/>
    </row>
    <row r="117" spans="1:65">
      <c r="A117" s="29"/>
      <c r="B117" s="3" t="s">
        <v>267</v>
      </c>
      <c r="C117" s="28"/>
      <c r="D117" s="217">
        <v>108.5</v>
      </c>
      <c r="E117" s="217">
        <v>125.5</v>
      </c>
      <c r="F117" s="217">
        <v>61.000000000000007</v>
      </c>
      <c r="G117" s="217">
        <v>121.00000000000001</v>
      </c>
      <c r="H117" s="217">
        <v>60.796181641035254</v>
      </c>
      <c r="I117" s="217">
        <v>119.99999999999999</v>
      </c>
      <c r="J117" s="213"/>
      <c r="K117" s="214"/>
      <c r="L117" s="214"/>
      <c r="M117" s="214"/>
      <c r="N117" s="214"/>
      <c r="O117" s="214"/>
      <c r="P117" s="214"/>
      <c r="Q117" s="214"/>
      <c r="R117" s="214"/>
      <c r="S117" s="214"/>
      <c r="T117" s="214"/>
      <c r="U117" s="214"/>
      <c r="V117" s="214"/>
      <c r="W117" s="214"/>
      <c r="X117" s="214"/>
      <c r="Y117" s="214"/>
      <c r="Z117" s="214"/>
      <c r="AA117" s="214"/>
      <c r="AB117" s="214"/>
      <c r="AC117" s="214"/>
      <c r="AD117" s="214"/>
      <c r="AE117" s="214"/>
      <c r="AF117" s="214"/>
      <c r="AG117" s="214"/>
      <c r="AH117" s="214"/>
      <c r="AI117" s="214"/>
      <c r="AJ117" s="214"/>
      <c r="AK117" s="214"/>
      <c r="AL117" s="214"/>
      <c r="AM117" s="214"/>
      <c r="AN117" s="214"/>
      <c r="AO117" s="214"/>
      <c r="AP117" s="214"/>
      <c r="AQ117" s="214"/>
      <c r="AR117" s="214"/>
      <c r="AS117" s="214"/>
      <c r="AT117" s="214"/>
      <c r="AU117" s="214"/>
      <c r="AV117" s="214"/>
      <c r="AW117" s="214"/>
      <c r="AX117" s="214"/>
      <c r="AY117" s="214"/>
      <c r="AZ117" s="214"/>
      <c r="BA117" s="214"/>
      <c r="BB117" s="214"/>
      <c r="BC117" s="214"/>
      <c r="BD117" s="214"/>
      <c r="BE117" s="214"/>
      <c r="BF117" s="214"/>
      <c r="BG117" s="214"/>
      <c r="BH117" s="214"/>
      <c r="BI117" s="214"/>
      <c r="BJ117" s="214"/>
      <c r="BK117" s="214"/>
      <c r="BL117" s="214"/>
      <c r="BM117" s="219"/>
    </row>
    <row r="118" spans="1:65">
      <c r="A118" s="29"/>
      <c r="B118" s="3" t="s">
        <v>268</v>
      </c>
      <c r="C118" s="28"/>
      <c r="D118" s="217">
        <v>8.405157147053627</v>
      </c>
      <c r="E118" s="217">
        <v>5.4650404085117836</v>
      </c>
      <c r="F118" s="217">
        <v>0.51639777949431864</v>
      </c>
      <c r="G118" s="217">
        <v>9.9129544872690047</v>
      </c>
      <c r="H118" s="217">
        <v>2.1944193590567882</v>
      </c>
      <c r="I118" s="217">
        <v>4.0824829046386366</v>
      </c>
      <c r="J118" s="213"/>
      <c r="K118" s="214"/>
      <c r="L118" s="214"/>
      <c r="M118" s="214"/>
      <c r="N118" s="214"/>
      <c r="O118" s="214"/>
      <c r="P118" s="214"/>
      <c r="Q118" s="214"/>
      <c r="R118" s="214"/>
      <c r="S118" s="214"/>
      <c r="T118" s="214"/>
      <c r="U118" s="214"/>
      <c r="V118" s="214"/>
      <c r="W118" s="214"/>
      <c r="X118" s="214"/>
      <c r="Y118" s="214"/>
      <c r="Z118" s="214"/>
      <c r="AA118" s="214"/>
      <c r="AB118" s="214"/>
      <c r="AC118" s="214"/>
      <c r="AD118" s="214"/>
      <c r="AE118" s="214"/>
      <c r="AF118" s="214"/>
      <c r="AG118" s="214"/>
      <c r="AH118" s="214"/>
      <c r="AI118" s="214"/>
      <c r="AJ118" s="214"/>
      <c r="AK118" s="214"/>
      <c r="AL118" s="214"/>
      <c r="AM118" s="214"/>
      <c r="AN118" s="214"/>
      <c r="AO118" s="214"/>
      <c r="AP118" s="214"/>
      <c r="AQ118" s="214"/>
      <c r="AR118" s="214"/>
      <c r="AS118" s="214"/>
      <c r="AT118" s="214"/>
      <c r="AU118" s="214"/>
      <c r="AV118" s="214"/>
      <c r="AW118" s="214"/>
      <c r="AX118" s="214"/>
      <c r="AY118" s="214"/>
      <c r="AZ118" s="214"/>
      <c r="BA118" s="214"/>
      <c r="BB118" s="214"/>
      <c r="BC118" s="214"/>
      <c r="BD118" s="214"/>
      <c r="BE118" s="214"/>
      <c r="BF118" s="214"/>
      <c r="BG118" s="214"/>
      <c r="BH118" s="214"/>
      <c r="BI118" s="214"/>
      <c r="BJ118" s="214"/>
      <c r="BK118" s="214"/>
      <c r="BL118" s="214"/>
      <c r="BM118" s="219"/>
    </row>
    <row r="119" spans="1:65">
      <c r="A119" s="29"/>
      <c r="B119" s="3" t="s">
        <v>86</v>
      </c>
      <c r="C119" s="28"/>
      <c r="D119" s="13">
        <v>7.8822980435013706E-2</v>
      </c>
      <c r="E119" s="13">
        <v>4.3145055856671971E-2</v>
      </c>
      <c r="F119" s="13">
        <v>8.4195290134943257E-3</v>
      </c>
      <c r="G119" s="13">
        <v>8.3771446371287361E-2</v>
      </c>
      <c r="H119" s="13">
        <v>3.6017434874973081E-2</v>
      </c>
      <c r="I119" s="13">
        <v>3.3554654010728518E-2</v>
      </c>
      <c r="J119" s="148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3"/>
    </row>
    <row r="120" spans="1:65">
      <c r="A120" s="29"/>
      <c r="B120" s="3" t="s">
        <v>269</v>
      </c>
      <c r="C120" s="28"/>
      <c r="D120" s="13">
        <v>-0.11126545353521078</v>
      </c>
      <c r="E120" s="13">
        <v>5.5702180858455685E-2</v>
      </c>
      <c r="F120" s="13">
        <v>-0.48881789137380049</v>
      </c>
      <c r="G120" s="13">
        <v>-1.3751909987495536E-2</v>
      </c>
      <c r="H120" s="13">
        <v>-0.49220791970186295</v>
      </c>
      <c r="I120" s="13">
        <v>1.4029726350885063E-2</v>
      </c>
      <c r="J120" s="148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3"/>
    </row>
    <row r="121" spans="1:65">
      <c r="A121" s="29"/>
      <c r="B121" s="45" t="s">
        <v>270</v>
      </c>
      <c r="C121" s="46"/>
      <c r="D121" s="44">
        <v>0.34</v>
      </c>
      <c r="E121" s="44">
        <v>0.82</v>
      </c>
      <c r="F121" s="44">
        <v>2.95</v>
      </c>
      <c r="G121" s="44">
        <v>0.34</v>
      </c>
      <c r="H121" s="44">
        <v>2.98</v>
      </c>
      <c r="I121" s="44">
        <v>0.53</v>
      </c>
      <c r="J121" s="148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3"/>
    </row>
    <row r="122" spans="1:65">
      <c r="B122" s="30"/>
      <c r="C122" s="20"/>
      <c r="D122" s="20"/>
      <c r="E122" s="20"/>
      <c r="F122" s="20"/>
      <c r="G122" s="20"/>
      <c r="H122" s="20"/>
      <c r="I122" s="20"/>
      <c r="BM122" s="53"/>
    </row>
    <row r="123" spans="1:65" ht="15">
      <c r="B123" s="8" t="s">
        <v>501</v>
      </c>
      <c r="BM123" s="27" t="s">
        <v>273</v>
      </c>
    </row>
    <row r="124" spans="1:65" ht="15">
      <c r="A124" s="24" t="s">
        <v>113</v>
      </c>
      <c r="B124" s="18" t="s">
        <v>118</v>
      </c>
      <c r="C124" s="15" t="s">
        <v>119</v>
      </c>
      <c r="D124" s="16" t="s">
        <v>238</v>
      </c>
      <c r="E124" s="17" t="s">
        <v>238</v>
      </c>
      <c r="F124" s="17" t="s">
        <v>238</v>
      </c>
      <c r="G124" s="17" t="s">
        <v>238</v>
      </c>
      <c r="H124" s="17" t="s">
        <v>238</v>
      </c>
      <c r="I124" s="17" t="s">
        <v>238</v>
      </c>
      <c r="J124" s="148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27">
        <v>1</v>
      </c>
    </row>
    <row r="125" spans="1:65">
      <c r="A125" s="29"/>
      <c r="B125" s="19" t="s">
        <v>239</v>
      </c>
      <c r="C125" s="9" t="s">
        <v>239</v>
      </c>
      <c r="D125" s="146" t="s">
        <v>241</v>
      </c>
      <c r="E125" s="147" t="s">
        <v>243</v>
      </c>
      <c r="F125" s="147" t="s">
        <v>247</v>
      </c>
      <c r="G125" s="147" t="s">
        <v>250</v>
      </c>
      <c r="H125" s="147" t="s">
        <v>257</v>
      </c>
      <c r="I125" s="147" t="s">
        <v>274</v>
      </c>
      <c r="J125" s="148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27" t="s">
        <v>82</v>
      </c>
    </row>
    <row r="126" spans="1:65">
      <c r="A126" s="29"/>
      <c r="B126" s="19"/>
      <c r="C126" s="9"/>
      <c r="D126" s="10" t="s">
        <v>275</v>
      </c>
      <c r="E126" s="11" t="s">
        <v>276</v>
      </c>
      <c r="F126" s="11" t="s">
        <v>277</v>
      </c>
      <c r="G126" s="11" t="s">
        <v>276</v>
      </c>
      <c r="H126" s="11" t="s">
        <v>277</v>
      </c>
      <c r="I126" s="11" t="s">
        <v>278</v>
      </c>
      <c r="J126" s="148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27">
        <v>0</v>
      </c>
    </row>
    <row r="127" spans="1:65">
      <c r="A127" s="29"/>
      <c r="B127" s="19"/>
      <c r="C127" s="9"/>
      <c r="D127" s="25" t="s">
        <v>279</v>
      </c>
      <c r="E127" s="25" t="s">
        <v>124</v>
      </c>
      <c r="F127" s="25" t="s">
        <v>279</v>
      </c>
      <c r="G127" s="25" t="s">
        <v>123</v>
      </c>
      <c r="H127" s="25" t="s">
        <v>280</v>
      </c>
      <c r="I127" s="25" t="s">
        <v>281</v>
      </c>
      <c r="J127" s="148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27">
        <v>0</v>
      </c>
    </row>
    <row r="128" spans="1:65">
      <c r="A128" s="29"/>
      <c r="B128" s="18">
        <v>1</v>
      </c>
      <c r="C128" s="14">
        <v>1</v>
      </c>
      <c r="D128" s="211">
        <v>321</v>
      </c>
      <c r="E128" s="211">
        <v>332</v>
      </c>
      <c r="F128" s="212">
        <v>184</v>
      </c>
      <c r="G128" s="211">
        <v>317</v>
      </c>
      <c r="H128" s="212">
        <v>189.197229870559</v>
      </c>
      <c r="I128" s="211">
        <v>310</v>
      </c>
      <c r="J128" s="213"/>
      <c r="K128" s="214"/>
      <c r="L128" s="214"/>
      <c r="M128" s="214"/>
      <c r="N128" s="214"/>
      <c r="O128" s="214"/>
      <c r="P128" s="214"/>
      <c r="Q128" s="214"/>
      <c r="R128" s="214"/>
      <c r="S128" s="214"/>
      <c r="T128" s="214"/>
      <c r="U128" s="214"/>
      <c r="V128" s="214"/>
      <c r="W128" s="214"/>
      <c r="X128" s="214"/>
      <c r="Y128" s="214"/>
      <c r="Z128" s="214"/>
      <c r="AA128" s="214"/>
      <c r="AB128" s="214"/>
      <c r="AC128" s="214"/>
      <c r="AD128" s="214"/>
      <c r="AE128" s="214"/>
      <c r="AF128" s="214"/>
      <c r="AG128" s="214"/>
      <c r="AH128" s="214"/>
      <c r="AI128" s="214"/>
      <c r="AJ128" s="214"/>
      <c r="AK128" s="214"/>
      <c r="AL128" s="214"/>
      <c r="AM128" s="214"/>
      <c r="AN128" s="214"/>
      <c r="AO128" s="214"/>
      <c r="AP128" s="214"/>
      <c r="AQ128" s="214"/>
      <c r="AR128" s="214"/>
      <c r="AS128" s="214"/>
      <c r="AT128" s="214"/>
      <c r="AU128" s="214"/>
      <c r="AV128" s="214"/>
      <c r="AW128" s="214"/>
      <c r="AX128" s="214"/>
      <c r="AY128" s="214"/>
      <c r="AZ128" s="214"/>
      <c r="BA128" s="214"/>
      <c r="BB128" s="214"/>
      <c r="BC128" s="214"/>
      <c r="BD128" s="214"/>
      <c r="BE128" s="214"/>
      <c r="BF128" s="214"/>
      <c r="BG128" s="214"/>
      <c r="BH128" s="214"/>
      <c r="BI128" s="214"/>
      <c r="BJ128" s="214"/>
      <c r="BK128" s="214"/>
      <c r="BL128" s="214"/>
      <c r="BM128" s="215">
        <v>1</v>
      </c>
    </row>
    <row r="129" spans="1:65">
      <c r="A129" s="29"/>
      <c r="B129" s="19">
        <v>1</v>
      </c>
      <c r="C129" s="9">
        <v>2</v>
      </c>
      <c r="D129" s="217">
        <v>325</v>
      </c>
      <c r="E129" s="217">
        <v>297</v>
      </c>
      <c r="F129" s="218">
        <v>156</v>
      </c>
      <c r="G129" s="217">
        <v>307</v>
      </c>
      <c r="H129" s="218">
        <v>188.45176930996101</v>
      </c>
      <c r="I129" s="217">
        <v>340</v>
      </c>
      <c r="J129" s="213"/>
      <c r="K129" s="214"/>
      <c r="L129" s="214"/>
      <c r="M129" s="214"/>
      <c r="N129" s="214"/>
      <c r="O129" s="214"/>
      <c r="P129" s="214"/>
      <c r="Q129" s="214"/>
      <c r="R129" s="214"/>
      <c r="S129" s="214"/>
      <c r="T129" s="214"/>
      <c r="U129" s="214"/>
      <c r="V129" s="214"/>
      <c r="W129" s="214"/>
      <c r="X129" s="214"/>
      <c r="Y129" s="214"/>
      <c r="Z129" s="214"/>
      <c r="AA129" s="214"/>
      <c r="AB129" s="214"/>
      <c r="AC129" s="214"/>
      <c r="AD129" s="214"/>
      <c r="AE129" s="214"/>
      <c r="AF129" s="214"/>
      <c r="AG129" s="214"/>
      <c r="AH129" s="214"/>
      <c r="AI129" s="214"/>
      <c r="AJ129" s="214"/>
      <c r="AK129" s="214"/>
      <c r="AL129" s="214"/>
      <c r="AM129" s="214"/>
      <c r="AN129" s="214"/>
      <c r="AO129" s="214"/>
      <c r="AP129" s="214"/>
      <c r="AQ129" s="214"/>
      <c r="AR129" s="214"/>
      <c r="AS129" s="214"/>
      <c r="AT129" s="214"/>
      <c r="AU129" s="214"/>
      <c r="AV129" s="214"/>
      <c r="AW129" s="214"/>
      <c r="AX129" s="214"/>
      <c r="AY129" s="214"/>
      <c r="AZ129" s="214"/>
      <c r="BA129" s="214"/>
      <c r="BB129" s="214"/>
      <c r="BC129" s="214"/>
      <c r="BD129" s="214"/>
      <c r="BE129" s="214"/>
      <c r="BF129" s="214"/>
      <c r="BG129" s="214"/>
      <c r="BH129" s="214"/>
      <c r="BI129" s="214"/>
      <c r="BJ129" s="214"/>
      <c r="BK129" s="214"/>
      <c r="BL129" s="214"/>
      <c r="BM129" s="215">
        <v>1</v>
      </c>
    </row>
    <row r="130" spans="1:65">
      <c r="A130" s="29"/>
      <c r="B130" s="19">
        <v>1</v>
      </c>
      <c r="C130" s="9">
        <v>3</v>
      </c>
      <c r="D130" s="217">
        <v>228</v>
      </c>
      <c r="E130" s="217">
        <v>283</v>
      </c>
      <c r="F130" s="218">
        <v>167</v>
      </c>
      <c r="G130" s="217">
        <v>324</v>
      </c>
      <c r="H130" s="218">
        <v>189.18310967246836</v>
      </c>
      <c r="I130" s="217">
        <v>330</v>
      </c>
      <c r="J130" s="213"/>
      <c r="K130" s="214"/>
      <c r="L130" s="214"/>
      <c r="M130" s="214"/>
      <c r="N130" s="214"/>
      <c r="O130" s="214"/>
      <c r="P130" s="214"/>
      <c r="Q130" s="214"/>
      <c r="R130" s="214"/>
      <c r="S130" s="214"/>
      <c r="T130" s="214"/>
      <c r="U130" s="214"/>
      <c r="V130" s="214"/>
      <c r="W130" s="214"/>
      <c r="X130" s="214"/>
      <c r="Y130" s="214"/>
      <c r="Z130" s="214"/>
      <c r="AA130" s="214"/>
      <c r="AB130" s="214"/>
      <c r="AC130" s="214"/>
      <c r="AD130" s="214"/>
      <c r="AE130" s="214"/>
      <c r="AF130" s="214"/>
      <c r="AG130" s="214"/>
      <c r="AH130" s="214"/>
      <c r="AI130" s="214"/>
      <c r="AJ130" s="214"/>
      <c r="AK130" s="214"/>
      <c r="AL130" s="214"/>
      <c r="AM130" s="214"/>
      <c r="AN130" s="214"/>
      <c r="AO130" s="214"/>
      <c r="AP130" s="214"/>
      <c r="AQ130" s="214"/>
      <c r="AR130" s="214"/>
      <c r="AS130" s="214"/>
      <c r="AT130" s="214"/>
      <c r="AU130" s="214"/>
      <c r="AV130" s="214"/>
      <c r="AW130" s="214"/>
      <c r="AX130" s="214"/>
      <c r="AY130" s="214"/>
      <c r="AZ130" s="214"/>
      <c r="BA130" s="214"/>
      <c r="BB130" s="214"/>
      <c r="BC130" s="214"/>
      <c r="BD130" s="214"/>
      <c r="BE130" s="214"/>
      <c r="BF130" s="214"/>
      <c r="BG130" s="214"/>
      <c r="BH130" s="214"/>
      <c r="BI130" s="214"/>
      <c r="BJ130" s="214"/>
      <c r="BK130" s="214"/>
      <c r="BL130" s="214"/>
      <c r="BM130" s="215">
        <v>16</v>
      </c>
    </row>
    <row r="131" spans="1:65">
      <c r="A131" s="29"/>
      <c r="B131" s="19">
        <v>1</v>
      </c>
      <c r="C131" s="9">
        <v>4</v>
      </c>
      <c r="D131" s="217">
        <v>294</v>
      </c>
      <c r="E131" s="217">
        <v>313</v>
      </c>
      <c r="F131" s="218">
        <v>160</v>
      </c>
      <c r="G131" s="217">
        <v>328</v>
      </c>
      <c r="H131" s="218">
        <v>183.840820102636</v>
      </c>
      <c r="I131" s="217">
        <v>320</v>
      </c>
      <c r="J131" s="213"/>
      <c r="K131" s="214"/>
      <c r="L131" s="214"/>
      <c r="M131" s="214"/>
      <c r="N131" s="214"/>
      <c r="O131" s="214"/>
      <c r="P131" s="214"/>
      <c r="Q131" s="214"/>
      <c r="R131" s="214"/>
      <c r="S131" s="214"/>
      <c r="T131" s="214"/>
      <c r="U131" s="214"/>
      <c r="V131" s="214"/>
      <c r="W131" s="214"/>
      <c r="X131" s="214"/>
      <c r="Y131" s="214"/>
      <c r="Z131" s="214"/>
      <c r="AA131" s="214"/>
      <c r="AB131" s="214"/>
      <c r="AC131" s="214"/>
      <c r="AD131" s="214"/>
      <c r="AE131" s="214"/>
      <c r="AF131" s="214"/>
      <c r="AG131" s="214"/>
      <c r="AH131" s="214"/>
      <c r="AI131" s="214"/>
      <c r="AJ131" s="214"/>
      <c r="AK131" s="214"/>
      <c r="AL131" s="214"/>
      <c r="AM131" s="214"/>
      <c r="AN131" s="214"/>
      <c r="AO131" s="214"/>
      <c r="AP131" s="214"/>
      <c r="AQ131" s="214"/>
      <c r="AR131" s="214"/>
      <c r="AS131" s="214"/>
      <c r="AT131" s="214"/>
      <c r="AU131" s="214"/>
      <c r="AV131" s="214"/>
      <c r="AW131" s="214"/>
      <c r="AX131" s="214"/>
      <c r="AY131" s="214"/>
      <c r="AZ131" s="214"/>
      <c r="BA131" s="214"/>
      <c r="BB131" s="214"/>
      <c r="BC131" s="214"/>
      <c r="BD131" s="214"/>
      <c r="BE131" s="214"/>
      <c r="BF131" s="214"/>
      <c r="BG131" s="214"/>
      <c r="BH131" s="214"/>
      <c r="BI131" s="214"/>
      <c r="BJ131" s="214"/>
      <c r="BK131" s="214"/>
      <c r="BL131" s="214"/>
      <c r="BM131" s="215">
        <v>305.566666666667</v>
      </c>
    </row>
    <row r="132" spans="1:65">
      <c r="A132" s="29"/>
      <c r="B132" s="19">
        <v>1</v>
      </c>
      <c r="C132" s="9">
        <v>5</v>
      </c>
      <c r="D132" s="217">
        <v>242.00000000000003</v>
      </c>
      <c r="E132" s="217">
        <v>307</v>
      </c>
      <c r="F132" s="218">
        <v>178</v>
      </c>
      <c r="G132" s="217">
        <v>312</v>
      </c>
      <c r="H132" s="225">
        <v>154.623344999062</v>
      </c>
      <c r="I132" s="217">
        <v>310</v>
      </c>
      <c r="J132" s="213"/>
      <c r="K132" s="214"/>
      <c r="L132" s="214"/>
      <c r="M132" s="214"/>
      <c r="N132" s="214"/>
      <c r="O132" s="214"/>
      <c r="P132" s="214"/>
      <c r="Q132" s="214"/>
      <c r="R132" s="214"/>
      <c r="S132" s="214"/>
      <c r="T132" s="214"/>
      <c r="U132" s="214"/>
      <c r="V132" s="214"/>
      <c r="W132" s="214"/>
      <c r="X132" s="214"/>
      <c r="Y132" s="214"/>
      <c r="Z132" s="214"/>
      <c r="AA132" s="214"/>
      <c r="AB132" s="214"/>
      <c r="AC132" s="214"/>
      <c r="AD132" s="214"/>
      <c r="AE132" s="214"/>
      <c r="AF132" s="214"/>
      <c r="AG132" s="214"/>
      <c r="AH132" s="214"/>
      <c r="AI132" s="214"/>
      <c r="AJ132" s="214"/>
      <c r="AK132" s="214"/>
      <c r="AL132" s="214"/>
      <c r="AM132" s="214"/>
      <c r="AN132" s="214"/>
      <c r="AO132" s="214"/>
      <c r="AP132" s="214"/>
      <c r="AQ132" s="214"/>
      <c r="AR132" s="214"/>
      <c r="AS132" s="214"/>
      <c r="AT132" s="214"/>
      <c r="AU132" s="214"/>
      <c r="AV132" s="214"/>
      <c r="AW132" s="214"/>
      <c r="AX132" s="214"/>
      <c r="AY132" s="214"/>
      <c r="AZ132" s="214"/>
      <c r="BA132" s="214"/>
      <c r="BB132" s="214"/>
      <c r="BC132" s="214"/>
      <c r="BD132" s="214"/>
      <c r="BE132" s="214"/>
      <c r="BF132" s="214"/>
      <c r="BG132" s="214"/>
      <c r="BH132" s="214"/>
      <c r="BI132" s="214"/>
      <c r="BJ132" s="214"/>
      <c r="BK132" s="214"/>
      <c r="BL132" s="214"/>
      <c r="BM132" s="215">
        <v>9</v>
      </c>
    </row>
    <row r="133" spans="1:65">
      <c r="A133" s="29"/>
      <c r="B133" s="19">
        <v>1</v>
      </c>
      <c r="C133" s="9">
        <v>6</v>
      </c>
      <c r="D133" s="217">
        <v>262</v>
      </c>
      <c r="E133" s="217">
        <v>314</v>
      </c>
      <c r="F133" s="218">
        <v>151</v>
      </c>
      <c r="G133" s="225">
        <v>262</v>
      </c>
      <c r="H133" s="218">
        <v>188.51978892515899</v>
      </c>
      <c r="I133" s="217">
        <v>300</v>
      </c>
      <c r="J133" s="213"/>
      <c r="K133" s="214"/>
      <c r="L133" s="214"/>
      <c r="M133" s="214"/>
      <c r="N133" s="214"/>
      <c r="O133" s="214"/>
      <c r="P133" s="214"/>
      <c r="Q133" s="214"/>
      <c r="R133" s="214"/>
      <c r="S133" s="214"/>
      <c r="T133" s="214"/>
      <c r="U133" s="214"/>
      <c r="V133" s="214"/>
      <c r="W133" s="214"/>
      <c r="X133" s="214"/>
      <c r="Y133" s="214"/>
      <c r="Z133" s="214"/>
      <c r="AA133" s="214"/>
      <c r="AB133" s="214"/>
      <c r="AC133" s="214"/>
      <c r="AD133" s="214"/>
      <c r="AE133" s="214"/>
      <c r="AF133" s="214"/>
      <c r="AG133" s="214"/>
      <c r="AH133" s="214"/>
      <c r="AI133" s="214"/>
      <c r="AJ133" s="214"/>
      <c r="AK133" s="214"/>
      <c r="AL133" s="214"/>
      <c r="AM133" s="214"/>
      <c r="AN133" s="214"/>
      <c r="AO133" s="214"/>
      <c r="AP133" s="214"/>
      <c r="AQ133" s="214"/>
      <c r="AR133" s="214"/>
      <c r="AS133" s="214"/>
      <c r="AT133" s="214"/>
      <c r="AU133" s="214"/>
      <c r="AV133" s="214"/>
      <c r="AW133" s="214"/>
      <c r="AX133" s="214"/>
      <c r="AY133" s="214"/>
      <c r="AZ133" s="214"/>
      <c r="BA133" s="214"/>
      <c r="BB133" s="214"/>
      <c r="BC133" s="214"/>
      <c r="BD133" s="214"/>
      <c r="BE133" s="214"/>
      <c r="BF133" s="214"/>
      <c r="BG133" s="214"/>
      <c r="BH133" s="214"/>
      <c r="BI133" s="214"/>
      <c r="BJ133" s="214"/>
      <c r="BK133" s="214"/>
      <c r="BL133" s="214"/>
      <c r="BM133" s="219"/>
    </row>
    <row r="134" spans="1:65">
      <c r="A134" s="29"/>
      <c r="B134" s="20" t="s">
        <v>266</v>
      </c>
      <c r="C134" s="12"/>
      <c r="D134" s="220">
        <v>278.66666666666669</v>
      </c>
      <c r="E134" s="220">
        <v>307.66666666666669</v>
      </c>
      <c r="F134" s="220">
        <v>166</v>
      </c>
      <c r="G134" s="220">
        <v>308.33333333333331</v>
      </c>
      <c r="H134" s="220">
        <v>182.30267714664092</v>
      </c>
      <c r="I134" s="220">
        <v>318.33333333333331</v>
      </c>
      <c r="J134" s="213"/>
      <c r="K134" s="214"/>
      <c r="L134" s="214"/>
      <c r="M134" s="214"/>
      <c r="N134" s="214"/>
      <c r="O134" s="214"/>
      <c r="P134" s="214"/>
      <c r="Q134" s="214"/>
      <c r="R134" s="214"/>
      <c r="S134" s="214"/>
      <c r="T134" s="214"/>
      <c r="U134" s="214"/>
      <c r="V134" s="214"/>
      <c r="W134" s="214"/>
      <c r="X134" s="214"/>
      <c r="Y134" s="214"/>
      <c r="Z134" s="214"/>
      <c r="AA134" s="214"/>
      <c r="AB134" s="214"/>
      <c r="AC134" s="214"/>
      <c r="AD134" s="214"/>
      <c r="AE134" s="214"/>
      <c r="AF134" s="214"/>
      <c r="AG134" s="214"/>
      <c r="AH134" s="214"/>
      <c r="AI134" s="214"/>
      <c r="AJ134" s="214"/>
      <c r="AK134" s="214"/>
      <c r="AL134" s="214"/>
      <c r="AM134" s="214"/>
      <c r="AN134" s="214"/>
      <c r="AO134" s="214"/>
      <c r="AP134" s="214"/>
      <c r="AQ134" s="214"/>
      <c r="AR134" s="214"/>
      <c r="AS134" s="214"/>
      <c r="AT134" s="214"/>
      <c r="AU134" s="214"/>
      <c r="AV134" s="214"/>
      <c r="AW134" s="214"/>
      <c r="AX134" s="214"/>
      <c r="AY134" s="214"/>
      <c r="AZ134" s="214"/>
      <c r="BA134" s="214"/>
      <c r="BB134" s="214"/>
      <c r="BC134" s="214"/>
      <c r="BD134" s="214"/>
      <c r="BE134" s="214"/>
      <c r="BF134" s="214"/>
      <c r="BG134" s="214"/>
      <c r="BH134" s="214"/>
      <c r="BI134" s="214"/>
      <c r="BJ134" s="214"/>
      <c r="BK134" s="214"/>
      <c r="BL134" s="214"/>
      <c r="BM134" s="219"/>
    </row>
    <row r="135" spans="1:65">
      <c r="A135" s="29"/>
      <c r="B135" s="3" t="s">
        <v>267</v>
      </c>
      <c r="C135" s="28"/>
      <c r="D135" s="217">
        <v>278</v>
      </c>
      <c r="E135" s="217">
        <v>310</v>
      </c>
      <c r="F135" s="217">
        <v>163.5</v>
      </c>
      <c r="G135" s="217">
        <v>314.5</v>
      </c>
      <c r="H135" s="217">
        <v>188.48577911756001</v>
      </c>
      <c r="I135" s="217">
        <v>315</v>
      </c>
      <c r="J135" s="213"/>
      <c r="K135" s="214"/>
      <c r="L135" s="214"/>
      <c r="M135" s="214"/>
      <c r="N135" s="214"/>
      <c r="O135" s="214"/>
      <c r="P135" s="214"/>
      <c r="Q135" s="214"/>
      <c r="R135" s="214"/>
      <c r="S135" s="214"/>
      <c r="T135" s="214"/>
      <c r="U135" s="214"/>
      <c r="V135" s="214"/>
      <c r="W135" s="214"/>
      <c r="X135" s="214"/>
      <c r="Y135" s="214"/>
      <c r="Z135" s="214"/>
      <c r="AA135" s="214"/>
      <c r="AB135" s="214"/>
      <c r="AC135" s="214"/>
      <c r="AD135" s="214"/>
      <c r="AE135" s="214"/>
      <c r="AF135" s="214"/>
      <c r="AG135" s="214"/>
      <c r="AH135" s="214"/>
      <c r="AI135" s="214"/>
      <c r="AJ135" s="214"/>
      <c r="AK135" s="214"/>
      <c r="AL135" s="214"/>
      <c r="AM135" s="214"/>
      <c r="AN135" s="214"/>
      <c r="AO135" s="214"/>
      <c r="AP135" s="214"/>
      <c r="AQ135" s="214"/>
      <c r="AR135" s="214"/>
      <c r="AS135" s="214"/>
      <c r="AT135" s="214"/>
      <c r="AU135" s="214"/>
      <c r="AV135" s="214"/>
      <c r="AW135" s="214"/>
      <c r="AX135" s="214"/>
      <c r="AY135" s="214"/>
      <c r="AZ135" s="214"/>
      <c r="BA135" s="214"/>
      <c r="BB135" s="214"/>
      <c r="BC135" s="214"/>
      <c r="BD135" s="214"/>
      <c r="BE135" s="214"/>
      <c r="BF135" s="214"/>
      <c r="BG135" s="214"/>
      <c r="BH135" s="214"/>
      <c r="BI135" s="214"/>
      <c r="BJ135" s="214"/>
      <c r="BK135" s="214"/>
      <c r="BL135" s="214"/>
      <c r="BM135" s="219"/>
    </row>
    <row r="136" spans="1:65">
      <c r="A136" s="29"/>
      <c r="B136" s="3" t="s">
        <v>268</v>
      </c>
      <c r="C136" s="28"/>
      <c r="D136" s="217">
        <v>40.89824772122472</v>
      </c>
      <c r="E136" s="217">
        <v>16.633299933166199</v>
      </c>
      <c r="F136" s="217">
        <v>12.884098726725126</v>
      </c>
      <c r="G136" s="217">
        <v>23.955514326907419</v>
      </c>
      <c r="H136" s="217">
        <v>13.710217607273899</v>
      </c>
      <c r="I136" s="217">
        <v>14.719601443879744</v>
      </c>
      <c r="J136" s="213"/>
      <c r="K136" s="214"/>
      <c r="L136" s="214"/>
      <c r="M136" s="214"/>
      <c r="N136" s="214"/>
      <c r="O136" s="214"/>
      <c r="P136" s="214"/>
      <c r="Q136" s="214"/>
      <c r="R136" s="214"/>
      <c r="S136" s="214"/>
      <c r="T136" s="214"/>
      <c r="U136" s="214"/>
      <c r="V136" s="214"/>
      <c r="W136" s="214"/>
      <c r="X136" s="214"/>
      <c r="Y136" s="214"/>
      <c r="Z136" s="214"/>
      <c r="AA136" s="214"/>
      <c r="AB136" s="214"/>
      <c r="AC136" s="214"/>
      <c r="AD136" s="214"/>
      <c r="AE136" s="214"/>
      <c r="AF136" s="214"/>
      <c r="AG136" s="214"/>
      <c r="AH136" s="214"/>
      <c r="AI136" s="214"/>
      <c r="AJ136" s="214"/>
      <c r="AK136" s="214"/>
      <c r="AL136" s="214"/>
      <c r="AM136" s="214"/>
      <c r="AN136" s="214"/>
      <c r="AO136" s="214"/>
      <c r="AP136" s="214"/>
      <c r="AQ136" s="214"/>
      <c r="AR136" s="214"/>
      <c r="AS136" s="214"/>
      <c r="AT136" s="214"/>
      <c r="AU136" s="214"/>
      <c r="AV136" s="214"/>
      <c r="AW136" s="214"/>
      <c r="AX136" s="214"/>
      <c r="AY136" s="214"/>
      <c r="AZ136" s="214"/>
      <c r="BA136" s="214"/>
      <c r="BB136" s="214"/>
      <c r="BC136" s="214"/>
      <c r="BD136" s="214"/>
      <c r="BE136" s="214"/>
      <c r="BF136" s="214"/>
      <c r="BG136" s="214"/>
      <c r="BH136" s="214"/>
      <c r="BI136" s="214"/>
      <c r="BJ136" s="214"/>
      <c r="BK136" s="214"/>
      <c r="BL136" s="214"/>
      <c r="BM136" s="219"/>
    </row>
    <row r="137" spans="1:65">
      <c r="A137" s="29"/>
      <c r="B137" s="3" t="s">
        <v>86</v>
      </c>
      <c r="C137" s="28"/>
      <c r="D137" s="13">
        <v>0.14676404684650018</v>
      </c>
      <c r="E137" s="13">
        <v>5.4062730010291001E-2</v>
      </c>
      <c r="F137" s="13">
        <v>7.7615052570633294E-2</v>
      </c>
      <c r="G137" s="13">
        <v>7.7693559979159207E-2</v>
      </c>
      <c r="H137" s="13">
        <v>7.5205794132390341E-2</v>
      </c>
      <c r="I137" s="13">
        <v>4.6239585687580353E-2</v>
      </c>
      <c r="J137" s="148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3"/>
    </row>
    <row r="138" spans="1:65">
      <c r="A138" s="29"/>
      <c r="B138" s="3" t="s">
        <v>269</v>
      </c>
      <c r="C138" s="28"/>
      <c r="D138" s="13">
        <v>-8.8033162430458001E-2</v>
      </c>
      <c r="E138" s="13">
        <v>6.8724773644583959E-3</v>
      </c>
      <c r="F138" s="13">
        <v>-0.45674702738082307</v>
      </c>
      <c r="G138" s="13">
        <v>9.0542162103184332E-3</v>
      </c>
      <c r="H138" s="13">
        <v>-0.40339475134730862</v>
      </c>
      <c r="I138" s="13">
        <v>4.1780298898220769E-2</v>
      </c>
      <c r="J138" s="148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3"/>
    </row>
    <row r="139" spans="1:65">
      <c r="A139" s="29"/>
      <c r="B139" s="45" t="s">
        <v>270</v>
      </c>
      <c r="C139" s="46"/>
      <c r="D139" s="44">
        <v>0.48</v>
      </c>
      <c r="E139" s="44">
        <v>0.48</v>
      </c>
      <c r="F139" s="44">
        <v>4.25</v>
      </c>
      <c r="G139" s="44">
        <v>0.51</v>
      </c>
      <c r="H139" s="44">
        <v>3.71</v>
      </c>
      <c r="I139" s="44">
        <v>0.84</v>
      </c>
      <c r="J139" s="148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3"/>
    </row>
    <row r="140" spans="1:65">
      <c r="B140" s="30"/>
      <c r="C140" s="20"/>
      <c r="D140" s="20"/>
      <c r="E140" s="20"/>
      <c r="F140" s="20"/>
      <c r="G140" s="20"/>
      <c r="H140" s="20"/>
      <c r="I140" s="20"/>
      <c r="BM140" s="53"/>
    </row>
    <row r="141" spans="1:65">
      <c r="BM141" s="53"/>
    </row>
    <row r="142" spans="1:65">
      <c r="BM142" s="53"/>
    </row>
    <row r="143" spans="1:65">
      <c r="BM143" s="53"/>
    </row>
    <row r="144" spans="1:65">
      <c r="BM144" s="53"/>
    </row>
    <row r="145" spans="65:65">
      <c r="BM145" s="53"/>
    </row>
    <row r="146" spans="65:65">
      <c r="BM146" s="53"/>
    </row>
    <row r="147" spans="65:65">
      <c r="BM147" s="53"/>
    </row>
    <row r="148" spans="65:65">
      <c r="BM148" s="53"/>
    </row>
    <row r="149" spans="65:65">
      <c r="BM149" s="53"/>
    </row>
    <row r="150" spans="65:65">
      <c r="BM150" s="53"/>
    </row>
    <row r="151" spans="65:65">
      <c r="BM151" s="53"/>
    </row>
    <row r="152" spans="65:65">
      <c r="BM152" s="53"/>
    </row>
    <row r="153" spans="65:65">
      <c r="BM153" s="53"/>
    </row>
    <row r="154" spans="65:65">
      <c r="BM154" s="53"/>
    </row>
    <row r="155" spans="65:65">
      <c r="BM155" s="53"/>
    </row>
    <row r="156" spans="65:65">
      <c r="BM156" s="53"/>
    </row>
    <row r="157" spans="65:65">
      <c r="BM157" s="53"/>
    </row>
    <row r="158" spans="65:65">
      <c r="BM158" s="53"/>
    </row>
    <row r="159" spans="65:65">
      <c r="BM159" s="53"/>
    </row>
    <row r="160" spans="65:65">
      <c r="BM160" s="53"/>
    </row>
    <row r="161" spans="65:65">
      <c r="BM161" s="53"/>
    </row>
    <row r="162" spans="65:65">
      <c r="BM162" s="53"/>
    </row>
    <row r="163" spans="65:65">
      <c r="BM163" s="53"/>
    </row>
    <row r="164" spans="65:65">
      <c r="BM164" s="53"/>
    </row>
    <row r="165" spans="65:65">
      <c r="BM165" s="53"/>
    </row>
    <row r="166" spans="65:65">
      <c r="BM166" s="53"/>
    </row>
    <row r="167" spans="65:65">
      <c r="BM167" s="53"/>
    </row>
    <row r="168" spans="65:65">
      <c r="BM168" s="53"/>
    </row>
    <row r="169" spans="65:65">
      <c r="BM169" s="53"/>
    </row>
    <row r="170" spans="65:65">
      <c r="BM170" s="53"/>
    </row>
    <row r="171" spans="65:65">
      <c r="BM171" s="53"/>
    </row>
    <row r="172" spans="65:65">
      <c r="BM172" s="53"/>
    </row>
    <row r="173" spans="65:65">
      <c r="BM173" s="53"/>
    </row>
    <row r="174" spans="65:65">
      <c r="BM174" s="53"/>
    </row>
    <row r="175" spans="65:65">
      <c r="BM175" s="53"/>
    </row>
    <row r="176" spans="65:65">
      <c r="BM176" s="53"/>
    </row>
    <row r="177" spans="65:65">
      <c r="BM177" s="53"/>
    </row>
    <row r="178" spans="65:65">
      <c r="BM178" s="53"/>
    </row>
    <row r="179" spans="65:65">
      <c r="BM179" s="53"/>
    </row>
    <row r="180" spans="65:65">
      <c r="BM180" s="53"/>
    </row>
    <row r="181" spans="65:65">
      <c r="BM181" s="53"/>
    </row>
    <row r="182" spans="65:65">
      <c r="BM182" s="53"/>
    </row>
    <row r="183" spans="65:65">
      <c r="BM183" s="53"/>
    </row>
    <row r="184" spans="65:65">
      <c r="BM184" s="53"/>
    </row>
    <row r="185" spans="65:65">
      <c r="BM185" s="53"/>
    </row>
    <row r="186" spans="65:65">
      <c r="BM186" s="53"/>
    </row>
    <row r="187" spans="65:65">
      <c r="BM187" s="53"/>
    </row>
    <row r="188" spans="65:65">
      <c r="BM188" s="53"/>
    </row>
    <row r="189" spans="65:65">
      <c r="BM189" s="54"/>
    </row>
    <row r="190" spans="65:65">
      <c r="BM190" s="55"/>
    </row>
    <row r="191" spans="65:65">
      <c r="BM191" s="55"/>
    </row>
    <row r="192" spans="65:65">
      <c r="BM192" s="55"/>
    </row>
    <row r="193" spans="65:65">
      <c r="BM193" s="55"/>
    </row>
    <row r="194" spans="65:65">
      <c r="BM194" s="55"/>
    </row>
    <row r="195" spans="65:65">
      <c r="BM195" s="55"/>
    </row>
    <row r="196" spans="65:65">
      <c r="BM196" s="55"/>
    </row>
    <row r="197" spans="65:65">
      <c r="BM197" s="55"/>
    </row>
    <row r="198" spans="65:65">
      <c r="BM198" s="55"/>
    </row>
    <row r="199" spans="65:65">
      <c r="BM199" s="55"/>
    </row>
    <row r="200" spans="65:65">
      <c r="BM200" s="55"/>
    </row>
    <row r="201" spans="65:65">
      <c r="BM201" s="55"/>
    </row>
    <row r="202" spans="65:65">
      <c r="BM202" s="55"/>
    </row>
    <row r="203" spans="65:65">
      <c r="BM203" s="55"/>
    </row>
    <row r="204" spans="65:65">
      <c r="BM204" s="55"/>
    </row>
    <row r="205" spans="65:65">
      <c r="BM205" s="55"/>
    </row>
    <row r="206" spans="65:65">
      <c r="BM206" s="55"/>
    </row>
    <row r="207" spans="65:65">
      <c r="BM207" s="55"/>
    </row>
    <row r="208" spans="65:65">
      <c r="BM208" s="55"/>
    </row>
    <row r="209" spans="65:65">
      <c r="BM209" s="55"/>
    </row>
    <row r="210" spans="65:65">
      <c r="BM210" s="55"/>
    </row>
    <row r="211" spans="65:65">
      <c r="BM211" s="55"/>
    </row>
    <row r="212" spans="65:65">
      <c r="BM212" s="55"/>
    </row>
    <row r="213" spans="65:65">
      <c r="BM213" s="55"/>
    </row>
    <row r="214" spans="65:65">
      <c r="BM214" s="55"/>
    </row>
    <row r="215" spans="65:65">
      <c r="BM215" s="55"/>
    </row>
    <row r="216" spans="65:65">
      <c r="BM216" s="55"/>
    </row>
    <row r="217" spans="65:65">
      <c r="BM217" s="55"/>
    </row>
    <row r="218" spans="65:65">
      <c r="BM218" s="55"/>
    </row>
    <row r="219" spans="65:65">
      <c r="BM219" s="55"/>
    </row>
    <row r="220" spans="65:65">
      <c r="BM220" s="55"/>
    </row>
    <row r="221" spans="65:65">
      <c r="BM221" s="55"/>
    </row>
    <row r="222" spans="65:65">
      <c r="BM222" s="55"/>
    </row>
    <row r="223" spans="65:65">
      <c r="BM223" s="55"/>
    </row>
  </sheetData>
  <dataConsolidate/>
  <conditionalFormatting sqref="B6:C25 E6:I25 B38:I43 B56:H61 B74:I79 B92:I97 B110:I115 B128:I133">
    <cfRule type="expression" dxfId="17" priority="21">
      <formula>AND($B6&lt;&gt;$B5,NOT(ISBLANK(INDIRECT(Anlyt_LabRefThisCol))))</formula>
    </cfRule>
  </conditionalFormatting>
  <conditionalFormatting sqref="C2:I31 C34:I49 C52:H67 C70:I85 C88:I103 C106:I121 C124:I139">
    <cfRule type="expression" dxfId="16" priority="19" stopIfTrue="1">
      <formula>AND(ISBLANK(INDIRECT(Anlyt_LabRefLastCol)),ISBLANK(INDIRECT(Anlyt_LabRefThisCol)))</formula>
    </cfRule>
    <cfRule type="expression" dxfId="15" priority="20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D0C65-3BF7-4D9F-9425-D451DE1A5BC0}">
  <sheetPr codeName="Sheet13"/>
  <dimension ref="A1:BN119"/>
  <sheetViews>
    <sheetView zoomScale="95" zoomScaleNormal="95" workbookViewId="0"/>
  </sheetViews>
  <sheetFormatPr defaultColWidth="9.140625" defaultRowHeight="12.75"/>
  <cols>
    <col min="1" max="1" width="11.140625" customWidth="1"/>
    <col min="2" max="2" width="11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4" width="11.28515625" style="2" bestFit="1" customWidth="1"/>
    <col min="25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502</v>
      </c>
      <c r="BM1" s="27" t="s">
        <v>273</v>
      </c>
    </row>
    <row r="2" spans="1:66" ht="15">
      <c r="A2" s="24" t="s">
        <v>117</v>
      </c>
      <c r="B2" s="18" t="s">
        <v>118</v>
      </c>
      <c r="C2" s="15" t="s">
        <v>119</v>
      </c>
      <c r="D2" s="16" t="s">
        <v>238</v>
      </c>
      <c r="E2" s="148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239</v>
      </c>
      <c r="C3" s="9" t="s">
        <v>239</v>
      </c>
      <c r="D3" s="146" t="s">
        <v>245</v>
      </c>
      <c r="E3" s="148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102</v>
      </c>
      <c r="E4" s="148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148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26">
        <v>0.12</v>
      </c>
      <c r="E6" s="227"/>
      <c r="F6" s="228"/>
      <c r="G6" s="228"/>
      <c r="H6" s="228"/>
      <c r="I6" s="228"/>
      <c r="J6" s="228"/>
      <c r="K6" s="228"/>
      <c r="L6" s="228"/>
      <c r="M6" s="228"/>
      <c r="N6" s="228"/>
      <c r="O6" s="228"/>
      <c r="P6" s="228"/>
      <c r="Q6" s="228"/>
      <c r="R6" s="228"/>
      <c r="S6" s="228"/>
      <c r="T6" s="228"/>
      <c r="U6" s="228"/>
      <c r="V6" s="228"/>
      <c r="W6" s="228"/>
      <c r="X6" s="228"/>
      <c r="Y6" s="228"/>
      <c r="Z6" s="228"/>
      <c r="AA6" s="228"/>
      <c r="AB6" s="228"/>
      <c r="AC6" s="228"/>
      <c r="AD6" s="228"/>
      <c r="AE6" s="228"/>
      <c r="AF6" s="228"/>
      <c r="AG6" s="228"/>
      <c r="AH6" s="228"/>
      <c r="AI6" s="228"/>
      <c r="AJ6" s="228"/>
      <c r="AK6" s="228"/>
      <c r="AL6" s="228"/>
      <c r="AM6" s="228"/>
      <c r="AN6" s="228"/>
      <c r="AO6" s="228"/>
      <c r="AP6" s="228"/>
      <c r="AQ6" s="228"/>
      <c r="AR6" s="228"/>
      <c r="AS6" s="228"/>
      <c r="AT6" s="228"/>
      <c r="AU6" s="228"/>
      <c r="AV6" s="228"/>
      <c r="AW6" s="228"/>
      <c r="AX6" s="228"/>
      <c r="AY6" s="228"/>
      <c r="AZ6" s="228"/>
      <c r="BA6" s="228"/>
      <c r="BB6" s="228"/>
      <c r="BC6" s="228"/>
      <c r="BD6" s="228"/>
      <c r="BE6" s="228"/>
      <c r="BF6" s="228"/>
      <c r="BG6" s="228"/>
      <c r="BH6" s="228"/>
      <c r="BI6" s="228"/>
      <c r="BJ6" s="228"/>
      <c r="BK6" s="228"/>
      <c r="BL6" s="228"/>
      <c r="BM6" s="229">
        <v>1</v>
      </c>
    </row>
    <row r="7" spans="1:66">
      <c r="A7" s="29"/>
      <c r="B7" s="19">
        <v>1</v>
      </c>
      <c r="C7" s="9">
        <v>2</v>
      </c>
      <c r="D7" s="23">
        <v>0.11</v>
      </c>
      <c r="E7" s="227"/>
      <c r="F7" s="228"/>
      <c r="G7" s="228"/>
      <c r="H7" s="228"/>
      <c r="I7" s="228"/>
      <c r="J7" s="228"/>
      <c r="K7" s="228"/>
      <c r="L7" s="228"/>
      <c r="M7" s="228"/>
      <c r="N7" s="228"/>
      <c r="O7" s="228"/>
      <c r="P7" s="228"/>
      <c r="Q7" s="228"/>
      <c r="R7" s="228"/>
      <c r="S7" s="228"/>
      <c r="T7" s="228"/>
      <c r="U7" s="228"/>
      <c r="V7" s="228"/>
      <c r="W7" s="228"/>
      <c r="X7" s="228"/>
      <c r="Y7" s="228"/>
      <c r="Z7" s="228"/>
      <c r="AA7" s="228"/>
      <c r="AB7" s="228"/>
      <c r="AC7" s="228"/>
      <c r="AD7" s="228"/>
      <c r="AE7" s="228"/>
      <c r="AF7" s="228"/>
      <c r="AG7" s="228"/>
      <c r="AH7" s="228"/>
      <c r="AI7" s="228"/>
      <c r="AJ7" s="228"/>
      <c r="AK7" s="228"/>
      <c r="AL7" s="228"/>
      <c r="AM7" s="228"/>
      <c r="AN7" s="228"/>
      <c r="AO7" s="228"/>
      <c r="AP7" s="228"/>
      <c r="AQ7" s="228"/>
      <c r="AR7" s="228"/>
      <c r="AS7" s="228"/>
      <c r="AT7" s="228"/>
      <c r="AU7" s="228"/>
      <c r="AV7" s="228"/>
      <c r="AW7" s="228"/>
      <c r="AX7" s="228"/>
      <c r="AY7" s="228"/>
      <c r="AZ7" s="228"/>
      <c r="BA7" s="228"/>
      <c r="BB7" s="228"/>
      <c r="BC7" s="228"/>
      <c r="BD7" s="228"/>
      <c r="BE7" s="228"/>
      <c r="BF7" s="228"/>
      <c r="BG7" s="228"/>
      <c r="BH7" s="228"/>
      <c r="BI7" s="228"/>
      <c r="BJ7" s="228"/>
      <c r="BK7" s="228"/>
      <c r="BL7" s="228"/>
      <c r="BM7" s="229">
        <v>6</v>
      </c>
    </row>
    <row r="8" spans="1:66">
      <c r="A8" s="29"/>
      <c r="B8" s="19">
        <v>1</v>
      </c>
      <c r="C8" s="9">
        <v>3</v>
      </c>
      <c r="D8" s="23">
        <v>0.1</v>
      </c>
      <c r="E8" s="227"/>
      <c r="F8" s="228"/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8"/>
      <c r="AB8" s="228"/>
      <c r="AC8" s="228"/>
      <c r="AD8" s="228"/>
      <c r="AE8" s="228"/>
      <c r="AF8" s="228"/>
      <c r="AG8" s="228"/>
      <c r="AH8" s="228"/>
      <c r="AI8" s="228"/>
      <c r="AJ8" s="228"/>
      <c r="AK8" s="228"/>
      <c r="AL8" s="228"/>
      <c r="AM8" s="228"/>
      <c r="AN8" s="228"/>
      <c r="AO8" s="228"/>
      <c r="AP8" s="228"/>
      <c r="AQ8" s="228"/>
      <c r="AR8" s="228"/>
      <c r="AS8" s="228"/>
      <c r="AT8" s="228"/>
      <c r="AU8" s="228"/>
      <c r="AV8" s="228"/>
      <c r="AW8" s="228"/>
      <c r="AX8" s="228"/>
      <c r="AY8" s="228"/>
      <c r="AZ8" s="228"/>
      <c r="BA8" s="228"/>
      <c r="BB8" s="228"/>
      <c r="BC8" s="228"/>
      <c r="BD8" s="228"/>
      <c r="BE8" s="228"/>
      <c r="BF8" s="228"/>
      <c r="BG8" s="228"/>
      <c r="BH8" s="228"/>
      <c r="BI8" s="228"/>
      <c r="BJ8" s="228"/>
      <c r="BK8" s="228"/>
      <c r="BL8" s="228"/>
      <c r="BM8" s="229">
        <v>16</v>
      </c>
    </row>
    <row r="9" spans="1:66">
      <c r="A9" s="29"/>
      <c r="B9" s="19">
        <v>1</v>
      </c>
      <c r="C9" s="9">
        <v>4</v>
      </c>
      <c r="D9" s="23">
        <v>0.11</v>
      </c>
      <c r="E9" s="227"/>
      <c r="F9" s="228"/>
      <c r="G9" s="228"/>
      <c r="H9" s="228"/>
      <c r="I9" s="228"/>
      <c r="J9" s="228"/>
      <c r="K9" s="228"/>
      <c r="L9" s="228"/>
      <c r="M9" s="228"/>
      <c r="N9" s="228"/>
      <c r="O9" s="228"/>
      <c r="P9" s="228"/>
      <c r="Q9" s="228"/>
      <c r="R9" s="228"/>
      <c r="S9" s="228"/>
      <c r="T9" s="228"/>
      <c r="U9" s="228"/>
      <c r="V9" s="228"/>
      <c r="W9" s="228"/>
      <c r="X9" s="228"/>
      <c r="Y9" s="228"/>
      <c r="Z9" s="228"/>
      <c r="AA9" s="228"/>
      <c r="AB9" s="228"/>
      <c r="AC9" s="228"/>
      <c r="AD9" s="228"/>
      <c r="AE9" s="228"/>
      <c r="AF9" s="228"/>
      <c r="AG9" s="228"/>
      <c r="AH9" s="228"/>
      <c r="AI9" s="228"/>
      <c r="AJ9" s="228"/>
      <c r="AK9" s="228"/>
      <c r="AL9" s="228"/>
      <c r="AM9" s="228"/>
      <c r="AN9" s="228"/>
      <c r="AO9" s="228"/>
      <c r="AP9" s="228"/>
      <c r="AQ9" s="228"/>
      <c r="AR9" s="228"/>
      <c r="AS9" s="228"/>
      <c r="AT9" s="228"/>
      <c r="AU9" s="228"/>
      <c r="AV9" s="228"/>
      <c r="AW9" s="228"/>
      <c r="AX9" s="228"/>
      <c r="AY9" s="228"/>
      <c r="AZ9" s="228"/>
      <c r="BA9" s="228"/>
      <c r="BB9" s="228"/>
      <c r="BC9" s="228"/>
      <c r="BD9" s="228"/>
      <c r="BE9" s="228"/>
      <c r="BF9" s="228"/>
      <c r="BG9" s="228"/>
      <c r="BH9" s="228"/>
      <c r="BI9" s="228"/>
      <c r="BJ9" s="228"/>
      <c r="BK9" s="228"/>
      <c r="BL9" s="228"/>
      <c r="BM9" s="229">
        <v>0.125</v>
      </c>
      <c r="BN9" s="27"/>
    </row>
    <row r="10" spans="1:66">
      <c r="A10" s="29"/>
      <c r="B10" s="19">
        <v>1</v>
      </c>
      <c r="C10" s="9">
        <v>5</v>
      </c>
      <c r="D10" s="23">
        <v>0.13</v>
      </c>
      <c r="E10" s="227"/>
      <c r="F10" s="228"/>
      <c r="G10" s="228"/>
      <c r="H10" s="228"/>
      <c r="I10" s="228"/>
      <c r="J10" s="228"/>
      <c r="K10" s="228"/>
      <c r="L10" s="228"/>
      <c r="M10" s="228"/>
      <c r="N10" s="228"/>
      <c r="O10" s="228"/>
      <c r="P10" s="228"/>
      <c r="Q10" s="228"/>
      <c r="R10" s="228"/>
      <c r="S10" s="228"/>
      <c r="T10" s="228"/>
      <c r="U10" s="228"/>
      <c r="V10" s="228"/>
      <c r="W10" s="228"/>
      <c r="X10" s="228"/>
      <c r="Y10" s="228"/>
      <c r="Z10" s="228"/>
      <c r="AA10" s="228"/>
      <c r="AB10" s="228"/>
      <c r="AC10" s="228"/>
      <c r="AD10" s="228"/>
      <c r="AE10" s="228"/>
      <c r="AF10" s="228"/>
      <c r="AG10" s="228"/>
      <c r="AH10" s="228"/>
      <c r="AI10" s="228"/>
      <c r="AJ10" s="228"/>
      <c r="AK10" s="228"/>
      <c r="AL10" s="228"/>
      <c r="AM10" s="228"/>
      <c r="AN10" s="228"/>
      <c r="AO10" s="228"/>
      <c r="AP10" s="228"/>
      <c r="AQ10" s="228"/>
      <c r="AR10" s="228"/>
      <c r="AS10" s="228"/>
      <c r="AT10" s="228"/>
      <c r="AU10" s="228"/>
      <c r="AV10" s="228"/>
      <c r="AW10" s="228"/>
      <c r="AX10" s="228"/>
      <c r="AY10" s="228"/>
      <c r="AZ10" s="228"/>
      <c r="BA10" s="228"/>
      <c r="BB10" s="228"/>
      <c r="BC10" s="228"/>
      <c r="BD10" s="228"/>
      <c r="BE10" s="228"/>
      <c r="BF10" s="228"/>
      <c r="BG10" s="228"/>
      <c r="BH10" s="228"/>
      <c r="BI10" s="228"/>
      <c r="BJ10" s="228"/>
      <c r="BK10" s="228"/>
      <c r="BL10" s="228"/>
      <c r="BM10" s="229">
        <v>12</v>
      </c>
    </row>
    <row r="11" spans="1:66">
      <c r="A11" s="29"/>
      <c r="B11" s="19">
        <v>1</v>
      </c>
      <c r="C11" s="9">
        <v>6</v>
      </c>
      <c r="D11" s="23">
        <v>0.18</v>
      </c>
      <c r="E11" s="227"/>
      <c r="F11" s="228"/>
      <c r="G11" s="228"/>
      <c r="H11" s="228"/>
      <c r="I11" s="228"/>
      <c r="J11" s="228"/>
      <c r="K11" s="228"/>
      <c r="L11" s="228"/>
      <c r="M11" s="228"/>
      <c r="N11" s="228"/>
      <c r="O11" s="228"/>
      <c r="P11" s="228"/>
      <c r="Q11" s="228"/>
      <c r="R11" s="228"/>
      <c r="S11" s="228"/>
      <c r="T11" s="228"/>
      <c r="U11" s="228"/>
      <c r="V11" s="228"/>
      <c r="W11" s="228"/>
      <c r="X11" s="228"/>
      <c r="Y11" s="228"/>
      <c r="Z11" s="228"/>
      <c r="AA11" s="228"/>
      <c r="AB11" s="228"/>
      <c r="AC11" s="228"/>
      <c r="AD11" s="228"/>
      <c r="AE11" s="228"/>
      <c r="AF11" s="228"/>
      <c r="AG11" s="228"/>
      <c r="AH11" s="228"/>
      <c r="AI11" s="228"/>
      <c r="AJ11" s="228"/>
      <c r="AK11" s="228"/>
      <c r="AL11" s="228"/>
      <c r="AM11" s="228"/>
      <c r="AN11" s="228"/>
      <c r="AO11" s="228"/>
      <c r="AP11" s="228"/>
      <c r="AQ11" s="228"/>
      <c r="AR11" s="228"/>
      <c r="AS11" s="228"/>
      <c r="AT11" s="228"/>
      <c r="AU11" s="228"/>
      <c r="AV11" s="228"/>
      <c r="AW11" s="228"/>
      <c r="AX11" s="228"/>
      <c r="AY11" s="228"/>
      <c r="AZ11" s="228"/>
      <c r="BA11" s="228"/>
      <c r="BB11" s="228"/>
      <c r="BC11" s="228"/>
      <c r="BD11" s="228"/>
      <c r="BE11" s="228"/>
      <c r="BF11" s="228"/>
      <c r="BG11" s="228"/>
      <c r="BH11" s="228"/>
      <c r="BI11" s="228"/>
      <c r="BJ11" s="228"/>
      <c r="BK11" s="228"/>
      <c r="BL11" s="228"/>
      <c r="BM11" s="54"/>
    </row>
    <row r="12" spans="1:66">
      <c r="A12" s="29"/>
      <c r="B12" s="20" t="s">
        <v>266</v>
      </c>
      <c r="C12" s="12"/>
      <c r="D12" s="230">
        <v>0.125</v>
      </c>
      <c r="E12" s="227"/>
      <c r="F12" s="228"/>
      <c r="G12" s="228"/>
      <c r="H12" s="228"/>
      <c r="I12" s="228"/>
      <c r="J12" s="228"/>
      <c r="K12" s="228"/>
      <c r="L12" s="228"/>
      <c r="M12" s="228"/>
      <c r="N12" s="228"/>
      <c r="O12" s="228"/>
      <c r="P12" s="228"/>
      <c r="Q12" s="228"/>
      <c r="R12" s="228"/>
      <c r="S12" s="228"/>
      <c r="T12" s="228"/>
      <c r="U12" s="228"/>
      <c r="V12" s="228"/>
      <c r="W12" s="228"/>
      <c r="X12" s="228"/>
      <c r="Y12" s="228"/>
      <c r="Z12" s="228"/>
      <c r="AA12" s="228"/>
      <c r="AB12" s="228"/>
      <c r="AC12" s="228"/>
      <c r="AD12" s="228"/>
      <c r="AE12" s="228"/>
      <c r="AF12" s="228"/>
      <c r="AG12" s="228"/>
      <c r="AH12" s="228"/>
      <c r="AI12" s="228"/>
      <c r="AJ12" s="228"/>
      <c r="AK12" s="228"/>
      <c r="AL12" s="228"/>
      <c r="AM12" s="228"/>
      <c r="AN12" s="228"/>
      <c r="AO12" s="228"/>
      <c r="AP12" s="228"/>
      <c r="AQ12" s="228"/>
      <c r="AR12" s="228"/>
      <c r="AS12" s="228"/>
      <c r="AT12" s="228"/>
      <c r="AU12" s="228"/>
      <c r="AV12" s="228"/>
      <c r="AW12" s="228"/>
      <c r="AX12" s="228"/>
      <c r="AY12" s="228"/>
      <c r="AZ12" s="228"/>
      <c r="BA12" s="228"/>
      <c r="BB12" s="228"/>
      <c r="BC12" s="228"/>
      <c r="BD12" s="228"/>
      <c r="BE12" s="228"/>
      <c r="BF12" s="228"/>
      <c r="BG12" s="228"/>
      <c r="BH12" s="228"/>
      <c r="BI12" s="228"/>
      <c r="BJ12" s="228"/>
      <c r="BK12" s="228"/>
      <c r="BL12" s="228"/>
      <c r="BM12" s="54"/>
    </row>
    <row r="13" spans="1:66">
      <c r="A13" s="29"/>
      <c r="B13" s="3" t="s">
        <v>267</v>
      </c>
      <c r="C13" s="28"/>
      <c r="D13" s="23">
        <v>0.11499999999999999</v>
      </c>
      <c r="E13" s="227"/>
      <c r="F13" s="228"/>
      <c r="G13" s="228"/>
      <c r="H13" s="228"/>
      <c r="I13" s="228"/>
      <c r="J13" s="228"/>
      <c r="K13" s="228"/>
      <c r="L13" s="228"/>
      <c r="M13" s="228"/>
      <c r="N13" s="228"/>
      <c r="O13" s="228"/>
      <c r="P13" s="228"/>
      <c r="Q13" s="228"/>
      <c r="R13" s="228"/>
      <c r="S13" s="228"/>
      <c r="T13" s="228"/>
      <c r="U13" s="228"/>
      <c r="V13" s="228"/>
      <c r="W13" s="228"/>
      <c r="X13" s="228"/>
      <c r="Y13" s="228"/>
      <c r="Z13" s="228"/>
      <c r="AA13" s="228"/>
      <c r="AB13" s="228"/>
      <c r="AC13" s="228"/>
      <c r="AD13" s="228"/>
      <c r="AE13" s="228"/>
      <c r="AF13" s="228"/>
      <c r="AG13" s="228"/>
      <c r="AH13" s="228"/>
      <c r="AI13" s="228"/>
      <c r="AJ13" s="228"/>
      <c r="AK13" s="228"/>
      <c r="AL13" s="228"/>
      <c r="AM13" s="228"/>
      <c r="AN13" s="228"/>
      <c r="AO13" s="228"/>
      <c r="AP13" s="228"/>
      <c r="AQ13" s="228"/>
      <c r="AR13" s="228"/>
      <c r="AS13" s="228"/>
      <c r="AT13" s="228"/>
      <c r="AU13" s="228"/>
      <c r="AV13" s="228"/>
      <c r="AW13" s="228"/>
      <c r="AX13" s="228"/>
      <c r="AY13" s="228"/>
      <c r="AZ13" s="228"/>
      <c r="BA13" s="228"/>
      <c r="BB13" s="228"/>
      <c r="BC13" s="228"/>
      <c r="BD13" s="228"/>
      <c r="BE13" s="228"/>
      <c r="BF13" s="228"/>
      <c r="BG13" s="228"/>
      <c r="BH13" s="228"/>
      <c r="BI13" s="228"/>
      <c r="BJ13" s="228"/>
      <c r="BK13" s="228"/>
      <c r="BL13" s="228"/>
      <c r="BM13" s="54"/>
    </row>
    <row r="14" spans="1:66">
      <c r="A14" s="29"/>
      <c r="B14" s="3" t="s">
        <v>268</v>
      </c>
      <c r="C14" s="28"/>
      <c r="D14" s="23">
        <v>2.8809720581775871E-2</v>
      </c>
      <c r="E14" s="227"/>
      <c r="F14" s="228"/>
      <c r="G14" s="228"/>
      <c r="H14" s="228"/>
      <c r="I14" s="228"/>
      <c r="J14" s="228"/>
      <c r="K14" s="228"/>
      <c r="L14" s="228"/>
      <c r="M14" s="228"/>
      <c r="N14" s="228"/>
      <c r="O14" s="228"/>
      <c r="P14" s="228"/>
      <c r="Q14" s="228"/>
      <c r="R14" s="228"/>
      <c r="S14" s="228"/>
      <c r="T14" s="228"/>
      <c r="U14" s="228"/>
      <c r="V14" s="228"/>
      <c r="W14" s="228"/>
      <c r="X14" s="228"/>
      <c r="Y14" s="228"/>
      <c r="Z14" s="228"/>
      <c r="AA14" s="228"/>
      <c r="AB14" s="228"/>
      <c r="AC14" s="228"/>
      <c r="AD14" s="228"/>
      <c r="AE14" s="228"/>
      <c r="AF14" s="228"/>
      <c r="AG14" s="228"/>
      <c r="AH14" s="228"/>
      <c r="AI14" s="228"/>
      <c r="AJ14" s="228"/>
      <c r="AK14" s="228"/>
      <c r="AL14" s="228"/>
      <c r="AM14" s="228"/>
      <c r="AN14" s="228"/>
      <c r="AO14" s="228"/>
      <c r="AP14" s="228"/>
      <c r="AQ14" s="228"/>
      <c r="AR14" s="228"/>
      <c r="AS14" s="228"/>
      <c r="AT14" s="228"/>
      <c r="AU14" s="228"/>
      <c r="AV14" s="228"/>
      <c r="AW14" s="228"/>
      <c r="AX14" s="228"/>
      <c r="AY14" s="228"/>
      <c r="AZ14" s="228"/>
      <c r="BA14" s="228"/>
      <c r="BB14" s="228"/>
      <c r="BC14" s="228"/>
      <c r="BD14" s="228"/>
      <c r="BE14" s="228"/>
      <c r="BF14" s="228"/>
      <c r="BG14" s="228"/>
      <c r="BH14" s="228"/>
      <c r="BI14" s="228"/>
      <c r="BJ14" s="228"/>
      <c r="BK14" s="228"/>
      <c r="BL14" s="228"/>
      <c r="BM14" s="54"/>
    </row>
    <row r="15" spans="1:66">
      <c r="A15" s="29"/>
      <c r="B15" s="3" t="s">
        <v>86</v>
      </c>
      <c r="C15" s="28"/>
      <c r="D15" s="13">
        <v>0.23047776465420697</v>
      </c>
      <c r="E15" s="148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9"/>
      <c r="B16" s="3" t="s">
        <v>269</v>
      </c>
      <c r="C16" s="28"/>
      <c r="D16" s="13">
        <v>0</v>
      </c>
      <c r="E16" s="148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9"/>
      <c r="B17" s="45" t="s">
        <v>270</v>
      </c>
      <c r="C17" s="46"/>
      <c r="D17" s="44" t="s">
        <v>271</v>
      </c>
      <c r="E17" s="148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30"/>
      <c r="C18" s="20"/>
      <c r="D18" s="20"/>
      <c r="BM18" s="53"/>
    </row>
    <row r="19" spans="1:65" ht="15">
      <c r="B19" s="8" t="s">
        <v>503</v>
      </c>
      <c r="BM19" s="27" t="s">
        <v>66</v>
      </c>
    </row>
    <row r="20" spans="1:65" ht="15">
      <c r="A20" s="24" t="s">
        <v>60</v>
      </c>
      <c r="B20" s="18" t="s">
        <v>118</v>
      </c>
      <c r="C20" s="15" t="s">
        <v>119</v>
      </c>
      <c r="D20" s="16" t="s">
        <v>238</v>
      </c>
      <c r="E20" s="17" t="s">
        <v>238</v>
      </c>
      <c r="F20" s="17" t="s">
        <v>238</v>
      </c>
      <c r="G20" s="17" t="s">
        <v>238</v>
      </c>
      <c r="H20" s="17" t="s">
        <v>238</v>
      </c>
      <c r="I20" s="17" t="s">
        <v>238</v>
      </c>
      <c r="J20" s="17" t="s">
        <v>238</v>
      </c>
      <c r="K20" s="17" t="s">
        <v>238</v>
      </c>
      <c r="L20" s="17" t="s">
        <v>238</v>
      </c>
      <c r="M20" s="17" t="s">
        <v>238</v>
      </c>
      <c r="N20" s="17" t="s">
        <v>238</v>
      </c>
      <c r="O20" s="17" t="s">
        <v>238</v>
      </c>
      <c r="P20" s="17" t="s">
        <v>238</v>
      </c>
      <c r="Q20" s="17" t="s">
        <v>238</v>
      </c>
      <c r="R20" s="17" t="s">
        <v>238</v>
      </c>
      <c r="S20" s="17" t="s">
        <v>238</v>
      </c>
      <c r="T20" s="17" t="s">
        <v>238</v>
      </c>
      <c r="U20" s="17" t="s">
        <v>238</v>
      </c>
      <c r="V20" s="17" t="s">
        <v>238</v>
      </c>
      <c r="W20" s="17" t="s">
        <v>238</v>
      </c>
      <c r="X20" s="17" t="s">
        <v>238</v>
      </c>
      <c r="Y20" s="148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239</v>
      </c>
      <c r="C21" s="9" t="s">
        <v>239</v>
      </c>
      <c r="D21" s="146" t="s">
        <v>241</v>
      </c>
      <c r="E21" s="147" t="s">
        <v>242</v>
      </c>
      <c r="F21" s="147" t="s">
        <v>243</v>
      </c>
      <c r="G21" s="147" t="s">
        <v>244</v>
      </c>
      <c r="H21" s="147" t="s">
        <v>245</v>
      </c>
      <c r="I21" s="147" t="s">
        <v>246</v>
      </c>
      <c r="J21" s="147" t="s">
        <v>247</v>
      </c>
      <c r="K21" s="147" t="s">
        <v>248</v>
      </c>
      <c r="L21" s="147" t="s">
        <v>249</v>
      </c>
      <c r="M21" s="147" t="s">
        <v>250</v>
      </c>
      <c r="N21" s="147" t="s">
        <v>251</v>
      </c>
      <c r="O21" s="147" t="s">
        <v>252</v>
      </c>
      <c r="P21" s="147" t="s">
        <v>253</v>
      </c>
      <c r="Q21" s="147" t="s">
        <v>255</v>
      </c>
      <c r="R21" s="147" t="s">
        <v>256</v>
      </c>
      <c r="S21" s="147" t="s">
        <v>257</v>
      </c>
      <c r="T21" s="147" t="s">
        <v>258</v>
      </c>
      <c r="U21" s="147" t="s">
        <v>282</v>
      </c>
      <c r="V21" s="147" t="s">
        <v>274</v>
      </c>
      <c r="W21" s="147" t="s">
        <v>283</v>
      </c>
      <c r="X21" s="147" t="s">
        <v>259</v>
      </c>
      <c r="Y21" s="148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102</v>
      </c>
      <c r="E22" s="11" t="s">
        <v>102</v>
      </c>
      <c r="F22" s="11" t="s">
        <v>102</v>
      </c>
      <c r="G22" s="11" t="s">
        <v>102</v>
      </c>
      <c r="H22" s="11" t="s">
        <v>102</v>
      </c>
      <c r="I22" s="11" t="s">
        <v>102</v>
      </c>
      <c r="J22" s="11" t="s">
        <v>102</v>
      </c>
      <c r="K22" s="11" t="s">
        <v>102</v>
      </c>
      <c r="L22" s="11" t="s">
        <v>102</v>
      </c>
      <c r="M22" s="11" t="s">
        <v>102</v>
      </c>
      <c r="N22" s="11" t="s">
        <v>102</v>
      </c>
      <c r="O22" s="11" t="s">
        <v>102</v>
      </c>
      <c r="P22" s="11" t="s">
        <v>102</v>
      </c>
      <c r="Q22" s="11" t="s">
        <v>102</v>
      </c>
      <c r="R22" s="11" t="s">
        <v>102</v>
      </c>
      <c r="S22" s="11" t="s">
        <v>102</v>
      </c>
      <c r="T22" s="11" t="s">
        <v>102</v>
      </c>
      <c r="U22" s="11" t="s">
        <v>102</v>
      </c>
      <c r="V22" s="11" t="s">
        <v>102</v>
      </c>
      <c r="W22" s="11" t="s">
        <v>102</v>
      </c>
      <c r="X22" s="11" t="s">
        <v>102</v>
      </c>
      <c r="Y22" s="148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2</v>
      </c>
    </row>
    <row r="23" spans="1:65">
      <c r="A23" s="29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148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8">
        <v>1</v>
      </c>
      <c r="C24" s="14">
        <v>1</v>
      </c>
      <c r="D24" s="21">
        <v>23.9</v>
      </c>
      <c r="E24" s="21">
        <v>24</v>
      </c>
      <c r="F24" s="21">
        <v>25.08</v>
      </c>
      <c r="G24" s="21">
        <v>23.9</v>
      </c>
      <c r="H24" s="21">
        <v>25.25</v>
      </c>
      <c r="I24" s="21">
        <v>24.562991460000003</v>
      </c>
      <c r="J24" s="21">
        <v>24.59</v>
      </c>
      <c r="K24" s="21">
        <v>23.8</v>
      </c>
      <c r="L24" s="21">
        <v>23.53</v>
      </c>
      <c r="M24" s="21">
        <v>23.7</v>
      </c>
      <c r="N24" s="21">
        <v>24.7</v>
      </c>
      <c r="O24" s="143">
        <v>28.499999999999996</v>
      </c>
      <c r="P24" s="21">
        <v>23.5</v>
      </c>
      <c r="Q24" s="21">
        <v>23.84</v>
      </c>
      <c r="R24" s="21">
        <v>23.2</v>
      </c>
      <c r="S24" s="21">
        <v>24.59845</v>
      </c>
      <c r="T24" s="21">
        <v>23.4</v>
      </c>
      <c r="U24" s="21">
        <v>24.969423599999999</v>
      </c>
      <c r="V24" s="150">
        <v>21.4</v>
      </c>
      <c r="W24" s="21">
        <v>23.882999999999999</v>
      </c>
      <c r="X24" s="21">
        <v>24.8</v>
      </c>
      <c r="Y24" s="148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1</v>
      </c>
    </row>
    <row r="25" spans="1:65">
      <c r="A25" s="29"/>
      <c r="B25" s="19">
        <v>1</v>
      </c>
      <c r="C25" s="9">
        <v>2</v>
      </c>
      <c r="D25" s="11">
        <v>23.9</v>
      </c>
      <c r="E25" s="11">
        <v>24.2</v>
      </c>
      <c r="F25" s="11">
        <v>25.27</v>
      </c>
      <c r="G25" s="11">
        <v>23.8</v>
      </c>
      <c r="H25" s="11">
        <v>25.230000000000004</v>
      </c>
      <c r="I25" s="11">
        <v>24.169347999999999</v>
      </c>
      <c r="J25" s="11">
        <v>24.43</v>
      </c>
      <c r="K25" s="11">
        <v>23.6</v>
      </c>
      <c r="L25" s="11">
        <v>24.04</v>
      </c>
      <c r="M25" s="11">
        <v>23.7</v>
      </c>
      <c r="N25" s="11">
        <v>24.6</v>
      </c>
      <c r="O25" s="144">
        <v>27.67</v>
      </c>
      <c r="P25" s="11">
        <v>23.8</v>
      </c>
      <c r="Q25" s="11">
        <v>23.866</v>
      </c>
      <c r="R25" s="11">
        <v>23.6</v>
      </c>
      <c r="S25" s="11">
        <v>24.383400000000002</v>
      </c>
      <c r="T25" s="11">
        <v>23.1</v>
      </c>
      <c r="U25" s="11">
        <v>24.9374763</v>
      </c>
      <c r="V25" s="11">
        <v>24.6</v>
      </c>
      <c r="W25" s="11">
        <v>23.898</v>
      </c>
      <c r="X25" s="11">
        <v>24.8</v>
      </c>
      <c r="Y25" s="148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 t="e">
        <v>#N/A</v>
      </c>
    </row>
    <row r="26" spans="1:65">
      <c r="A26" s="29"/>
      <c r="B26" s="19">
        <v>1</v>
      </c>
      <c r="C26" s="9">
        <v>3</v>
      </c>
      <c r="D26" s="11">
        <v>24.5</v>
      </c>
      <c r="E26" s="11">
        <v>24.1</v>
      </c>
      <c r="F26" s="11">
        <v>25.22</v>
      </c>
      <c r="G26" s="11">
        <v>23.9</v>
      </c>
      <c r="H26" s="11">
        <v>25.319999999999997</v>
      </c>
      <c r="I26" s="11">
        <v>24.261175960000003</v>
      </c>
      <c r="J26" s="11">
        <v>24.69</v>
      </c>
      <c r="K26" s="11">
        <v>24.1</v>
      </c>
      <c r="L26" s="11">
        <v>24.17</v>
      </c>
      <c r="M26" s="11">
        <v>23.9</v>
      </c>
      <c r="N26" s="11">
        <v>24.5</v>
      </c>
      <c r="O26" s="144">
        <v>27.62</v>
      </c>
      <c r="P26" s="11">
        <v>22.5</v>
      </c>
      <c r="Q26" s="11">
        <v>23.885999999999999</v>
      </c>
      <c r="R26" s="11">
        <v>23</v>
      </c>
      <c r="S26" s="11">
        <v>24.437049999999999</v>
      </c>
      <c r="T26" s="11">
        <v>23.5</v>
      </c>
      <c r="U26" s="11">
        <v>24.994886399999999</v>
      </c>
      <c r="V26" s="11">
        <v>25.7</v>
      </c>
      <c r="W26" s="11"/>
      <c r="X26" s="11">
        <v>24.9</v>
      </c>
      <c r="Y26" s="148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>
        <v>16</v>
      </c>
    </row>
    <row r="27" spans="1:65">
      <c r="A27" s="29"/>
      <c r="B27" s="19">
        <v>1</v>
      </c>
      <c r="C27" s="9">
        <v>4</v>
      </c>
      <c r="D27" s="11">
        <v>24.6</v>
      </c>
      <c r="E27" s="11">
        <v>24.1</v>
      </c>
      <c r="F27" s="11">
        <v>25.15</v>
      </c>
      <c r="G27" s="11">
        <v>23.5</v>
      </c>
      <c r="H27" s="11">
        <v>25.480000000000004</v>
      </c>
      <c r="I27" s="11">
        <v>24.28589156</v>
      </c>
      <c r="J27" s="11">
        <v>24.79</v>
      </c>
      <c r="K27" s="11">
        <v>23.9</v>
      </c>
      <c r="L27" s="11">
        <v>23.68</v>
      </c>
      <c r="M27" s="11">
        <v>23.8</v>
      </c>
      <c r="N27" s="11">
        <v>24.5</v>
      </c>
      <c r="O27" s="144">
        <v>27.55</v>
      </c>
      <c r="P27" s="11">
        <v>22.4</v>
      </c>
      <c r="Q27" s="11">
        <v>23.943999999999999</v>
      </c>
      <c r="R27" s="11">
        <v>23</v>
      </c>
      <c r="S27" s="11">
        <v>24.434224999999998</v>
      </c>
      <c r="T27" s="11">
        <v>22.5</v>
      </c>
      <c r="U27" s="11">
        <v>24.997252499999998</v>
      </c>
      <c r="V27" s="11">
        <v>24.7</v>
      </c>
      <c r="W27" s="11"/>
      <c r="X27" s="11">
        <v>24.6</v>
      </c>
      <c r="Y27" s="148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24.213375516194443</v>
      </c>
    </row>
    <row r="28" spans="1:65">
      <c r="A28" s="29"/>
      <c r="B28" s="19">
        <v>1</v>
      </c>
      <c r="C28" s="9">
        <v>5</v>
      </c>
      <c r="D28" s="11">
        <v>24.2</v>
      </c>
      <c r="E28" s="11">
        <v>24.3</v>
      </c>
      <c r="F28" s="11">
        <v>25.15</v>
      </c>
      <c r="G28" s="11">
        <v>24</v>
      </c>
      <c r="H28" s="11">
        <v>25.679999999999996</v>
      </c>
      <c r="I28" s="11">
        <v>23.488052980000003</v>
      </c>
      <c r="J28" s="11">
        <v>24.38</v>
      </c>
      <c r="K28" s="11">
        <v>23.9</v>
      </c>
      <c r="L28" s="11">
        <v>23.76</v>
      </c>
      <c r="M28" s="11">
        <v>23.8</v>
      </c>
      <c r="N28" s="11">
        <v>24.7</v>
      </c>
      <c r="O28" s="144">
        <v>25.840000000000003</v>
      </c>
      <c r="P28" s="11">
        <v>23.4</v>
      </c>
      <c r="Q28" s="11">
        <v>23.699000000000002</v>
      </c>
      <c r="R28" s="11">
        <v>23.1</v>
      </c>
      <c r="S28" s="11">
        <v>24.323625</v>
      </c>
      <c r="T28" s="11">
        <v>23.1</v>
      </c>
      <c r="U28" s="11">
        <v>25.005657599999999</v>
      </c>
      <c r="V28" s="11">
        <v>25.900000000000002</v>
      </c>
      <c r="W28" s="11"/>
      <c r="X28" s="11">
        <v>24.8</v>
      </c>
      <c r="Y28" s="148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14</v>
      </c>
    </row>
    <row r="29" spans="1:65">
      <c r="A29" s="29"/>
      <c r="B29" s="19">
        <v>1</v>
      </c>
      <c r="C29" s="9">
        <v>6</v>
      </c>
      <c r="D29" s="11">
        <v>24.2</v>
      </c>
      <c r="E29" s="11">
        <v>23.9</v>
      </c>
      <c r="F29" s="11">
        <v>25.25</v>
      </c>
      <c r="G29" s="11">
        <v>23.8</v>
      </c>
      <c r="H29" s="149">
        <v>26.479999999999997</v>
      </c>
      <c r="I29" s="11">
        <v>24.884199200000001</v>
      </c>
      <c r="J29" s="11">
        <v>24.38</v>
      </c>
      <c r="K29" s="11">
        <v>24.1</v>
      </c>
      <c r="L29" s="11">
        <v>23.8</v>
      </c>
      <c r="M29" s="11">
        <v>23.7</v>
      </c>
      <c r="N29" s="11">
        <v>24.8</v>
      </c>
      <c r="O29" s="144">
        <v>25.230000000000004</v>
      </c>
      <c r="P29" s="11">
        <v>23</v>
      </c>
      <c r="Q29" s="11">
        <v>23.719000000000001</v>
      </c>
      <c r="R29" s="11">
        <v>23.4</v>
      </c>
      <c r="S29" s="11">
        <v>24.462483333333335</v>
      </c>
      <c r="T29" s="11">
        <v>23.5</v>
      </c>
      <c r="U29" s="11">
        <v>24.920473050000002</v>
      </c>
      <c r="V29" s="11">
        <v>25</v>
      </c>
      <c r="W29" s="11"/>
      <c r="X29" s="11">
        <v>24.9</v>
      </c>
      <c r="Y29" s="148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9"/>
      <c r="B30" s="20" t="s">
        <v>266</v>
      </c>
      <c r="C30" s="12"/>
      <c r="D30" s="22">
        <v>24.216666666666669</v>
      </c>
      <c r="E30" s="22">
        <v>24.099999999999998</v>
      </c>
      <c r="F30" s="22">
        <v>25.186666666666667</v>
      </c>
      <c r="G30" s="22">
        <v>23.816666666666666</v>
      </c>
      <c r="H30" s="22">
        <v>25.573333333333334</v>
      </c>
      <c r="I30" s="22">
        <v>24.275276526666669</v>
      </c>
      <c r="J30" s="22">
        <v>24.543333333333333</v>
      </c>
      <c r="K30" s="22">
        <v>23.900000000000002</v>
      </c>
      <c r="L30" s="22">
        <v>23.830000000000002</v>
      </c>
      <c r="M30" s="22">
        <v>23.766666666666666</v>
      </c>
      <c r="N30" s="22">
        <v>24.633333333333336</v>
      </c>
      <c r="O30" s="22">
        <v>27.068333333333339</v>
      </c>
      <c r="P30" s="22">
        <v>23.099999999999998</v>
      </c>
      <c r="Q30" s="22">
        <v>23.825666666666667</v>
      </c>
      <c r="R30" s="22">
        <v>23.216666666666669</v>
      </c>
      <c r="S30" s="22">
        <v>24.43987222222222</v>
      </c>
      <c r="T30" s="22">
        <v>23.183333333333334</v>
      </c>
      <c r="U30" s="22">
        <v>24.970861575000001</v>
      </c>
      <c r="V30" s="22">
        <v>24.55</v>
      </c>
      <c r="W30" s="22">
        <v>23.890499999999999</v>
      </c>
      <c r="X30" s="22">
        <v>24.799999999999997</v>
      </c>
      <c r="Y30" s="148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9"/>
      <c r="B31" s="3" t="s">
        <v>267</v>
      </c>
      <c r="C31" s="28"/>
      <c r="D31" s="11">
        <v>24.2</v>
      </c>
      <c r="E31" s="11">
        <v>24.1</v>
      </c>
      <c r="F31" s="11">
        <v>25.184999999999999</v>
      </c>
      <c r="G31" s="11">
        <v>23.85</v>
      </c>
      <c r="H31" s="11">
        <v>25.4</v>
      </c>
      <c r="I31" s="11">
        <v>24.273533759999999</v>
      </c>
      <c r="J31" s="11">
        <v>24.509999999999998</v>
      </c>
      <c r="K31" s="11">
        <v>23.9</v>
      </c>
      <c r="L31" s="11">
        <v>23.78</v>
      </c>
      <c r="M31" s="11">
        <v>23.75</v>
      </c>
      <c r="N31" s="11">
        <v>24.65</v>
      </c>
      <c r="O31" s="11">
        <v>27.585000000000001</v>
      </c>
      <c r="P31" s="11">
        <v>23.2</v>
      </c>
      <c r="Q31" s="11">
        <v>23.853000000000002</v>
      </c>
      <c r="R31" s="11">
        <v>23.15</v>
      </c>
      <c r="S31" s="11">
        <v>24.435637499999999</v>
      </c>
      <c r="T31" s="11">
        <v>23.25</v>
      </c>
      <c r="U31" s="11">
        <v>24.982154999999999</v>
      </c>
      <c r="V31" s="11">
        <v>24.85</v>
      </c>
      <c r="W31" s="11">
        <v>23.890499999999999</v>
      </c>
      <c r="X31" s="11">
        <v>24.8</v>
      </c>
      <c r="Y31" s="148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29"/>
      <c r="B32" s="3" t="s">
        <v>268</v>
      </c>
      <c r="C32" s="28"/>
      <c r="D32" s="23">
        <v>0.29268868558020356</v>
      </c>
      <c r="E32" s="23">
        <v>0.14142135623731</v>
      </c>
      <c r="F32" s="23">
        <v>7.2295689129205698E-2</v>
      </c>
      <c r="G32" s="23">
        <v>0.17224014243685054</v>
      </c>
      <c r="H32" s="23">
        <v>0.47512805291485893</v>
      </c>
      <c r="I32" s="23">
        <v>0.46579394050666262</v>
      </c>
      <c r="J32" s="23">
        <v>0.17362795473847753</v>
      </c>
      <c r="K32" s="23">
        <v>0.18973665961010283</v>
      </c>
      <c r="L32" s="23">
        <v>0.23579652245103189</v>
      </c>
      <c r="M32" s="23">
        <v>8.1649658092772595E-2</v>
      </c>
      <c r="N32" s="23">
        <v>0.12110601416389963</v>
      </c>
      <c r="O32" s="23">
        <v>1.2519012208104363</v>
      </c>
      <c r="P32" s="23">
        <v>0.56568542494923846</v>
      </c>
      <c r="Q32" s="23">
        <v>9.6847646675933555E-2</v>
      </c>
      <c r="R32" s="23">
        <v>0.24013884872437177</v>
      </c>
      <c r="S32" s="23">
        <v>9.2087522026401247E-2</v>
      </c>
      <c r="T32" s="23">
        <v>0.38166302763912885</v>
      </c>
      <c r="U32" s="23">
        <v>3.5043071512178711E-2</v>
      </c>
      <c r="V32" s="23">
        <v>1.630644044541911</v>
      </c>
      <c r="W32" s="23">
        <v>1.0606601717798614E-2</v>
      </c>
      <c r="X32" s="23">
        <v>0.10954451150103219</v>
      </c>
      <c r="Y32" s="227"/>
      <c r="Z32" s="228"/>
      <c r="AA32" s="228"/>
      <c r="AB32" s="228"/>
      <c r="AC32" s="228"/>
      <c r="AD32" s="228"/>
      <c r="AE32" s="228"/>
      <c r="AF32" s="228"/>
      <c r="AG32" s="228"/>
      <c r="AH32" s="228"/>
      <c r="AI32" s="228"/>
      <c r="AJ32" s="228"/>
      <c r="AK32" s="228"/>
      <c r="AL32" s="228"/>
      <c r="AM32" s="228"/>
      <c r="AN32" s="228"/>
      <c r="AO32" s="228"/>
      <c r="AP32" s="228"/>
      <c r="AQ32" s="228"/>
      <c r="AR32" s="228"/>
      <c r="AS32" s="228"/>
      <c r="AT32" s="228"/>
      <c r="AU32" s="228"/>
      <c r="AV32" s="228"/>
      <c r="AW32" s="228"/>
      <c r="AX32" s="228"/>
      <c r="AY32" s="228"/>
      <c r="AZ32" s="228"/>
      <c r="BA32" s="228"/>
      <c r="BB32" s="228"/>
      <c r="BC32" s="228"/>
      <c r="BD32" s="228"/>
      <c r="BE32" s="228"/>
      <c r="BF32" s="228"/>
      <c r="BG32" s="228"/>
      <c r="BH32" s="228"/>
      <c r="BI32" s="228"/>
      <c r="BJ32" s="228"/>
      <c r="BK32" s="228"/>
      <c r="BL32" s="228"/>
      <c r="BM32" s="54"/>
    </row>
    <row r="33" spans="1:65">
      <c r="A33" s="29"/>
      <c r="B33" s="3" t="s">
        <v>86</v>
      </c>
      <c r="C33" s="28"/>
      <c r="D33" s="13">
        <v>1.2086249920724166E-2</v>
      </c>
      <c r="E33" s="13">
        <v>5.8681060679381747E-3</v>
      </c>
      <c r="F33" s="13">
        <v>2.8703952804078493E-3</v>
      </c>
      <c r="G33" s="13">
        <v>7.2319164074254949E-3</v>
      </c>
      <c r="H33" s="13">
        <v>1.8579042736503869E-2</v>
      </c>
      <c r="I33" s="13">
        <v>1.9187997302316316E-2</v>
      </c>
      <c r="J33" s="13">
        <v>7.0743428523079264E-3</v>
      </c>
      <c r="K33" s="13">
        <v>7.9387723686235485E-3</v>
      </c>
      <c r="L33" s="13">
        <v>9.8949442908532054E-3</v>
      </c>
      <c r="M33" s="13">
        <v>3.4354694849693941E-3</v>
      </c>
      <c r="N33" s="13">
        <v>4.9163469890622308E-3</v>
      </c>
      <c r="O33" s="13">
        <v>4.6249660272536276E-2</v>
      </c>
      <c r="P33" s="13">
        <v>2.448854653459907E-2</v>
      </c>
      <c r="Q33" s="13">
        <v>4.064845195346764E-3</v>
      </c>
      <c r="R33" s="13">
        <v>1.0343381854603234E-2</v>
      </c>
      <c r="S33" s="13">
        <v>3.7679215827761026E-3</v>
      </c>
      <c r="T33" s="13">
        <v>1.6462819308661201E-2</v>
      </c>
      <c r="U33" s="13">
        <v>1.4033585267743695E-3</v>
      </c>
      <c r="V33" s="13">
        <v>6.6421346009853804E-2</v>
      </c>
      <c r="W33" s="13">
        <v>4.4396733922683133E-4</v>
      </c>
      <c r="X33" s="13">
        <v>4.4171173992351691E-3</v>
      </c>
      <c r="Y33" s="148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9"/>
      <c r="B34" s="3" t="s">
        <v>269</v>
      </c>
      <c r="C34" s="28"/>
      <c r="D34" s="13">
        <v>1.3592282786123455E-4</v>
      </c>
      <c r="E34" s="13">
        <v>-4.6823507163887834E-3</v>
      </c>
      <c r="F34" s="13">
        <v>4.0196425724338347E-2</v>
      </c>
      <c r="G34" s="13">
        <v>-1.6383872180995573E-2</v>
      </c>
      <c r="H34" s="13">
        <v>5.6165560899566591E-2</v>
      </c>
      <c r="I34" s="13">
        <v>2.5564800096056217E-3</v>
      </c>
      <c r="J34" s="13">
        <v>1.3627088751760663E-2</v>
      </c>
      <c r="K34" s="13">
        <v>-1.2942248220817021E-2</v>
      </c>
      <c r="L34" s="13">
        <v>-1.5833212347366898E-2</v>
      </c>
      <c r="M34" s="13">
        <v>-1.8448846557102661E-2</v>
      </c>
      <c r="N34" s="13">
        <v>1.7344042628753442E-2</v>
      </c>
      <c r="O34" s="13">
        <v>0.1179082947451684</v>
      </c>
      <c r="P34" s="13">
        <v>-4.5981838238530415E-2</v>
      </c>
      <c r="Q34" s="13">
        <v>-1.6012176793296251E-2</v>
      </c>
      <c r="R34" s="13">
        <v>-4.1163564694280397E-2</v>
      </c>
      <c r="S34" s="13">
        <v>9.3541978844002838E-3</v>
      </c>
      <c r="T34" s="13">
        <v>-4.2540214278351862E-2</v>
      </c>
      <c r="U34" s="13">
        <v>3.1283786033836414E-2</v>
      </c>
      <c r="V34" s="13">
        <v>1.3902418668575001E-2</v>
      </c>
      <c r="W34" s="13">
        <v>-1.333459335227738E-2</v>
      </c>
      <c r="X34" s="13">
        <v>2.4227290549110325E-2</v>
      </c>
      <c r="Y34" s="148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9"/>
      <c r="B35" s="45" t="s">
        <v>270</v>
      </c>
      <c r="C35" s="46"/>
      <c r="D35" s="44">
        <v>0</v>
      </c>
      <c r="E35" s="44">
        <v>0.2</v>
      </c>
      <c r="F35" s="44">
        <v>1.64</v>
      </c>
      <c r="G35" s="44">
        <v>0.67</v>
      </c>
      <c r="H35" s="44">
        <v>2.29</v>
      </c>
      <c r="I35" s="44">
        <v>0.1</v>
      </c>
      <c r="J35" s="44">
        <v>0.55000000000000004</v>
      </c>
      <c r="K35" s="44">
        <v>0.53</v>
      </c>
      <c r="L35" s="44">
        <v>0.65</v>
      </c>
      <c r="M35" s="44">
        <v>0.76</v>
      </c>
      <c r="N35" s="44">
        <v>0.7</v>
      </c>
      <c r="O35" s="44">
        <v>4.8099999999999996</v>
      </c>
      <c r="P35" s="44">
        <v>1.88</v>
      </c>
      <c r="Q35" s="44">
        <v>0.66</v>
      </c>
      <c r="R35" s="44">
        <v>1.69</v>
      </c>
      <c r="S35" s="44">
        <v>0.38</v>
      </c>
      <c r="T35" s="44">
        <v>1.74</v>
      </c>
      <c r="U35" s="44">
        <v>1.27</v>
      </c>
      <c r="V35" s="44">
        <v>0.56000000000000005</v>
      </c>
      <c r="W35" s="44">
        <v>0.55000000000000004</v>
      </c>
      <c r="X35" s="44">
        <v>0.98</v>
      </c>
      <c r="Y35" s="148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3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BM36" s="53"/>
    </row>
    <row r="37" spans="1:65">
      <c r="BM37" s="53"/>
    </row>
    <row r="38" spans="1:65">
      <c r="BM38" s="53"/>
    </row>
    <row r="39" spans="1:65">
      <c r="BM39" s="53"/>
    </row>
    <row r="40" spans="1:65">
      <c r="BM40" s="53"/>
    </row>
    <row r="41" spans="1:65">
      <c r="BM41" s="53"/>
    </row>
    <row r="42" spans="1:65">
      <c r="BM42" s="53"/>
    </row>
    <row r="43" spans="1:65">
      <c r="BM43" s="53"/>
    </row>
    <row r="44" spans="1:65">
      <c r="BM44" s="53"/>
    </row>
    <row r="45" spans="1:65">
      <c r="BM45" s="53"/>
    </row>
    <row r="46" spans="1:65">
      <c r="BM46" s="53"/>
    </row>
    <row r="47" spans="1:65">
      <c r="BM47" s="53"/>
    </row>
    <row r="48" spans="1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3"/>
    </row>
    <row r="68" spans="65:65">
      <c r="BM68" s="53"/>
    </row>
    <row r="69" spans="65:65">
      <c r="BM69" s="53"/>
    </row>
    <row r="70" spans="65:65">
      <c r="BM70" s="53"/>
    </row>
    <row r="71" spans="65:65">
      <c r="BM71" s="53"/>
    </row>
    <row r="72" spans="65:65">
      <c r="BM72" s="53"/>
    </row>
    <row r="73" spans="65:65">
      <c r="BM73" s="53"/>
    </row>
    <row r="74" spans="65:65">
      <c r="BM74" s="53"/>
    </row>
    <row r="75" spans="65:65">
      <c r="BM75" s="53"/>
    </row>
    <row r="76" spans="65:65">
      <c r="BM76" s="53"/>
    </row>
    <row r="77" spans="65:65">
      <c r="BM77" s="53"/>
    </row>
    <row r="78" spans="65:65">
      <c r="BM78" s="53"/>
    </row>
    <row r="79" spans="65:65">
      <c r="BM79" s="53"/>
    </row>
    <row r="80" spans="65:65">
      <c r="BM80" s="53"/>
    </row>
    <row r="81" spans="65:65">
      <c r="BM81" s="53"/>
    </row>
    <row r="82" spans="65:65">
      <c r="BM82" s="53"/>
    </row>
    <row r="83" spans="65:65">
      <c r="BM83" s="53"/>
    </row>
    <row r="84" spans="65:65">
      <c r="BM84" s="53"/>
    </row>
    <row r="85" spans="65:65">
      <c r="BM85" s="54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  <row r="102" spans="65:65">
      <c r="BM102" s="55"/>
    </row>
    <row r="103" spans="65:65">
      <c r="BM103" s="55"/>
    </row>
    <row r="104" spans="65:65">
      <c r="BM104" s="55"/>
    </row>
    <row r="105" spans="65:65">
      <c r="BM105" s="55"/>
    </row>
    <row r="106" spans="65:65">
      <c r="BM106" s="55"/>
    </row>
    <row r="107" spans="65:65">
      <c r="BM107" s="55"/>
    </row>
    <row r="108" spans="65:65">
      <c r="BM108" s="55"/>
    </row>
    <row r="109" spans="65:65">
      <c r="BM109" s="55"/>
    </row>
    <row r="110" spans="65:65">
      <c r="BM110" s="55"/>
    </row>
    <row r="111" spans="65:65">
      <c r="BM111" s="55"/>
    </row>
    <row r="112" spans="65:65">
      <c r="BM112" s="55"/>
    </row>
    <row r="113" spans="65:65">
      <c r="BM113" s="55"/>
    </row>
    <row r="114" spans="65:65">
      <c r="BM114" s="55"/>
    </row>
    <row r="115" spans="65:65">
      <c r="BM115" s="55"/>
    </row>
    <row r="116" spans="65:65">
      <c r="BM116" s="55"/>
    </row>
    <row r="117" spans="65:65">
      <c r="BM117" s="55"/>
    </row>
    <row r="118" spans="65:65">
      <c r="BM118" s="55"/>
    </row>
    <row r="119" spans="65:65">
      <c r="BM119" s="55"/>
    </row>
  </sheetData>
  <dataConsolidate/>
  <conditionalFormatting sqref="B6:D11 B24:X29">
    <cfRule type="expression" dxfId="14" priority="6">
      <formula>AND($B6&lt;&gt;$B5,NOT(ISBLANK(INDIRECT(Anlyt_LabRefThisCol))))</formula>
    </cfRule>
  </conditionalFormatting>
  <conditionalFormatting sqref="C2:D17 C20:X35">
    <cfRule type="expression" dxfId="13" priority="4" stopIfTrue="1">
      <formula>AND(ISBLANK(INDIRECT(Anlyt_LabRefLastCol)),ISBLANK(INDIRECT(Anlyt_LabRefThisCol)))</formula>
    </cfRule>
    <cfRule type="expression" dxfId="12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Uncertainty &amp; Tolerance Limits</vt:lpstr>
      <vt:lpstr>Indicative Values</vt:lpstr>
      <vt:lpstr>Performance Gates</vt:lpstr>
      <vt:lpstr>Abbreviations</vt:lpstr>
      <vt:lpstr>Laboratory List</vt:lpstr>
      <vt:lpstr>Homogeneity</vt:lpstr>
      <vt:lpstr>Fire Assay</vt:lpstr>
      <vt:lpstr>Fire Assay (NiS)</vt:lpstr>
      <vt:lpstr>IRC</vt:lpstr>
      <vt:lpstr>4-Acid</vt:lpstr>
      <vt:lpstr>Fusion ICP</vt:lpstr>
      <vt:lpstr>Fusion XRF</vt:lpstr>
      <vt:lpstr>Thermograv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2021-03-06T02:52:25Z</cp:lastPrinted>
  <dcterms:created xsi:type="dcterms:W3CDTF">2000-11-24T23:59:25Z</dcterms:created>
  <dcterms:modified xsi:type="dcterms:W3CDTF">2026-07-30T04:24:54Z</dcterms:modified>
</cp:coreProperties>
</file>