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80, 81, 84, 13c, 680b &amp; 683b JN1767\Results\Round Robin\SCC, SARs &amp; CCCs\"/>
    </mc:Choice>
  </mc:AlternateContent>
  <xr:revisionPtr revIDLastSave="0" documentId="13_ncr:1_{5001E3FB-8CF5-4B42-94FD-2E4DA8BC7162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NiS)" sheetId="47897" r:id="rId8"/>
    <sheet name="IRC" sheetId="47898" r:id="rId9"/>
    <sheet name="Fusion ICP" sheetId="47899" r:id="rId10"/>
    <sheet name="4-Acid" sheetId="47900" r:id="rId11"/>
    <sheet name="Fusion XRF" sheetId="47901" r:id="rId12"/>
    <sheet name="Thermograv" sheetId="47902" r:id="rId1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9" i="47895"/>
  <c r="J18" i="47895"/>
  <c r="J17" i="47895"/>
  <c r="J9" i="47895"/>
  <c r="J15" i="47895"/>
  <c r="J16" i="47895"/>
  <c r="J20" i="47895"/>
  <c r="J14" i="47895"/>
  <c r="J13" i="47895"/>
  <c r="J21" i="47895"/>
  <c r="J4" i="47895"/>
  <c r="J5" i="47895"/>
  <c r="J6" i="47895"/>
  <c r="J3" i="47895"/>
  <c r="J22" i="47895"/>
  <c r="J11" i="47895" l="1"/>
  <c r="J23" i="47895" s="1"/>
  <c r="J10" i="47895"/>
  <c r="J8" i="47895"/>
  <c r="J7" i="47895"/>
  <c r="J12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72125E7-194A-44E2-A2C1-C0FB04299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8C04176A-4145-4574-8097-B522246BEB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48944251-C0BA-44F2-BFFC-326D2002E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88566A8D-48BB-4AB7-846D-77962427F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39934F34-7D61-49F7-86EF-88AF90A5A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 xr:uid="{FB9E52B6-F82D-4A0B-BB04-BE2E1E851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D46D3F8-7DDD-4956-9DFB-0E88998DB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0D1FF10C-7C9E-47A4-B87B-6D6B75588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CA93BB05-E51F-47C6-8509-56277D80C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FAFDEB58-7D72-4946-9860-0B8264880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FBA69A29-9AB0-4974-97E4-02A285299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 xr:uid="{6B880012-274F-4649-AEE9-B41859ED24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792D172-29B3-4D7B-8D48-5FD558AB15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ED7861-317C-43A7-A1B7-022211A45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F78A3E8-FA14-43CC-9C33-DD5581D90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A44DFF1-571D-47A0-ADA7-E4BCEFBE3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D4F2CC0-E38D-4064-9F53-70407879B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397BB20-4C65-4B84-97D9-3A10A33CB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8A4D640-A579-4ECD-A924-71DF0A881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3FFA0919-9A10-40F1-B0D4-A6D79D876C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30E27DE-7BF6-4943-9FD8-6697DD447A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FC7C845-D272-4C8B-ABB6-1F560AAD0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6C99C79B-7956-4393-BA55-D07B9B7B6A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00A4E36-F581-4C0E-BB92-028C81A38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7CA799C-745E-45DE-AEE0-F5F18E8A13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07875FDA-244F-456F-97E5-62C450C97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A49BC6A1-0D61-407F-9E61-E577E7C05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C76AC5C8-903E-43B6-8541-88167A227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2F01BC3-3EC5-41D7-94DA-9686B8338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873EF06-498E-467B-9976-372FBF441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717974A2-331E-4C4F-8D97-5B1BC2976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AAF0F14B-4538-4C97-BCF4-9F6385AD1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70BBA9BB-90B3-4101-B05D-956BA65A3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F9C16874-63AC-4D80-8246-53E3EC2F6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CE19338-4990-43DD-A6B1-01035DCF1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19B0A263-6ADB-4A5D-A66D-F2B329CC0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0CB29E63-562E-48BA-A6E7-C5733E9E63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488C0542-A1DF-4AA1-9A02-42F75204A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F763C96E-6A9C-4283-ADD9-90FFE1F86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A63571C2-BB1C-4241-AD5D-0A141B4C4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3F2268C1-CDDE-4801-AFC6-F6B1E0BD2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A1ED117A-2815-4325-8DD6-EA6AC5340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1534DB43-9AF8-40D9-BE03-610FC2AAF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099DB8D0-207F-4F12-81D8-B2A1E224B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D8CE0889-2497-4459-BE77-759D78F0B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8D306ECA-C7A7-4475-BD47-426124149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AC69B301-F092-4A6C-B67C-E583461DD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2F77725-290D-44E8-9D0D-F8F7CE881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9F56F93-B999-4045-B47E-8033E25BD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80D44004-E472-4B9F-8A6B-95FF1CE44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0CB38A5F-289E-4161-9DAF-918F9B2B8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78CEAC8C-ED83-4809-B1F8-64FE344E2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52889040-4003-4084-8F45-DD64B0BA1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731672CA-9586-4877-85D6-52911BD02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9854F1BE-E017-4178-9FB8-0EFB9688E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256139B5-240F-44C4-A4D3-20EEFCA945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B43345FA-B02C-4104-A554-0DE77AB81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01445648-B09B-41A7-BC14-FE9752636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AF87CB55-B3B9-43E0-9CBF-A09FE09B2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14D4C58F-453D-452A-9DC1-90C62A89D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AB1D16A5-421B-4B07-A1AF-84355F923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CCE73D81-2989-4173-B894-34722C3C66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D653B620-F0BA-4E66-990B-5BB5AFBB8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F2D043F6-0632-4F4F-AE02-3C07ADAAE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58C91BA9-496D-43DE-B634-253ED7043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F242CB8A-9B9A-4CF0-9A67-829ED084B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AA261324-1162-4353-9E75-AC2A94F87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13A12D5F-6BE9-44A0-845F-94285EDD2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4F56C456-3A00-4A50-A473-AB4365E2C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2E258ACC-F4F7-413C-9C92-F7D5926A3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1051C0A9-B25E-4E66-B290-7CCE788A4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2457B5EF-C4E2-4D43-BE6F-125A7E70A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D255F1FA-D047-40FC-A300-D22972859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C060E90D-2C9D-4CD5-B86C-690BE090D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3DB1AB90-86B0-4A6A-83C9-50B55F1F4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F01BE9F9-068F-43E9-96DF-DC0015887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8326D24C-5FF8-48ED-A36A-8658FA161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CE7387BB-654D-4B0B-9391-2F773ABFE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533F51-FCF7-4534-AD4B-CA4054922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05A63A4-60BE-4857-A1ED-7A476ABF3A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62E49FF-2CCC-4C18-A9CC-2EABB4F7C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0D3A9B9-CBAB-42A0-871C-4C00AB58C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5AD26CA-3514-479E-B811-2CEE47F40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8273A73-4BA2-45CF-9AB3-8BAF8ABFF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49D7F85-A1E9-445B-8D29-C90BFD643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55E9B0A-DAE0-463E-B164-32C7CEF83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30B67F5-825B-4268-8D4B-D986E55AE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4568C0D-7BF9-44D4-AE6F-A74F77292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B90B46E9-BDBA-447F-B6B0-FBB04063A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4B9FE09-DB61-44A7-800C-FBDEE55D3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2CF19A32-D1D5-463D-9230-C5E5A77F3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BA970038-303F-4C5D-8E1A-AC6A36E37E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53F042A7-5147-4E1F-8269-5DD4B3762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A85CB6BC-FC55-42F0-A27D-2EBC0226A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812DF0A-B2D0-42B7-8BAF-8FB717F05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3A2D8803-9D4E-4248-879D-AD0818404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5F2C1A09-46F7-4485-A382-00F5EBF3E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68DD7AE-2B21-466B-A588-5E11E8409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A0DB0A16-C457-400B-843B-65F93C254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07CE1C92-EAC1-4ED4-B930-F9C2C2A6C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BDFEAA93-7257-4EE3-8861-E2292B472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9B9570F7-BB57-4C04-9FF1-D0EDDECF9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70DD04C5-30F7-4460-88A1-2BDE2540F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058AB4DF-B4FA-4E8C-B196-859C3084E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724EA916-4163-4A8A-96C4-7414E47D1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C7100A6-EC72-4491-B7D2-B5CF57B7A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32BB0BEC-42F4-4F7C-9994-3DDEAA42D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80FF72E3-6226-4D9B-8585-24F3416A1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66DB5439-2739-4A61-8D60-B2D212BDD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11DE54D7-2B1A-4684-AC86-B98174DAA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24EF177C-0B8F-4CCF-AAC5-CE5EB6D92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10CF547D-62D6-4579-84F6-CC18D41FA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115DAC41-D34A-4B84-93DE-30FD957876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522ED34E-08D6-43B9-B116-795262FDC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E712F6DE-1C94-4F4E-A57D-84A00E6D8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75B2BC14-B31D-413B-BE57-61793F942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9065B1F6-FC59-45DE-B1C1-69FED43EC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8078558B-C294-4DB9-BAE0-555711101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5BCA8A61-7235-444D-9E5A-F73E8FD6AB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ADB2F3AA-95D4-4105-B657-013336730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23DAAA24-229D-4759-8B77-FC44EE550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41EF084E-6CC2-4E64-8B17-CB315A3BA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DF550583-B090-4AB5-872E-B54732C31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40F4364C-C2DE-4559-9655-FAEAEF1EC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421B49C3-F78C-49D2-8ED9-0E612A386B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23B4C5EC-7C6C-46A8-B47E-25EC1DE35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E9718B0A-BB18-4202-9F12-0D3F46DD4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C0F10788-34F0-4E67-9B31-0CF80E6FA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2EA2A0BD-05CC-47D6-BE82-5C55E6197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F3173E3C-767B-469C-B8F6-3FC42DCB4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9CAEE359-01E8-4D06-9ACA-47005C44D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5B0E330A-B43E-401A-BEAE-B8A0907ADD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E447BA3E-A290-4825-A5E3-A63BA6586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364EF362-9755-4A65-9EE2-5C96928358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DE45BAE2-24A2-4744-8EB5-FB2AEAAEF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82A4827F-580A-4E7E-82AD-ECF9A5D85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1284C835-B050-43BA-A553-506853327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ACA9B51E-C56C-4141-8E8F-CFCBE8AB6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FABF87DC-625E-4508-A442-47D3909F3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6EE59D75-D513-41C3-8136-EFCED8D85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7D9F91E-DAE4-443D-A046-143941748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3BA6F56-81F5-484F-B268-B540498D0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FE78579-0BF5-4B5A-9C3C-18369E000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87C2FCB-961B-4361-ACE3-B0753B44E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4A155F8-BCC7-4CA4-ABCD-B69514FF3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A605926-793A-456D-A9D5-81AE243E8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62F0F09-7EEC-4CB4-BD57-14EA5E23F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67133BB-60AA-4350-B3DD-46EEB4FA4E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8000E97-0BF4-4568-877B-8A5785D655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D418639-8B81-4501-827A-ED16A63C3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7C5B5FE-7704-4F56-844A-BD6D89208C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C017063-97C2-4E41-813F-0D165B330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BD1519E-846F-4993-9F7F-64DEF3879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59253F9-DAD6-4C58-8352-542F477AB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F527ECD-B457-4DB5-8C11-59DAB2A68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8ECD01EC-17D7-400E-8E8C-2A1BE689D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FDDAA72-BA5C-4C60-8986-08833F76F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DEFA8CB-5AF5-4AD7-8763-F42F39B9D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72D4955-908F-4D4B-AB8A-8E304CBF54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4B746DD-63AE-49ED-BDD7-61117BE51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6319AFA-C405-4F4F-A5AE-6D17A811D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0921870-1E8D-43D4-8484-B0A9A1900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AF6296AF-3C9D-4B66-A44B-DCC493FD0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782248E-8412-451C-A92C-06B63F8C7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<sst xmlns="http://schemas.openxmlformats.org/spreadsheetml/2006/main" count="10607" uniqueCount="638">
  <si>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</si>
  <si>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</si>
  <si>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</si>
  <si>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</si>
  <si>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</si>
  <si>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</si>
  <si>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</si>
  <si>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</si>
  <si>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</si>
  <si>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</si>
  <si>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</si>
  <si>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</si>
  <si>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</si>
  <si>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</si>
  <si>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</si>
  <si>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</si>
  <si>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</si>
  <si>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</si>
  <si>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</si>
  <si>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</si>
  <si>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</si>
  <si>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</si>
  <si>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</si>
  <si>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</si>
  <si>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</si>
  <si>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</si>
  <si>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</si>
  <si>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</si>
  <si>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</si>
  <si>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</si>
  <si>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</si>
  <si>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</si>
  <si>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</si>
  <si>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</si>
  <si>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</si>
  <si>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</si>
  <si>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</si>
  <si>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</si>
  <si>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</si>
  <si>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</si>
  <si>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</si>
  <si>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</si>
  <si>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</si>
  <si>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</si>
  <si>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</si>
  <si>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</si>
  <si>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</si>
  <si>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</si>
  <si>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</si>
  <si>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</si>
  <si>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</si>
  <si>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</si>
  <si>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</si>
  <si>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</si>
  <si>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</si>
  <si>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</si>
  <si>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</si>
  <si>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</si>
  <si>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</si>
  <si>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</si>
  <si>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</si>
  <si>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</si>
  <si>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</si>
  <si>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</si>
  <si>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</si>
  <si>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</si>
  <si>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</si>
  <si>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</si>
  <si>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</si>
  <si>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</si>
  <si>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</si>
  <si>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</si>
  <si>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</si>
  <si>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</si>
  <si>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</si>
  <si>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</si>
  <si>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</si>
  <si>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</si>
  <si>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</si>
  <si>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</si>
  <si>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</si>
  <si>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</si>
  <si>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</si>
  <si>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</si>
  <si>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</si>
  <si>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</si>
  <si>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</si>
  <si>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</si>
  <si>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</si>
  <si>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</si>
  <si>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</si>
  <si>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</si>
  <si>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</si>
  <si>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</si>
  <si>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</si>
  <si>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</si>
  <si>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</si>
  <si>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</si>
  <si>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</si>
  <si>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</si>
  <si>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</si>
  <si>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</si>
  <si>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</si>
  <si>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</si>
  <si>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</si>
  <si>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</si>
  <si>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</si>
  <si>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</si>
  <si>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</si>
  <si>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</si>
  <si>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</si>
  <si>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</si>
  <si>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</si>
  <si>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</si>
  <si>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</si>
  <si>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</si>
  <si>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</si>
  <si>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</si>
  <si>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</si>
  <si>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</si>
  <si>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</si>
  <si>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</si>
  <si>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</si>
  <si>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</si>
  <si>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</si>
  <si>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</si>
  <si>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</si>
  <si>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</si>
  <si>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</si>
  <si>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</si>
  <si>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</si>
  <si>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</si>
  <si>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</si>
  <si>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</si>
  <si>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</si>
  <si>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</si>
  <si>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</si>
  <si>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</si>
  <si>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</si>
  <si>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</si>
  <si>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</si>
  <si>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</si>
  <si>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</si>
  <si>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</si>
  <si>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</si>
  <si>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</si>
  <si>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</si>
  <si>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</si>
  <si>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</si>
  <si>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</si>
  <si>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</si>
  <si>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</si>
  <si>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</si>
  <si>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</si>
  <si>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</si>
  <si>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</si>
  <si>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</si>
  <si>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</si>
  <si>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</si>
  <si>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</si>
  <si>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</si>
  <si>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</si>
  <si>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</si>
  <si>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</si>
  <si>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</si>
  <si>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</si>
  <si>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</si>
  <si>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</si>
  <si>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</si>
  <si>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</si>
  <si>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</si>
  <si>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</si>
  <si>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</si>
  <si>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</si>
  <si>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</si>
  <si>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</si>
  <si>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</si>
  <si>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</si>
  <si>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</si>
  <si>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</si>
  <si>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</si>
  <si>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</si>
  <si>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</si>
  <si>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</si>
  <si>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</si>
  <si>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</si>
  <si>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</si>
  <si>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</si>
  <si>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</si>
  <si>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</si>
  <si>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</si>
  <si>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</si>
  <si>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</si>
  <si>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</si>
  <si>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</si>
  <si>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</si>
  <si>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</si>
  <si>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</si>
  <si>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</si>
  <si>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</si>
  <si>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</si>
  <si>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</si>
  <si>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</si>
  <si>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</si>
  <si>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</si>
  <si>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</si>
  <si>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</si>
  <si>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</si>
  <si>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</si>
  <si>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</si>
  <si>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</si>
  <si>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</si>
  <si>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</si>
  <si>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</t>
  </si>
  <si>
    <t>Ir</t>
  </si>
  <si>
    <t>Rh</t>
  </si>
  <si>
    <t>NiS Fire Assay</t>
  </si>
  <si>
    <t>Os</t>
  </si>
  <si>
    <t>Cl</t>
  </si>
  <si>
    <t>&lt; 20</t>
  </si>
  <si>
    <t>Au, ppb</t>
  </si>
  <si>
    <t>Pd, ppb</t>
  </si>
  <si>
    <t>Pt, ppb</t>
  </si>
  <si>
    <t>Ir, ppb</t>
  </si>
  <si>
    <t>Rh, ppb</t>
  </si>
  <si>
    <t>Ru, ppb</t>
  </si>
  <si>
    <t>S, wt.%</t>
  </si>
  <si>
    <t>As, ppm</t>
  </si>
  <si>
    <t>Bi, ppm</t>
  </si>
  <si>
    <t>CaO, wt.%</t>
  </si>
  <si>
    <t>Cd, ppm</t>
  </si>
  <si>
    <t>Cr, wt.%</t>
  </si>
  <si>
    <t>Cu, wt.%</t>
  </si>
  <si>
    <t>Er, ppm</t>
  </si>
  <si>
    <t>Ni, wt.%</t>
  </si>
  <si>
    <t>Sb, ppm</t>
  </si>
  <si>
    <t>Se, ppm</t>
  </si>
  <si>
    <t>W, ppm</t>
  </si>
  <si>
    <t>Ag, ppm</t>
  </si>
  <si>
    <t>Re, ppm</t>
  </si>
  <si>
    <t>Te,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</si>
  <si>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</si>
  <si>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</si>
  <si>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</si>
  <si>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</si>
  <si>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</si>
  <si>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</si>
  <si>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</si>
  <si>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</si>
  <si>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</si>
  <si>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</si>
  <si>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</si>
  <si>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</si>
  <si>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</si>
  <si>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</si>
  <si>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</si>
  <si>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</si>
  <si>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</si>
  <si>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</si>
  <si>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</si>
  <si>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</si>
  <si>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</si>
  <si>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23</t>
  </si>
  <si>
    <t>FA*MS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</si>
  <si>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</si>
  <si>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</si>
  <si>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</si>
  <si>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</si>
  <si>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</si>
  <si>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</si>
  <si>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</si>
  <si>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</si>
  <si>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</si>
  <si>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</si>
  <si>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</si>
  <si>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</si>
  <si>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21</t>
  </si>
  <si>
    <t>FA*NAA</t>
  </si>
  <si>
    <t>FA-NS*MS</t>
  </si>
  <si>
    <t>FA-NS*OES/MS</t>
  </si>
  <si>
    <t>FA-NS*OES</t>
  </si>
  <si>
    <t>10g</t>
  </si>
  <si>
    <t>15g</t>
  </si>
  <si>
    <t>200g</t>
  </si>
  <si>
    <t>19</t>
  </si>
  <si>
    <t>22</t>
  </si>
  <si>
    <t>20</t>
  </si>
  <si>
    <t>PF*OES/MS</t>
  </si>
  <si>
    <t>Results from laboratories 2, 4, 8, 10 and 13 were removed due to their 100 ppm reading resolution.</t>
  </si>
  <si>
    <t>&lt; 1000</t>
  </si>
  <si>
    <t>&lt; 3</t>
  </si>
  <si>
    <t>Results from laboratory 1 were removed due to their 1 ppm reading resolution.</t>
  </si>
  <si>
    <t>Results from laboratories 2, 4, 8, 10 and 13 were removed due to their 10 ppm reading resolution.</t>
  </si>
  <si>
    <t>Results from laboratory 5 were removed due to their 1 ppm reading resolution.</t>
  </si>
  <si>
    <t>&lt; 0.7</t>
  </si>
  <si>
    <t>Results from laboratories 1 and 11 were removed due to their 0.1 ppm reading resolution.</t>
  </si>
  <si>
    <t>Results from laboratory 1 were removed due to their 0.1 ppm reading resolution.</t>
  </si>
  <si>
    <t>Results from laboratories 5, 7, 18 and 23 were removed due to their 1 ppm reading resolution.</t>
  </si>
  <si>
    <t>Results from laboratory 12 were removed due to their 0.1 ppm reading resolution.</t>
  </si>
  <si>
    <t>N.A.</t>
  </si>
  <si>
    <t>&gt; 1</t>
  </si>
  <si>
    <t>Results from laboratories 2, 4, 8 and 13 were removed due to their 100 ppm reading resolution.</t>
  </si>
  <si>
    <t>&lt; 0.05</t>
  </si>
  <si>
    <t>Results from laboratories 1, 18, 20 and 23 were removed due to their 1 ppm reading resolution.</t>
  </si>
  <si>
    <t>&lt; 0.5</t>
  </si>
  <si>
    <t>&lt; 6</t>
  </si>
  <si>
    <t>Results from laboratory 12 were removed due to their 1 ppm reading resolution.</t>
  </si>
  <si>
    <t>Results from laboratories 5, 7 and 23 were removed due to their 1 ppm reading resolution.</t>
  </si>
  <si>
    <t>Results from laboratories 1, 2, 8, 10, 13 and 21 were removed due to their 10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</si>
  <si>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</si>
  <si>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</si>
  <si>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</si>
  <si>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</si>
  <si>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</si>
  <si>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</si>
  <si>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</si>
  <si>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4A*MS</t>
  </si>
  <si>
    <t>Results from laboratory 23 were removed due to their 1 ppm reading resolution.</t>
  </si>
  <si>
    <t>Results from laboratories 9 and 23 were removed due to their 1 ppm reading resolution.</t>
  </si>
  <si>
    <t>Results from laboratory 4 were removed due to their 10 ppm reading resolution.</t>
  </si>
  <si>
    <t>Results from laboratory 3 were removed due to their 0.1 ppm reading resolution.</t>
  </si>
  <si>
    <t>Results from laboratory 18 were removed due to their 1 ppm reading resolution._x000D_
Results from laboratory 4 were removed due to their 10 ppm reading resolution.</t>
  </si>
  <si>
    <t>Results from laboratories 3, 5, 18 and 23 were removed due to their 1 ppm reading resolution._x000D_
Results from laboratory 4 were removed due to their 10 ppm reading resolution.</t>
  </si>
  <si>
    <t>Results from laboratories 3 and 4 were removed due to their 1 ppm reading resolution.</t>
  </si>
  <si>
    <t>Results from laboratory 3 were removed due to their 0.01 wt.% reading resolution.</t>
  </si>
  <si>
    <t>&lt; 0.02</t>
  </si>
  <si>
    <t>&lt; 0.002</t>
  </si>
  <si>
    <t>Results from laboratory 3 were removed due to their 1 ppm reading resolution.</t>
  </si>
  <si>
    <t>Results from laboratories 3, 4 and 23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</si>
  <si>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</si>
  <si>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</si>
  <si>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</si>
  <si>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</si>
  <si>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</si>
  <si>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</si>
  <si>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</si>
  <si>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</si>
  <si>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</si>
  <si>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</si>
  <si>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</si>
  <si>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</si>
  <si>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</si>
  <si>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neutron activation analysis</t>
  </si>
  <si>
    <t>fire assay with inductively coupled plasma optical emission spectroscopy</t>
  </si>
  <si>
    <t>Fire Assay Nickel Sulphide Collection with Mass Spectrometry: ICP-MS finish</t>
  </si>
  <si>
    <t>Fire Assay Nickel Sulphide Collection with Optical Emmision Spectrometry [aka: A(tomic)ES, ICP-OES] finish</t>
  </si>
  <si>
    <t>Fire Assay Nickel Sulphide Collection with ICP-OES or ICP-MS finish</t>
  </si>
  <si>
    <t>instrumental neutron activation analysis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</si>
  <si>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</si>
  <si>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</si>
  <si>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</si>
  <si>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</si>
  <si>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</si>
  <si>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</si>
  <si>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</si>
  <si>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09)</t>
  </si>
  <si>
    <t>Not Applicable (Lab 23)</t>
  </si>
  <si>
    <t>Not Applicable (Lab 11)</t>
  </si>
  <si>
    <t>AGAT Laboratories, Calgary, Alberta, Canada</t>
  </si>
  <si>
    <t>AGAT Laboratories, Thunder Bay,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</si>
  <si>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</si>
  <si>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</si>
  <si>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</si>
  <si>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</si>
  <si>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</si>
  <si>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</si>
  <si>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</si>
  <si>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Inspectorate (BV), Shanghai, Bao Shan District, China</t>
  </si>
  <si>
    <t>Intertek, Cupang, Muntinlupa, Philippines</t>
  </si>
  <si>
    <t>Intertek, Perth, WA, Australia</t>
  </si>
  <si>
    <t>MINTEK Analytical Services, Randburg, South Africa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</si>
  <si>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</si>
  <si>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</si>
  <si>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</si>
  <si>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Ankara, Anatolia, Turkey</t>
  </si>
  <si>
    <t>SGS Australia Mineral Services, Perth, WA, Australia</t>
  </si>
  <si>
    <t>SGS Canada Inc., Vancouver, BC, Canada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</si>
  <si>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</si>
  <si>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</si>
  <si>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</si>
  <si>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</si>
  <si>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</si>
  <si>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</si>
  <si>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</si>
  <si>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</si>
  <si>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</si>
  <si>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</si>
  <si>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</si>
  <si>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</si>
  <si>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</si>
  <si>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</si>
  <si>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Pd, Palladium (ppb)</t>
  </si>
  <si>
    <t>Pt, Platinum (ppb)</t>
  </si>
  <si>
    <t>Ir, Iridium (ppb)</t>
  </si>
  <si>
    <t>Rh, Rhodium (ppb)</t>
  </si>
  <si>
    <t>Ru, Ruthenium (ppb)</t>
  </si>
  <si>
    <t>S, Sulphur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</si>
  <si>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</si>
  <si>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</si>
  <si>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Ba, Barium (ppm)</t>
  </si>
  <si>
    <t>Be, Beryllium (ppm)</t>
  </si>
  <si>
    <t>Bi, Bismuth (ppm)</t>
  </si>
  <si>
    <t>CaO, Calcium oxide (wt.%)</t>
  </si>
  <si>
    <t>Cd, Cadmium (ppm)</t>
  </si>
  <si>
    <t>Ce, Cerium (ppm)</t>
  </si>
  <si>
    <t>Co, Cobalt (ppm)</t>
  </si>
  <si>
    <t>Cr, Chromium (wt.%)</t>
  </si>
  <si>
    <t>Cs, Caesium (ppm)</t>
  </si>
  <si>
    <t>Cu, Copper (wt.%)</t>
  </si>
  <si>
    <t>Dy, Dysprosium (ppm)</t>
  </si>
  <si>
    <t>Er, Erbium (ppm)</t>
  </si>
  <si>
    <t>Eu, Europium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</si>
  <si>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</si>
  <si>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Ga, Gallium (ppm)</t>
  </si>
  <si>
    <t>Gd, Gadolinium (ppm)</t>
  </si>
  <si>
    <t>Ho, Holmium (ppm)</t>
  </si>
  <si>
    <t>In, Indium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</si>
  <si>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</si>
  <si>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La, Lanthanum (ppm)</t>
  </si>
  <si>
    <t>Li, Lithium (ppm)</t>
  </si>
  <si>
    <t>Lu, Lutetium (ppm)</t>
  </si>
  <si>
    <t>MgO, Magnesium oxide (wt.%)</t>
  </si>
  <si>
    <t>MnO, Manganese oxide (wt.%)</t>
  </si>
  <si>
    <t>Mo, Molybdenum (ppm)</t>
  </si>
  <si>
    <t>Nb, Niobium (ppm)</t>
  </si>
  <si>
    <t>Nd, Neodymium (ppm)</t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</si>
  <si>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</si>
  <si>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</si>
  <si>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</si>
  <si>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</si>
  <si>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</si>
  <si>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</si>
  <si>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</si>
  <si>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</si>
  <si>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</si>
  <si>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Sm, Samarium (ppm)</t>
  </si>
  <si>
    <t>Sn, Tin (ppm)</t>
  </si>
  <si>
    <t>Sr, Strontium (ppm)</t>
  </si>
  <si>
    <t>Tb, Terbium (ppm)</t>
  </si>
  <si>
    <t>Th, Thorium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</si>
  <si>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</si>
  <si>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</si>
  <si>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</si>
  <si>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</si>
  <si>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</si>
  <si>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</si>
  <si>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</si>
  <si>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</si>
  <si>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</si>
  <si>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</si>
  <si>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Ag, Silver (ppm)</t>
  </si>
  <si>
    <t>Al, Aluminium (wt.%)</t>
  </si>
  <si>
    <t>Ca, Calcium (wt.%)</t>
  </si>
  <si>
    <t>Fe, Iron (wt.%)</t>
  </si>
  <si>
    <t>Hf, Hafnium (ppm)</t>
  </si>
  <si>
    <t>K, Potassium (wt.%)</t>
  </si>
  <si>
    <t>Mg, Magnesium (wt.%)</t>
  </si>
  <si>
    <t>Mn, Manganese (wt.%)</t>
  </si>
  <si>
    <t>Na, Sodium (wt.%)</t>
  </si>
  <si>
    <t>P, Phosphorus (wt.%)</t>
  </si>
  <si>
    <t>Re, Rhenium (ppm)</t>
  </si>
  <si>
    <t>Ta, Tantalum (ppm)</t>
  </si>
  <si>
    <t>Te, Tellurium (ppm)</t>
  </si>
  <si>
    <t>Ti, Titanium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</si>
  <si>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</si>
  <si>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</si>
  <si>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</si>
  <si>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</si>
  <si>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</si>
  <si>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</si>
  <si>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</si>
  <si>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680b (Certified Value 170 ppb)</t>
  </si>
  <si>
    <t>Analytical results for Ir in OREAS 680b (Indicative Value 78.8 ppb)</t>
  </si>
  <si>
    <t>Analytical results for Pd in OREAS 680b (Certified Value 241 ppb)</t>
  </si>
  <si>
    <t>Analytical results for Pt in OREAS 680b (Certified Value 408 ppb)</t>
  </si>
  <si>
    <t>Analytical results for Rh in OREAS 680b (Indicative Value 195 ppb)</t>
  </si>
  <si>
    <t>Analytical results for Ru in OREAS 680b (Indicative Value 361 ppb)</t>
  </si>
  <si>
    <t>Analytical results for Au in OREAS 680b (Certified Value 157 ppb)</t>
  </si>
  <si>
    <t>Analytical results for Ir in OREAS 680b (Certified Value 34.3 ppb)</t>
  </si>
  <si>
    <t>Analytical results for Os in OREAS 680b (Indicative Value 35.6 ppb)</t>
  </si>
  <si>
    <t>Analytical results for Pd in OREAS 680b (Certified Value 236 ppb)</t>
  </si>
  <si>
    <t>Analytical results for Pt in OREAS 680b (Certified Value 385 ppb)</t>
  </si>
  <si>
    <t>Analytical results for Rh in OREAS 680b (Certified Value 51 ppb)</t>
  </si>
  <si>
    <t>Analytical results for Ru in OREAS 680b (Certified Value 104 ppb)</t>
  </si>
  <si>
    <t>Analytical results for C in OREAS 680b (Indicative Value 0.033 wt.%)</t>
  </si>
  <si>
    <t>Analytical results for S in OREAS 680b (Certified Value 5.22 wt.%)</t>
  </si>
  <si>
    <t>Analytical results for Ag in OREAS 680b (Indicative Value 2.01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</si>
  <si>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680b (Certified Value 12.28 wt.%)</t>
    </r>
  </si>
  <si>
    <t>Analytical results for As in OREAS 680b (Certified Value 86 ppm)</t>
  </si>
  <si>
    <t>Analytical results for B in OREAS 680b (Indicative Value 32.9 ppm)</t>
  </si>
  <si>
    <t>Analytical results for Ba in OREAS 680b (Certified Value 291 ppm)</t>
  </si>
  <si>
    <t>Analytical results for Be in OREAS 680b (Certified Value 1.43 ppm)</t>
  </si>
  <si>
    <t>Analytical results for Bi in OREAS 680b (Certified Value 15.2 ppm)</t>
  </si>
  <si>
    <t>Analytical results for CaO in OREAS 680b (Certified Value 7.52 wt.%)</t>
  </si>
  <si>
    <t>Analytical results for Cd in OREAS 680b (Certified Value &lt; 10 ppm)</t>
  </si>
  <si>
    <t>Analytical results for Ce in OREAS 680b (Certified Value 39.6 ppm)</t>
  </si>
  <si>
    <t>Analytical results for Co in OREAS 680b (Certified Value 336 ppm)</t>
  </si>
  <si>
    <t>Analytical results for Cr in OREAS 680b (Certified Value 0.536 wt.%)</t>
  </si>
  <si>
    <t>Analytical results for Cs in OREAS 680b (Certified Value 5.29 ppm)</t>
  </si>
  <si>
    <t>Analytical results for Cu in OREAS 680b (Certified Value 0.894 wt.%)</t>
  </si>
  <si>
    <t>Analytical results for Dy in OREAS 680b (Certified Value 3.21 ppm)</t>
  </si>
  <si>
    <t>Analytical results for Er in OREAS 680b (Certified Value 1.77 ppm)</t>
  </si>
  <si>
    <t>Analytical results for Eu in OREAS 680b (Certified Value 1.04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</si>
  <si>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680b (Certified Value 18.03 wt.%)</t>
    </r>
  </si>
  <si>
    <t>Analytical results for Ga in OREAS 680b (Certified Value 15.8 ppm)</t>
  </si>
  <si>
    <t>Analytical results for Gd in OREAS 680b (Certified Value 3.83 ppm)</t>
  </si>
  <si>
    <t>Analytical results for Ge in OREAS 680b (Indicative Value 1.61 ppm)</t>
  </si>
  <si>
    <t>Analytical results for Hf in OREAS 680b (Indicative Value 2.23 ppm)</t>
  </si>
  <si>
    <t>Analytical results for Hg in OREAS 680b (Indicative Value 0.28 ppm)</t>
  </si>
  <si>
    <t>Analytical results for Ho in OREAS 680b (Certified Value 0.63 ppm)</t>
  </si>
  <si>
    <t>Analytical results for In in OREAS 680b (Certified Value 1.02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</si>
  <si>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680b (Certified Value 1.46 wt.%)</t>
    </r>
  </si>
  <si>
    <t>Analytical results for La in OREAS 680b (Certified Value 18.9 ppm)</t>
  </si>
  <si>
    <t>Analytical results for Li in OREAS 680b (Certified Value 14 ppm)</t>
  </si>
  <si>
    <t>Analytical results for Lu in OREAS 680b (Certified Value 0.24 ppm)</t>
  </si>
  <si>
    <t>Analytical results for MgO in OREAS 680b (Certified Value 6.69 wt.%)</t>
  </si>
  <si>
    <t>Analytical results for MnO in OREAS 680b (Certified Value 0.149 wt.%)</t>
  </si>
  <si>
    <t>Analytical results for Mo in OREAS 680b (Certified Value 3.22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</si>
  <si>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680b (Indicative Value 1.64 wt.%)</t>
    </r>
  </si>
  <si>
    <t>Analytical results for Nb in OREAS 680b (Certified Value 6.45 ppm)</t>
  </si>
  <si>
    <t>Analytical results for Nd in OREAS 680b (Certified Value 20.9 ppm)</t>
  </si>
  <si>
    <t>Analytical results for Ni in OREAS 680b (Certified Value 2.09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</si>
  <si>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680b (Certified Value 0.23 wt.%)</t>
    </r>
  </si>
  <si>
    <t>Analytical results for Pb in OREAS 680b (Certified Value 103 ppm)</t>
  </si>
  <si>
    <t>Analytical results for Pr in OREAS 680b (Certified Value 5.06 ppm)</t>
  </si>
  <si>
    <t>Analytical results for Rb in OREAS 680b (Certified Value 87 ppm)</t>
  </si>
  <si>
    <t>Analytical results for Re in OREAS 680b (Indicative Value &lt; 0.1 ppm)</t>
  </si>
  <si>
    <t>Analytical results for S in OREAS 680b (Certified Value 5.25 wt.%)</t>
  </si>
  <si>
    <t>Analytical results for Sb in OREAS 680b (Certified Value 1.55 ppm)</t>
  </si>
  <si>
    <t>Analytical results for Sc in OREAS 680b (Certified Value 22.2 ppm)</t>
  </si>
  <si>
    <t>Analytical results for Se in OREAS 680b (Certified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</si>
  <si>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680b (Certified Value 42.39 wt.%)</t>
    </r>
  </si>
  <si>
    <t>Analytical results for Sm in OREAS 680b (Certified Value 4.22 ppm)</t>
  </si>
  <si>
    <t>Analytical results for Sn in OREAS 680b (Certified Value 6.25 ppm)</t>
  </si>
  <si>
    <t>Analytical results for Sr in OREAS 680b (Certified Value 355 ppm)</t>
  </si>
  <si>
    <t>Analytical results for Ta in OREAS 680b (Indicative Value 0.43 ppm)</t>
  </si>
  <si>
    <t>Analytical results for Tb in OREAS 680b (Certified Value 0.56 ppm)</t>
  </si>
  <si>
    <t>Analytical results for Te in OREAS 680b (Indicative Value 2.36 ppm)</t>
  </si>
  <si>
    <t>Analytical results for Th in OREAS 680b (Certified Value 8.91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</si>
  <si>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680b (Certified Value 0.875 wt.%)</t>
    </r>
  </si>
  <si>
    <t>Analytical results for Tl in OREAS 680b (Certified Value 0.45 ppm)</t>
  </si>
  <si>
    <t>Analytical results for Tm in OREAS 680b (Certified Value 0.26 ppm)</t>
  </si>
  <si>
    <t>Analytical results for U in OREAS 680b (Certified Value 1.99 ppm)</t>
  </si>
  <si>
    <t>Analytical results for V in OREAS 680b (Certified Value 249 ppm)</t>
  </si>
  <si>
    <t>Analytical results for W in OREAS 680b (Certified Value 2.78 ppm)</t>
  </si>
  <si>
    <t>Analytical results for Y in OREAS 680b (Certified Value 17.2 ppm)</t>
  </si>
  <si>
    <t>Analytical results for Yb in OREAS 680b (Certified Value 1.65 ppm)</t>
  </si>
  <si>
    <t>Analytical results for Zn in OREAS 680b (Certified Value 689 ppm)</t>
  </si>
  <si>
    <t>Analytical results for Zr in OREAS 680b (Certified Value 82 ppm)</t>
  </si>
  <si>
    <t>Analytical results for Ag in OREAS 680b (Certified Value 2.25 ppm)</t>
  </si>
  <si>
    <t>Analytical results for Al in OREAS 680b (Certified Value 6.55 wt.%)</t>
  </si>
  <si>
    <t>Analytical results for B in OREAS 680b (Indicative Value 81 ppm)</t>
  </si>
  <si>
    <t>Analytical results for Ba in OREAS 680b (Certified Value 288 ppm)</t>
  </si>
  <si>
    <t>Analytical results for Be in OREAS 680b (Certified Value 1.29 ppm)</t>
  </si>
  <si>
    <t>Analytical results for Bi in OREAS 680b (Certified Value 15.5 ppm)</t>
  </si>
  <si>
    <t>Analytical results for Ca in OREAS 680b (Certified Value 5.42 wt.%)</t>
  </si>
  <si>
    <t>Analytical results for Cd in OREAS 680b (Certified Value 1.74 ppm)</t>
  </si>
  <si>
    <t>Analytical results for Ce in OREAS 680b (Certified Value 39.9 ppm)</t>
  </si>
  <si>
    <t>Analytical results for Co in OREAS 680b (Certified Value 330 ppm)</t>
  </si>
  <si>
    <t>Analytical results for Cr in OREAS 680b (Certified Value 0.379 wt.%)</t>
  </si>
  <si>
    <t>Analytical results for Cs in OREAS 680b (Certified Value 5.41 ppm)</t>
  </si>
  <si>
    <t>Analytical results for Cu in OREAS 680b (Certified Value 0.873 wt.%)</t>
  </si>
  <si>
    <t>Analytical results for Dy in OREAS 680b (Certified Value 3.28 ppm)</t>
  </si>
  <si>
    <t>Analytical results for Er in OREAS 680b (Certified Value 1.85 ppm)</t>
  </si>
  <si>
    <t>Analytical results for Eu in OREAS 680b (Certified Value 1.08 ppm)</t>
  </si>
  <si>
    <t>Analytical results for Fe in OREAS 680b (Certified Value 12.49 wt.%)</t>
  </si>
  <si>
    <t>Analytical results for Ga in OREAS 680b (Certified Value 15.7 ppm)</t>
  </si>
  <si>
    <t>Analytical results for Gd in OREAS 680b (Certified Value 3.9 ppm)</t>
  </si>
  <si>
    <t>Analytical results for Ge in OREAS 680b (Indicative Value 0.34 ppm)</t>
  </si>
  <si>
    <t>Analytical results for Hf in OREAS 680b (Certified Value 1.88 ppm)</t>
  </si>
  <si>
    <t>Analytical results for Hg in OREAS 680b (Indicative Value 0.062 ppm)</t>
  </si>
  <si>
    <t>Analytical results for Ho in OREAS 680b (Certified Value 0.66 ppm)</t>
  </si>
  <si>
    <t>Analytical results for In in OREAS 680b (Certified Value 1.01 ppm)</t>
  </si>
  <si>
    <t>Analytical results for K in OREAS 680b (Certified Value 1.21 wt.%)</t>
  </si>
  <si>
    <t>Analytical results for La in OREAS 680b (Certified Value 18.6 ppm)</t>
  </si>
  <si>
    <t>Analytical results for Lu in OREAS 680b (Certified Value 0.26 ppm)</t>
  </si>
  <si>
    <t>Analytical results for Mg in OREAS 680b (Certified Value 3.92 wt.%)</t>
  </si>
  <si>
    <t>Analytical results for Mn in OREAS 680b (Certified Value 0.113 wt.%)</t>
  </si>
  <si>
    <t>Analytical results for Mo in OREAS 680b (Certified Value 3.04 ppm)</t>
  </si>
  <si>
    <t>Analytical results for Na in OREAS 680b (Certified Value 1.29 wt.%)</t>
  </si>
  <si>
    <t>Analytical results for Nb in OREAS 680b (Certified Value 6.97 ppm)</t>
  </si>
  <si>
    <t>Analytical results for Ni in OREAS 680b (Certified Value 2.05 wt.%)</t>
  </si>
  <si>
    <t>Analytical results for P in OREAS 680b (Certified Value 0.104 wt.%)</t>
  </si>
  <si>
    <t>Analytical results for Pr in OREAS 680b (Certified Value 5.07 ppm)</t>
  </si>
  <si>
    <t>Analytical results for Rb in OREAS 680b (Certified Value 86 ppm)</t>
  </si>
  <si>
    <t>Analytical results for Re in OREAS 680b (Certified Value 0.008 ppm)</t>
  </si>
  <si>
    <t>Analytical results for S in OREAS 680b (Certified Value 5.07 wt.%)</t>
  </si>
  <si>
    <t>Analytical results for Sb in OREAS 680b (Certified Value 1.59 ppm)</t>
  </si>
  <si>
    <t>Analytical results for Sc in OREAS 680b (Certified Value 23.2 ppm)</t>
  </si>
  <si>
    <t>Analytical results for Se in OREAS 680b (Certified Value 12.5 ppm)</t>
  </si>
  <si>
    <t>Analytical results for Sm in OREAS 680b (Certified Value 4.38 ppm)</t>
  </si>
  <si>
    <t>Analytical results for Sn in OREAS 680b (Certified Value 4.39 ppm)</t>
  </si>
  <si>
    <t>Analytical results for Sr in OREAS 680b (Certified Value 363 ppm)</t>
  </si>
  <si>
    <t>Analytical results for Ta in OREAS 680b (Certified Value 0.51 ppm)</t>
  </si>
  <si>
    <t>Analytical results for Tb in OREAS 680b (Certified Value 0.57 ppm)</t>
  </si>
  <si>
    <t>Analytical results for Te in OREAS 680b (Certified Value 2.15 ppm)</t>
  </si>
  <si>
    <t>Analytical results for Th in OREAS 680b (Certified Value 9.23 ppm)</t>
  </si>
  <si>
    <t>Analytical results for Ti in OREAS 680b (Certified Value 0.523 wt.%)</t>
  </si>
  <si>
    <t>Analytical results for Tl in OREAS 680b (Certified Value 0.44 ppm)</t>
  </si>
  <si>
    <t>Analytical results for U in OREAS 680b (Certified Value 1.93 ppm)</t>
  </si>
  <si>
    <t>Analytical results for V in OREAS 680b (Certified Value 246 ppm)</t>
  </si>
  <si>
    <t>Analytical results for W in OREAS 680b (Certified Value 2.81 ppm)</t>
  </si>
  <si>
    <t>Analytical results for Y in OREAS 680b (Certified Value 16.7 ppm)</t>
  </si>
  <si>
    <t>Analytical results for Yb in OREAS 680b (Certified Value 1.71 ppm)</t>
  </si>
  <si>
    <t>Analytical results for Zn in OREAS 680b (Certified Value 691 ppm)</t>
  </si>
  <si>
    <t>Analytical results for Zr in OREAS 680b (Certified Value 62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</si>
  <si>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680b (Indicative Value 12.17 wt.%)</t>
    </r>
  </si>
  <si>
    <t>Analytical results for As in OREAS 680b (Indicative Value 102 ppm)</t>
  </si>
  <si>
    <t>Analytical results for BaO in OREAS 680b (Indicative Value 398 ppm)</t>
  </si>
  <si>
    <t>Analytical results for CaO in OREAS 680b (Indicative Value 7.66 wt.%)</t>
  </si>
  <si>
    <t>Analytical results for Cl in OREAS 680b (Indicative Value 258 ppm)</t>
  </si>
  <si>
    <t>Analytical results for Co in OREAS 680b (Indicative Value 330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</si>
  <si>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680b (Indicative Value 7570 ppm)</t>
    </r>
  </si>
  <si>
    <t>Analytical results for Cu in OREAS 680b (Indicative Value 0.728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</si>
  <si>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680b (Indicative Value 17.41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</si>
  <si>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680b (Indicative Value 1.42 wt.%)</t>
    </r>
  </si>
  <si>
    <t>Analytical results for MgO in OREAS 680b (Indicative Value 6.61 wt.%)</t>
  </si>
  <si>
    <t>Analytical results for MnO in OREAS 680b (Indicative Value 0.15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</si>
  <si>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680b (Indicative Value 1.73 wt.%)</t>
    </r>
  </si>
  <si>
    <t>Analytical results for Ni in OREAS 680b (Indicative Value 2.1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</si>
  <si>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680b (Indicative Value 0.241 wt.%)</t>
    </r>
  </si>
  <si>
    <t>Analytical results for Pb in OREAS 680b (Indicative Value 155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</si>
  <si>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680b (Indicative Value 41.29 wt.%)</t>
    </r>
  </si>
  <si>
    <t>Analytical results for Sn in OREAS 680b (Indicative Value 25 ppm)</t>
  </si>
  <si>
    <t>Analytical results for Sr in OREAS 680b (Indicative Value 383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</si>
  <si>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680b (Indicative Value 0.855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</si>
  <si>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680b (Indicative Value 470 ppm)</t>
    </r>
  </si>
  <si>
    <t>Analytical results for Zn in OREAS 680b (Indicative Value 705 ppm)</t>
  </si>
  <si>
    <t>Analytical results for Zr in OREAS 680b (Indicative Value 123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</si>
  <si>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680b (Indicative Value 3.7 wt.%)</t>
    </r>
  </si>
  <si>
    <t/>
  </si>
  <si>
    <t>Table 5. Participating Laboratory List used for OREAS 680b</t>
  </si>
  <si>
    <t>Table 4. Abbreviations used for OREAS 680b</t>
  </si>
  <si>
    <t>Table 3. Certified Values and Performance Gates for OREAS 680b</t>
  </si>
  <si>
    <t>Table 2. Indicative Values for OREAS 680b</t>
  </si>
  <si>
    <t>Table 1. Certified Values, Expanded Uncertainty and Tolerance Limits for OREAS 680b</t>
  </si>
  <si>
    <t>SI unit equivalents: ppb (parts per billion; 1 x 10-⁹) ≡ µg/kg; ppm (parts per million; 1 x 10-⁶) ≡ mg/kg; wt.% (weight per cent) ≡ % (mass fraction)</t>
  </si>
  <si>
    <t>ORE - Lab-Upscaled RSD Results for CRM: OREAS 680b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</si>
</sst>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7" xfId="0" applyFont="1" applyFill="1" applyBorder="1" applyAlignment="1">
      <alignment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2" fontId="3" fillId="34" borderId="53" xfId="53" applyNumberFormat="1" applyFont="1" applyFill="1" applyBorder="1" applyAlignment="1">
      <alignment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6" xfId="0" applyNumberFormat="1" applyFont="1" applyBorder="1" applyAlignment="1">
      <alignment horizontal="center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7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1" fontId="6" fillId="29" borderId="19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" fontId="6" fillId="29" borderId="19" xfId="44" applyNumberFormat="1" applyFont="1" applyFill="1" applyBorder="1" applyAlignment="1">
      <alignment horizontal="center" vertical="center"/>
    </xf>
    <xf numFmtId="1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50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1" xfId="0" applyNumberFormat="1" applyFont="1" applyFill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0" borderId="32" xfId="0" applyNumberFormat="1" applyFont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46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24" borderId="53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34" borderId="25" xfId="47" applyNumberFormat="1" applyFont="1" applyFill="1" applyBorder="1" applyAlignment="1">
      <alignment vertical="center"/>
    </xf>
    <xf numFmtId="2" fontId="3" fillId="2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2" fontId="3" fillId="24" borderId="0" xfId="47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7</xdr:col>
      <xdr:colOff>353727</xdr:colOff>
      <xdr:row>138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156790-3919-69D5-07ED-0EFC9463F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8605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1151</xdr:row>
      <xdr:rowOff>0</xdr:rowOff>
    </xdr:from>
    <xdr:to>
      <xdr:col>9</xdr:col>
      <xdr:colOff>355231</xdr:colOff>
      <xdr:row>1156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FBEB3D-30F1-463E-43D6-B81CA76EC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9276789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369113</xdr:colOff>
      <xdr:row>1136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297B98-87F2-7D7D-7A0A-F0345A1B8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146695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376397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815BD5-CD92-6E2C-5A0D-BC12E4EFA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10</xdr:col>
      <xdr:colOff>401352</xdr:colOff>
      <xdr:row>32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4814EE-9660-4E99-6571-DFC6477C9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13</xdr:col>
      <xdr:colOff>144177</xdr:colOff>
      <xdr:row>138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6A70E1-5A2A-E4C8-3377-DD379D533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60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5116227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A7D202-3D3B-9A50-6A71-59C2E857A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6F95DD-0257-2F56-F967-C76CCB457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FA48A7-A9E7-A67D-712D-AAD6FF44E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9</xdr:col>
      <xdr:colOff>390576</xdr:colOff>
      <xdr:row>128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C5CB61-CFE8-F32B-4B2D-BED341FD5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046431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141</xdr:row>
      <xdr:rowOff>0</xdr:rowOff>
    </xdr:from>
    <xdr:to>
      <xdr:col>9</xdr:col>
      <xdr:colOff>376397</xdr:colOff>
      <xdr:row>146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E8982-1285-7DA5-7E71-357E1B3DA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16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486AC-9E20-8357-D37D-B1A51CED3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635</v>
      </c>
      <c r="C1" s="87"/>
      <c r="D1" s="87"/>
      <c r="E1" s="87"/>
      <c r="F1" s="87"/>
      <c r="G1" s="87"/>
      <c r="H1" s="71"/>
    </row>
    <row r="2" spans="1:8" ht="15.75" customHeight="1">
      <c r="A2" s="267"/>
      <c r="B2" s="265" t="s">
        <v>2</v>
      </c>
      <c r="C2" s="72" t="s">
        <v>66</v>
      </c>
      <c r="D2" s="263" t="s">
        <v>193</v>
      </c>
      <c r="E2" s="264"/>
      <c r="F2" s="263" t="s">
        <v>93</v>
      </c>
      <c r="G2" s="264"/>
      <c r="H2" s="79"/>
    </row>
    <row r="3" spans="1:8" ht="12.75">
      <c r="A3" s="267"/>
      <c r="B3" s="266"/>
      <c r="C3" s="70" t="s">
        <v>47</v>
      </c>
      <c r="D3" s="169" t="s">
        <v>67</v>
      </c>
      <c r="E3" s="38" t="s">
        <v>68</v>
      </c>
      <c r="F3" s="169" t="s">
        <v>67</v>
      </c>
      <c r="G3" s="38" t="s">
        <v>68</v>
      </c>
      <c r="H3" s="80"/>
    </row>
    <row r="4" spans="1:8" ht="15.75" customHeight="1">
      <c r="A4" s="89"/>
      <c r="B4" s="39" t="s">
        <v>213</v>
      </c>
      <c r="C4" s="172"/>
      <c r="D4" s="172"/>
      <c r="E4" s="172"/>
      <c r="F4" s="172"/>
      <c r="G4" s="170"/>
      <c r="H4" s="81"/>
    </row>
    <row r="5" spans="1:8" ht="15.75" customHeight="1">
      <c r="A5" s="89"/>
      <c r="B5" s="173" t="s">
        <v>390</v>
      </c>
      <c r="C5" s="240">
        <v>170.42867091335944</v>
      </c>
      <c r="D5" s="241">
        <v>167.46530359877136</v>
      </c>
      <c r="E5" s="242">
        <v>173.39203822794752</v>
      </c>
      <c r="F5" s="241">
        <v>169.20420229434399</v>
      </c>
      <c r="G5" s="242">
        <v>171.65313953237489</v>
      </c>
      <c r="H5" s="81"/>
    </row>
    <row r="6" spans="1:8" ht="15.75" customHeight="1">
      <c r="A6" s="89"/>
      <c r="B6" s="173" t="s">
        <v>391</v>
      </c>
      <c r="C6" s="240">
        <v>241.31558823529411</v>
      </c>
      <c r="D6" s="241">
        <v>231.9659822048578</v>
      </c>
      <c r="E6" s="242">
        <v>250.66519426573043</v>
      </c>
      <c r="F6" s="241">
        <v>236.44390346436384</v>
      </c>
      <c r="G6" s="242">
        <v>246.18727300622439</v>
      </c>
      <c r="H6" s="81"/>
    </row>
    <row r="7" spans="1:8" ht="15.75" customHeight="1">
      <c r="A7" s="89"/>
      <c r="B7" s="173" t="s">
        <v>392</v>
      </c>
      <c r="C7" s="240">
        <v>407.58137001421392</v>
      </c>
      <c r="D7" s="241">
        <v>388.22115792729511</v>
      </c>
      <c r="E7" s="242">
        <v>426.94158210113272</v>
      </c>
      <c r="F7" s="241">
        <v>397.41741392834172</v>
      </c>
      <c r="G7" s="242">
        <v>417.74532610008612</v>
      </c>
      <c r="H7" s="81"/>
    </row>
    <row r="8" spans="1:8" ht="15.75" customHeight="1">
      <c r="A8" s="89"/>
      <c r="B8" s="244" t="s">
        <v>216</v>
      </c>
      <c r="C8" s="171"/>
      <c r="D8" s="171"/>
      <c r="E8" s="171"/>
      <c r="F8" s="171"/>
      <c r="G8" s="243"/>
      <c r="H8" s="81"/>
    </row>
    <row r="9" spans="1:8" ht="15.75" customHeight="1">
      <c r="A9" s="89"/>
      <c r="B9" s="173" t="s">
        <v>390</v>
      </c>
      <c r="C9" s="240">
        <v>156.95553934091407</v>
      </c>
      <c r="D9" s="241">
        <v>138.30824175331335</v>
      </c>
      <c r="E9" s="242">
        <v>175.60283692851479</v>
      </c>
      <c r="F9" s="241">
        <v>155.00235930217269</v>
      </c>
      <c r="G9" s="242">
        <v>158.90871937965545</v>
      </c>
      <c r="H9" s="81"/>
    </row>
    <row r="10" spans="1:8" ht="15.75" customHeight="1">
      <c r="A10" s="89"/>
      <c r="B10" s="173" t="s">
        <v>393</v>
      </c>
      <c r="C10" s="245">
        <v>34.256026757130755</v>
      </c>
      <c r="D10" s="246">
        <v>27.651722874308383</v>
      </c>
      <c r="E10" s="247">
        <v>40.860330639953126</v>
      </c>
      <c r="F10" s="246">
        <v>31.340346396238374</v>
      </c>
      <c r="G10" s="247">
        <v>37.171707118023136</v>
      </c>
      <c r="H10" s="81"/>
    </row>
    <row r="11" spans="1:8" ht="15.75" customHeight="1">
      <c r="A11" s="89"/>
      <c r="B11" s="173" t="s">
        <v>391</v>
      </c>
      <c r="C11" s="240">
        <v>235.65709110186904</v>
      </c>
      <c r="D11" s="241">
        <v>204.92787235135842</v>
      </c>
      <c r="E11" s="242">
        <v>266.38630985237967</v>
      </c>
      <c r="F11" s="241">
        <v>219.34603010083146</v>
      </c>
      <c r="G11" s="242">
        <v>251.96815210290663</v>
      </c>
      <c r="H11" s="81"/>
    </row>
    <row r="12" spans="1:8" ht="15.75" customHeight="1">
      <c r="A12" s="89"/>
      <c r="B12" s="173" t="s">
        <v>392</v>
      </c>
      <c r="C12" s="240">
        <v>384.9</v>
      </c>
      <c r="D12" s="241">
        <v>335.33756831988478</v>
      </c>
      <c r="E12" s="242">
        <v>434.46243168011517</v>
      </c>
      <c r="F12" s="241">
        <v>358.87678179531542</v>
      </c>
      <c r="G12" s="242">
        <v>410.92321820468453</v>
      </c>
      <c r="H12" s="81"/>
    </row>
    <row r="13" spans="1:8" ht="15.75" customHeight="1">
      <c r="A13" s="89"/>
      <c r="B13" s="173" t="s">
        <v>394</v>
      </c>
      <c r="C13" s="245">
        <v>51.013628413274141</v>
      </c>
      <c r="D13" s="246">
        <v>45.482907442880908</v>
      </c>
      <c r="E13" s="247">
        <v>56.544349383667374</v>
      </c>
      <c r="F13" s="246">
        <v>46.878736304367798</v>
      </c>
      <c r="G13" s="247">
        <v>55.148520522180483</v>
      </c>
      <c r="H13" s="81"/>
    </row>
    <row r="14" spans="1:8" ht="15.75" customHeight="1">
      <c r="A14" s="89"/>
      <c r="B14" s="173" t="s">
        <v>395</v>
      </c>
      <c r="C14" s="240">
        <v>103.85613602400068</v>
      </c>
      <c r="D14" s="241">
        <v>86.088170793114983</v>
      </c>
      <c r="E14" s="242">
        <v>121.62410125488637</v>
      </c>
      <c r="F14" s="241">
        <v>96.17597936310743</v>
      </c>
      <c r="G14" s="242">
        <v>111.53629268489392</v>
      </c>
      <c r="H14" s="81"/>
    </row>
    <row r="15" spans="1:8" ht="15.75" customHeight="1">
      <c r="A15" s="89"/>
      <c r="B15" s="244" t="s">
        <v>189</v>
      </c>
      <c r="C15" s="171"/>
      <c r="D15" s="171"/>
      <c r="E15" s="171"/>
      <c r="F15" s="171"/>
      <c r="G15" s="243"/>
      <c r="H15" s="81"/>
    </row>
    <row r="16" spans="1:8" ht="15.75" customHeight="1">
      <c r="A16" s="89"/>
      <c r="B16" s="173" t="s">
        <v>396</v>
      </c>
      <c r="C16" s="249">
        <v>5.2151695185964915</v>
      </c>
      <c r="D16" s="250">
        <v>5.0749454287360001</v>
      </c>
      <c r="E16" s="251">
        <v>5.3553936084569829</v>
      </c>
      <c r="F16" s="250">
        <v>5.1041169610090762</v>
      </c>
      <c r="G16" s="251">
        <v>5.3262220761839068</v>
      </c>
      <c r="H16" s="81"/>
    </row>
    <row r="17" spans="1:8" ht="15.75" customHeight="1">
      <c r="A17" s="89"/>
      <c r="B17" s="244" t="s">
        <v>145</v>
      </c>
      <c r="C17" s="171"/>
      <c r="D17" s="171"/>
      <c r="E17" s="171"/>
      <c r="F17" s="171"/>
      <c r="G17" s="243"/>
      <c r="H17" s="81"/>
    </row>
    <row r="18" spans="1:8" ht="15.75" customHeight="1">
      <c r="A18" s="89"/>
      <c r="B18" s="173" t="s">
        <v>397</v>
      </c>
      <c r="C18" s="249">
        <v>12.280097819943382</v>
      </c>
      <c r="D18" s="250">
        <v>12.004665753397939</v>
      </c>
      <c r="E18" s="251">
        <v>12.555529886488825</v>
      </c>
      <c r="F18" s="250">
        <v>12.106947547576324</v>
      </c>
      <c r="G18" s="251">
        <v>12.45324809231044</v>
      </c>
      <c r="H18" s="81"/>
    </row>
    <row r="19" spans="1:8" ht="15.75" customHeight="1">
      <c r="A19" s="89"/>
      <c r="B19" s="173" t="s">
        <v>398</v>
      </c>
      <c r="C19" s="240">
        <v>86.08610087570078</v>
      </c>
      <c r="D19" s="241">
        <v>79.776346511171184</v>
      </c>
      <c r="E19" s="242">
        <v>92.395855240230375</v>
      </c>
      <c r="F19" s="241">
        <v>82.179108972763984</v>
      </c>
      <c r="G19" s="242">
        <v>89.993092778637575</v>
      </c>
      <c r="H19" s="81"/>
    </row>
    <row r="20" spans="1:8" ht="15.75" customHeight="1">
      <c r="A20" s="89"/>
      <c r="B20" s="173" t="s">
        <v>399</v>
      </c>
      <c r="C20" s="240">
        <v>290.66159401812808</v>
      </c>
      <c r="D20" s="241">
        <v>281.00889967341288</v>
      </c>
      <c r="E20" s="242">
        <v>300.31428836284329</v>
      </c>
      <c r="F20" s="241">
        <v>284.25236463159303</v>
      </c>
      <c r="G20" s="242">
        <v>297.07082340466314</v>
      </c>
      <c r="H20" s="81"/>
    </row>
    <row r="21" spans="1:8" ht="15.75" customHeight="1">
      <c r="A21" s="89"/>
      <c r="B21" s="173" t="s">
        <v>400</v>
      </c>
      <c r="C21" s="249">
        <v>1.4291784355702646</v>
      </c>
      <c r="D21" s="250">
        <v>1.2620852385279251</v>
      </c>
      <c r="E21" s="251">
        <v>1.5962716326126041</v>
      </c>
      <c r="F21" s="250">
        <v>1.3429283174664604</v>
      </c>
      <c r="G21" s="251">
        <v>1.5154285536740688</v>
      </c>
      <c r="H21" s="81"/>
    </row>
    <row r="22" spans="1:8" ht="15.75" customHeight="1">
      <c r="A22" s="89"/>
      <c r="B22" s="173" t="s">
        <v>401</v>
      </c>
      <c r="C22" s="245">
        <v>15.216246830268474</v>
      </c>
      <c r="D22" s="246">
        <v>14.062628546477095</v>
      </c>
      <c r="E22" s="247">
        <v>16.369865114059852</v>
      </c>
      <c r="F22" s="246">
        <v>14.711637118244477</v>
      </c>
      <c r="G22" s="247">
        <v>15.720856542292472</v>
      </c>
      <c r="H22" s="81"/>
    </row>
    <row r="23" spans="1:8" ht="15.75" customHeight="1">
      <c r="A23" s="89"/>
      <c r="B23" s="173" t="s">
        <v>402</v>
      </c>
      <c r="C23" s="249">
        <v>7.5220787150958115</v>
      </c>
      <c r="D23" s="250">
        <v>7.3289646055311923</v>
      </c>
      <c r="E23" s="251">
        <v>7.7151928246604307</v>
      </c>
      <c r="F23" s="250">
        <v>7.3943872513547166</v>
      </c>
      <c r="G23" s="251">
        <v>7.6497701788369064</v>
      </c>
      <c r="H23" s="81"/>
    </row>
    <row r="24" spans="1:8" ht="15.75" customHeight="1">
      <c r="A24" s="89"/>
      <c r="B24" s="173" t="s">
        <v>403</v>
      </c>
      <c r="C24" s="245" t="s">
        <v>96</v>
      </c>
      <c r="D24" s="246" t="s">
        <v>94</v>
      </c>
      <c r="E24" s="247" t="s">
        <v>94</v>
      </c>
      <c r="F24" s="246" t="s">
        <v>94</v>
      </c>
      <c r="G24" s="247" t="s">
        <v>94</v>
      </c>
      <c r="H24" s="81"/>
    </row>
    <row r="25" spans="1:8" ht="15.75" customHeight="1">
      <c r="A25" s="89"/>
      <c r="B25" s="173" t="s">
        <v>404</v>
      </c>
      <c r="C25" s="245">
        <v>39.561097765784218</v>
      </c>
      <c r="D25" s="246">
        <v>37.455017648078716</v>
      </c>
      <c r="E25" s="247">
        <v>41.667177883489721</v>
      </c>
      <c r="F25" s="246">
        <v>37.925555096002839</v>
      </c>
      <c r="G25" s="247">
        <v>41.196640435565598</v>
      </c>
      <c r="H25" s="81"/>
    </row>
    <row r="26" spans="1:8" ht="15.75" customHeight="1">
      <c r="A26" s="89"/>
      <c r="B26" s="173" t="s">
        <v>405</v>
      </c>
      <c r="C26" s="240">
        <v>336.10111730076301</v>
      </c>
      <c r="D26" s="241">
        <v>317.14626957436451</v>
      </c>
      <c r="E26" s="242">
        <v>355.05596502716151</v>
      </c>
      <c r="F26" s="241">
        <v>327.81296983517637</v>
      </c>
      <c r="G26" s="242">
        <v>344.38926476634964</v>
      </c>
      <c r="H26" s="81"/>
    </row>
    <row r="27" spans="1:8" ht="15.75" customHeight="1">
      <c r="A27" s="89"/>
      <c r="B27" s="173" t="s">
        <v>406</v>
      </c>
      <c r="C27" s="239">
        <v>0.53591228683295122</v>
      </c>
      <c r="D27" s="255">
        <v>0.5141346350425684</v>
      </c>
      <c r="E27" s="256">
        <v>0.55768993862333405</v>
      </c>
      <c r="F27" s="255">
        <v>0.52509229351633091</v>
      </c>
      <c r="G27" s="256">
        <v>0.54673228014957154</v>
      </c>
      <c r="H27" s="81"/>
    </row>
    <row r="28" spans="1:8" ht="15.75" customHeight="1">
      <c r="A28" s="89"/>
      <c r="B28" s="173" t="s">
        <v>407</v>
      </c>
      <c r="C28" s="249">
        <v>5.2933837766660865</v>
      </c>
      <c r="D28" s="250">
        <v>4.9256294762538033</v>
      </c>
      <c r="E28" s="251">
        <v>5.6611380770783697</v>
      </c>
      <c r="F28" s="250">
        <v>5.1366939296537684</v>
      </c>
      <c r="G28" s="251">
        <v>5.4500736236784046</v>
      </c>
      <c r="H28" s="81"/>
    </row>
    <row r="29" spans="1:8" ht="15.75" customHeight="1">
      <c r="A29" s="89"/>
      <c r="B29" s="173" t="s">
        <v>408</v>
      </c>
      <c r="C29" s="239">
        <v>0.89372193450452087</v>
      </c>
      <c r="D29" s="255">
        <v>0.86803010107767831</v>
      </c>
      <c r="E29" s="256">
        <v>0.91941376793136342</v>
      </c>
      <c r="F29" s="255">
        <v>0.88156454241897098</v>
      </c>
      <c r="G29" s="256">
        <v>0.90587932659007075</v>
      </c>
      <c r="H29" s="82"/>
    </row>
    <row r="30" spans="1:8" ht="15.75" customHeight="1">
      <c r="A30" s="89"/>
      <c r="B30" s="173" t="s">
        <v>409</v>
      </c>
      <c r="C30" s="249">
        <v>3.2056687859758579</v>
      </c>
      <c r="D30" s="250">
        <v>2.9887300189940778</v>
      </c>
      <c r="E30" s="251">
        <v>3.4226075529576381</v>
      </c>
      <c r="F30" s="250">
        <v>3.046435301871774</v>
      </c>
      <c r="G30" s="251">
        <v>3.3649022700799418</v>
      </c>
      <c r="H30" s="81"/>
    </row>
    <row r="31" spans="1:8" ht="15.75" customHeight="1">
      <c r="A31" s="89"/>
      <c r="B31" s="173" t="s">
        <v>410</v>
      </c>
      <c r="C31" s="249">
        <v>1.7737841653691011</v>
      </c>
      <c r="D31" s="250">
        <v>1.6442831014419443</v>
      </c>
      <c r="E31" s="251">
        <v>1.9032852292962579</v>
      </c>
      <c r="F31" s="250">
        <v>1.6571234218344437</v>
      </c>
      <c r="G31" s="251">
        <v>1.8904449089037585</v>
      </c>
      <c r="H31" s="81"/>
    </row>
    <row r="32" spans="1:8" ht="15.75" customHeight="1">
      <c r="A32" s="89"/>
      <c r="B32" s="173" t="s">
        <v>411</v>
      </c>
      <c r="C32" s="249">
        <v>1.0375007676822017</v>
      </c>
      <c r="D32" s="250">
        <v>0.92151879831383687</v>
      </c>
      <c r="E32" s="251">
        <v>1.1534827370505665</v>
      </c>
      <c r="F32" s="250">
        <v>0.94215835114041857</v>
      </c>
      <c r="G32" s="251">
        <v>1.1328431842239848</v>
      </c>
      <c r="H32" s="81"/>
    </row>
    <row r="33" spans="1:8" ht="15.75" customHeight="1">
      <c r="A33" s="89"/>
      <c r="B33" s="173" t="s">
        <v>412</v>
      </c>
      <c r="C33" s="249">
        <v>18.034601201406566</v>
      </c>
      <c r="D33" s="250">
        <v>17.667754354961488</v>
      </c>
      <c r="E33" s="251">
        <v>18.401448047851645</v>
      </c>
      <c r="F33" s="250">
        <v>17.775392349419874</v>
      </c>
      <c r="G33" s="251">
        <v>18.293810053393258</v>
      </c>
      <c r="H33" s="81"/>
    </row>
    <row r="34" spans="1:8" ht="15.75" customHeight="1">
      <c r="A34" s="89"/>
      <c r="B34" s="173" t="s">
        <v>413</v>
      </c>
      <c r="C34" s="245">
        <v>15.763576367266571</v>
      </c>
      <c r="D34" s="246">
        <v>14.664135519876737</v>
      </c>
      <c r="E34" s="247">
        <v>16.863017214656406</v>
      </c>
      <c r="F34" s="246">
        <v>14.551852155949096</v>
      </c>
      <c r="G34" s="247">
        <v>16.975300578584047</v>
      </c>
      <c r="H34" s="81"/>
    </row>
    <row r="35" spans="1:8" ht="15.75" customHeight="1">
      <c r="A35" s="89"/>
      <c r="B35" s="173" t="s">
        <v>414</v>
      </c>
      <c r="C35" s="249">
        <v>3.8299017544871714</v>
      </c>
      <c r="D35" s="250">
        <v>3.5568405891019039</v>
      </c>
      <c r="E35" s="251">
        <v>4.1029629198724393</v>
      </c>
      <c r="F35" s="250">
        <v>3.6743749034985025</v>
      </c>
      <c r="G35" s="251">
        <v>3.9854286054758403</v>
      </c>
      <c r="H35" s="81"/>
    </row>
    <row r="36" spans="1:8" ht="15.75" customHeight="1">
      <c r="A36" s="89"/>
      <c r="B36" s="173" t="s">
        <v>415</v>
      </c>
      <c r="C36" s="249">
        <v>0.62623853079871705</v>
      </c>
      <c r="D36" s="250">
        <v>0.57484765251663261</v>
      </c>
      <c r="E36" s="251">
        <v>0.67762940908080149</v>
      </c>
      <c r="F36" s="250">
        <v>0.59700001924849166</v>
      </c>
      <c r="G36" s="251">
        <v>0.65547704234894244</v>
      </c>
      <c r="H36" s="81"/>
    </row>
    <row r="37" spans="1:8" ht="15.75" customHeight="1">
      <c r="A37" s="89"/>
      <c r="B37" s="173" t="s">
        <v>416</v>
      </c>
      <c r="C37" s="249">
        <v>1.0201619559468436</v>
      </c>
      <c r="D37" s="250">
        <v>0.87075103491715189</v>
      </c>
      <c r="E37" s="251">
        <v>1.1695728769765352</v>
      </c>
      <c r="F37" s="250" t="s">
        <v>94</v>
      </c>
      <c r="G37" s="251" t="s">
        <v>94</v>
      </c>
      <c r="H37" s="81"/>
    </row>
    <row r="38" spans="1:8" ht="15.75" customHeight="1">
      <c r="A38" s="89"/>
      <c r="B38" s="173" t="s">
        <v>417</v>
      </c>
      <c r="C38" s="249">
        <v>1.4593400639987371</v>
      </c>
      <c r="D38" s="250">
        <v>1.4022653986430924</v>
      </c>
      <c r="E38" s="251">
        <v>1.5164147293543817</v>
      </c>
      <c r="F38" s="250">
        <v>1.4190277428880977</v>
      </c>
      <c r="G38" s="251">
        <v>1.4996523851093764</v>
      </c>
      <c r="H38" s="81"/>
    </row>
    <row r="39" spans="1:8" ht="15.75" customHeight="1">
      <c r="A39" s="89"/>
      <c r="B39" s="173" t="s">
        <v>418</v>
      </c>
      <c r="C39" s="245">
        <v>18.934656906917752</v>
      </c>
      <c r="D39" s="246">
        <v>17.67064905467436</v>
      </c>
      <c r="E39" s="247">
        <v>20.198664759161144</v>
      </c>
      <c r="F39" s="246">
        <v>18.146367442797491</v>
      </c>
      <c r="G39" s="247">
        <v>19.722946371038013</v>
      </c>
      <c r="H39" s="81"/>
    </row>
    <row r="40" spans="1:8" ht="15.75" customHeight="1">
      <c r="A40" s="89"/>
      <c r="B40" s="173" t="s">
        <v>419</v>
      </c>
      <c r="C40" s="245">
        <v>13.974508910274736</v>
      </c>
      <c r="D40" s="246">
        <v>11.508238713219598</v>
      </c>
      <c r="E40" s="247">
        <v>16.440779107329874</v>
      </c>
      <c r="F40" s="246">
        <v>11.869678127100958</v>
      </c>
      <c r="G40" s="247">
        <v>16.079339693448514</v>
      </c>
      <c r="H40" s="81"/>
    </row>
    <row r="41" spans="1:8" ht="15.75" customHeight="1">
      <c r="A41" s="89"/>
      <c r="B41" s="173" t="s">
        <v>420</v>
      </c>
      <c r="C41" s="249">
        <v>0.24026670741658415</v>
      </c>
      <c r="D41" s="250">
        <v>0.203500995044607</v>
      </c>
      <c r="E41" s="251">
        <v>0.2770324197885613</v>
      </c>
      <c r="F41" s="250">
        <v>0.20736229969632075</v>
      </c>
      <c r="G41" s="251">
        <v>0.27317111513684755</v>
      </c>
      <c r="H41" s="81"/>
    </row>
    <row r="42" spans="1:8" ht="15.75" customHeight="1">
      <c r="A42" s="89"/>
      <c r="B42" s="173" t="s">
        <v>421</v>
      </c>
      <c r="C42" s="249">
        <v>6.6949840364463773</v>
      </c>
      <c r="D42" s="250">
        <v>6.53555447163534</v>
      </c>
      <c r="E42" s="251">
        <v>6.8544136012574146</v>
      </c>
      <c r="F42" s="250">
        <v>6.5874901137774158</v>
      </c>
      <c r="G42" s="251">
        <v>6.8024779591153388</v>
      </c>
      <c r="H42" s="81"/>
    </row>
    <row r="43" spans="1:8" ht="15.75" customHeight="1">
      <c r="A43" s="89"/>
      <c r="B43" s="173" t="s">
        <v>422</v>
      </c>
      <c r="C43" s="239">
        <v>0.14935815025968385</v>
      </c>
      <c r="D43" s="255">
        <v>0.14433995665783853</v>
      </c>
      <c r="E43" s="256">
        <v>0.15437634386152918</v>
      </c>
      <c r="F43" s="255">
        <v>0.14690310761510017</v>
      </c>
      <c r="G43" s="256">
        <v>0.15181319290426754</v>
      </c>
      <c r="H43" s="81"/>
    </row>
    <row r="44" spans="1:8" ht="15.75" customHeight="1">
      <c r="A44" s="89"/>
      <c r="B44" s="173" t="s">
        <v>423</v>
      </c>
      <c r="C44" s="249">
        <v>3.2198653481276542</v>
      </c>
      <c r="D44" s="250">
        <v>2.6941002149308062</v>
      </c>
      <c r="E44" s="251">
        <v>3.7456304813245023</v>
      </c>
      <c r="F44" s="250" t="s">
        <v>94</v>
      </c>
      <c r="G44" s="251" t="s">
        <v>94</v>
      </c>
      <c r="H44" s="81"/>
    </row>
    <row r="45" spans="1:8" ht="15.75" customHeight="1">
      <c r="A45" s="89"/>
      <c r="B45" s="173" t="s">
        <v>424</v>
      </c>
      <c r="C45" s="249">
        <v>6.4498035258744322</v>
      </c>
      <c r="D45" s="250">
        <v>5.4109580423095629</v>
      </c>
      <c r="E45" s="251">
        <v>7.4886490094393015</v>
      </c>
      <c r="F45" s="250">
        <v>5.6982879757847602</v>
      </c>
      <c r="G45" s="251">
        <v>7.2013190759641041</v>
      </c>
      <c r="H45" s="81"/>
    </row>
    <row r="46" spans="1:8" ht="15.75" customHeight="1">
      <c r="A46" s="89"/>
      <c r="B46" s="173" t="s">
        <v>425</v>
      </c>
      <c r="C46" s="245">
        <v>20.883834693164381</v>
      </c>
      <c r="D46" s="246">
        <v>19.695571366270801</v>
      </c>
      <c r="E46" s="247">
        <v>22.072098020057961</v>
      </c>
      <c r="F46" s="246">
        <v>19.867817929263637</v>
      </c>
      <c r="G46" s="247">
        <v>21.899851457065125</v>
      </c>
      <c r="H46" s="83"/>
    </row>
    <row r="47" spans="1:8" ht="15.75" customHeight="1">
      <c r="A47" s="89"/>
      <c r="B47" s="173" t="s">
        <v>426</v>
      </c>
      <c r="C47" s="249">
        <v>2.0914154432856726</v>
      </c>
      <c r="D47" s="250">
        <v>2.0010461623423779</v>
      </c>
      <c r="E47" s="251">
        <v>2.1817847242289674</v>
      </c>
      <c r="F47" s="250">
        <v>2.0420696578188808</v>
      </c>
      <c r="G47" s="251">
        <v>2.1407612287524644</v>
      </c>
      <c r="H47" s="83"/>
    </row>
    <row r="48" spans="1:8" ht="15.75" customHeight="1">
      <c r="A48" s="89"/>
      <c r="B48" s="173" t="s">
        <v>427</v>
      </c>
      <c r="C48" s="239">
        <v>0.23025773172789407</v>
      </c>
      <c r="D48" s="255">
        <v>0.20508835647155629</v>
      </c>
      <c r="E48" s="256">
        <v>0.25542710698423182</v>
      </c>
      <c r="F48" s="255">
        <v>0.22217031239021823</v>
      </c>
      <c r="G48" s="256">
        <v>0.23834515106556992</v>
      </c>
      <c r="H48" s="81"/>
    </row>
    <row r="49" spans="1:8" ht="15.75" customHeight="1">
      <c r="A49" s="89"/>
      <c r="B49" s="173" t="s">
        <v>428</v>
      </c>
      <c r="C49" s="240">
        <v>102.87916905782177</v>
      </c>
      <c r="D49" s="241">
        <v>94.496839862090141</v>
      </c>
      <c r="E49" s="242">
        <v>111.2614982535534</v>
      </c>
      <c r="F49" s="241">
        <v>99.538931108977479</v>
      </c>
      <c r="G49" s="242">
        <v>106.21940700666606</v>
      </c>
      <c r="H49" s="81"/>
    </row>
    <row r="50" spans="1:8" ht="15.75" customHeight="1">
      <c r="A50" s="89"/>
      <c r="B50" s="173" t="s">
        <v>429</v>
      </c>
      <c r="C50" s="249">
        <v>5.0645879336206621</v>
      </c>
      <c r="D50" s="250">
        <v>4.7731780920096352</v>
      </c>
      <c r="E50" s="251">
        <v>5.355997775231689</v>
      </c>
      <c r="F50" s="250">
        <v>4.9193356095746381</v>
      </c>
      <c r="G50" s="251">
        <v>5.209840257666686</v>
      </c>
      <c r="H50" s="81"/>
    </row>
    <row r="51" spans="1:8" ht="15.75" customHeight="1">
      <c r="A51" s="89"/>
      <c r="B51" s="173" t="s">
        <v>430</v>
      </c>
      <c r="C51" s="240">
        <v>86.875720726710583</v>
      </c>
      <c r="D51" s="241">
        <v>82.658354912983853</v>
      </c>
      <c r="E51" s="242">
        <v>91.093086540437312</v>
      </c>
      <c r="F51" s="241">
        <v>85.265250729059872</v>
      </c>
      <c r="G51" s="242">
        <v>88.486190724361293</v>
      </c>
      <c r="H51" s="81"/>
    </row>
    <row r="52" spans="1:8" ht="15.75" customHeight="1">
      <c r="A52" s="89"/>
      <c r="B52" s="173" t="s">
        <v>396</v>
      </c>
      <c r="C52" s="249">
        <v>5.2540545050725607</v>
      </c>
      <c r="D52" s="250">
        <v>5.1067548776696778</v>
      </c>
      <c r="E52" s="251">
        <v>5.4013541324754435</v>
      </c>
      <c r="F52" s="250">
        <v>5.1806086874127262</v>
      </c>
      <c r="G52" s="251">
        <v>5.3275003227323952</v>
      </c>
      <c r="H52" s="81"/>
    </row>
    <row r="53" spans="1:8" ht="15.75" customHeight="1">
      <c r="A53" s="89"/>
      <c r="B53" s="173" t="s">
        <v>431</v>
      </c>
      <c r="C53" s="249">
        <v>1.5459437105737714</v>
      </c>
      <c r="D53" s="250">
        <v>1.2303361238904225</v>
      </c>
      <c r="E53" s="251">
        <v>1.8615512972571204</v>
      </c>
      <c r="F53" s="250" t="s">
        <v>94</v>
      </c>
      <c r="G53" s="251" t="s">
        <v>94</v>
      </c>
      <c r="H53" s="81"/>
    </row>
    <row r="54" spans="1:8" ht="15.75" customHeight="1">
      <c r="A54" s="89"/>
      <c r="B54" s="173" t="s">
        <v>432</v>
      </c>
      <c r="C54" s="245">
        <v>22.21735761195443</v>
      </c>
      <c r="D54" s="246">
        <v>20.615286872660086</v>
      </c>
      <c r="E54" s="247">
        <v>23.819428351248774</v>
      </c>
      <c r="F54" s="246">
        <v>21.224956267428141</v>
      </c>
      <c r="G54" s="247">
        <v>23.209758956480719</v>
      </c>
      <c r="H54" s="81"/>
    </row>
    <row r="55" spans="1:8" ht="15.75" customHeight="1">
      <c r="A55" s="89"/>
      <c r="B55" s="173" t="s">
        <v>433</v>
      </c>
      <c r="C55" s="245" t="s">
        <v>219</v>
      </c>
      <c r="D55" s="246" t="s">
        <v>94</v>
      </c>
      <c r="E55" s="247" t="s">
        <v>94</v>
      </c>
      <c r="F55" s="246" t="s">
        <v>94</v>
      </c>
      <c r="G55" s="247" t="s">
        <v>94</v>
      </c>
      <c r="H55" s="81"/>
    </row>
    <row r="56" spans="1:8" ht="15.75" customHeight="1">
      <c r="A56" s="89"/>
      <c r="B56" s="173" t="s">
        <v>434</v>
      </c>
      <c r="C56" s="249">
        <v>42.385706985092867</v>
      </c>
      <c r="D56" s="250">
        <v>41.228305088222726</v>
      </c>
      <c r="E56" s="251">
        <v>43.543108881963008</v>
      </c>
      <c r="F56" s="250">
        <v>41.663505383089849</v>
      </c>
      <c r="G56" s="251">
        <v>43.107908587095885</v>
      </c>
      <c r="H56" s="81"/>
    </row>
    <row r="57" spans="1:8" ht="15.75" customHeight="1">
      <c r="A57" s="89"/>
      <c r="B57" s="173" t="s">
        <v>435</v>
      </c>
      <c r="C57" s="249">
        <v>4.2176259069238498</v>
      </c>
      <c r="D57" s="250">
        <v>3.9838223678477549</v>
      </c>
      <c r="E57" s="251">
        <v>4.4514294459999446</v>
      </c>
      <c r="F57" s="250">
        <v>4.063012806285907</v>
      </c>
      <c r="G57" s="251">
        <v>4.3722390075617925</v>
      </c>
      <c r="H57" s="81"/>
    </row>
    <row r="58" spans="1:8" ht="15.75" customHeight="1">
      <c r="A58" s="89"/>
      <c r="B58" s="173" t="s">
        <v>436</v>
      </c>
      <c r="C58" s="249">
        <v>6.254003825758403</v>
      </c>
      <c r="D58" s="250">
        <v>4.6717023118702414</v>
      </c>
      <c r="E58" s="251">
        <v>7.8363053396465645</v>
      </c>
      <c r="F58" s="250">
        <v>5.9541667754649223</v>
      </c>
      <c r="G58" s="251">
        <v>6.5538408760518836</v>
      </c>
      <c r="H58" s="81"/>
    </row>
    <row r="59" spans="1:8" ht="15.75" customHeight="1">
      <c r="A59" s="89"/>
      <c r="B59" s="173" t="s">
        <v>437</v>
      </c>
      <c r="C59" s="240">
        <v>355.05874323536062</v>
      </c>
      <c r="D59" s="241">
        <v>340.9657748800667</v>
      </c>
      <c r="E59" s="242">
        <v>369.15171159065454</v>
      </c>
      <c r="F59" s="241">
        <v>346.6113800553432</v>
      </c>
      <c r="G59" s="242">
        <v>363.50610641537804</v>
      </c>
      <c r="H59" s="81"/>
    </row>
    <row r="60" spans="1:8" ht="15.75" customHeight="1">
      <c r="A60" s="89"/>
      <c r="B60" s="173" t="s">
        <v>438</v>
      </c>
      <c r="C60" s="249">
        <v>0.55947294622115962</v>
      </c>
      <c r="D60" s="250">
        <v>0.52490048217883822</v>
      </c>
      <c r="E60" s="251">
        <v>0.59404541026348101</v>
      </c>
      <c r="F60" s="250">
        <v>0.51031905800758526</v>
      </c>
      <c r="G60" s="251">
        <v>0.60862683443473398</v>
      </c>
      <c r="H60" s="81"/>
    </row>
    <row r="61" spans="1:8" ht="15.75" customHeight="1">
      <c r="A61" s="89"/>
      <c r="B61" s="173" t="s">
        <v>439</v>
      </c>
      <c r="C61" s="249">
        <v>8.9145574138347605</v>
      </c>
      <c r="D61" s="250">
        <v>7.9976148853923732</v>
      </c>
      <c r="E61" s="251">
        <v>9.8314999422771479</v>
      </c>
      <c r="F61" s="250">
        <v>8.2489825572830462</v>
      </c>
      <c r="G61" s="251">
        <v>9.5801322703864749</v>
      </c>
      <c r="H61" s="81"/>
    </row>
    <row r="62" spans="1:8" ht="15.75" customHeight="1">
      <c r="A62" s="89"/>
      <c r="B62" s="173" t="s">
        <v>440</v>
      </c>
      <c r="C62" s="239">
        <v>0.87479796627758788</v>
      </c>
      <c r="D62" s="255">
        <v>0.85303229233830125</v>
      </c>
      <c r="E62" s="256">
        <v>0.89656364021687451</v>
      </c>
      <c r="F62" s="255">
        <v>0.85520916459564478</v>
      </c>
      <c r="G62" s="256">
        <v>0.89438676795953098</v>
      </c>
      <c r="H62" s="81"/>
    </row>
    <row r="63" spans="1:8" ht="15.75" customHeight="1">
      <c r="A63" s="89"/>
      <c r="B63" s="173" t="s">
        <v>441</v>
      </c>
      <c r="C63" s="249">
        <v>0.45164058642287974</v>
      </c>
      <c r="D63" s="250">
        <v>0.34885190684213108</v>
      </c>
      <c r="E63" s="251">
        <v>0.55442926600362841</v>
      </c>
      <c r="F63" s="250" t="s">
        <v>94</v>
      </c>
      <c r="G63" s="251" t="s">
        <v>94</v>
      </c>
      <c r="H63" s="81"/>
    </row>
    <row r="64" spans="1:8" ht="15.75" customHeight="1">
      <c r="A64" s="89"/>
      <c r="B64" s="173" t="s">
        <v>442</v>
      </c>
      <c r="C64" s="249">
        <v>0.26275869153632625</v>
      </c>
      <c r="D64" s="250">
        <v>0.22709206771697027</v>
      </c>
      <c r="E64" s="251">
        <v>0.29842531535568223</v>
      </c>
      <c r="F64" s="250">
        <v>0.23673086411163791</v>
      </c>
      <c r="G64" s="251">
        <v>0.28878651896101459</v>
      </c>
      <c r="H64" s="81"/>
    </row>
    <row r="65" spans="1:8" ht="15.75" customHeight="1">
      <c r="A65" s="89"/>
      <c r="B65" s="173" t="s">
        <v>443</v>
      </c>
      <c r="C65" s="249">
        <v>1.9866543952183584</v>
      </c>
      <c r="D65" s="250">
        <v>1.7498585203050985</v>
      </c>
      <c r="E65" s="251">
        <v>2.2234502701316186</v>
      </c>
      <c r="F65" s="250">
        <v>1.760134136804018</v>
      </c>
      <c r="G65" s="251">
        <v>2.2131746536326991</v>
      </c>
      <c r="H65" s="81"/>
    </row>
    <row r="66" spans="1:8" ht="15.75" customHeight="1">
      <c r="A66" s="89"/>
      <c r="B66" s="173" t="s">
        <v>444</v>
      </c>
      <c r="C66" s="240">
        <v>249.44405138461184</v>
      </c>
      <c r="D66" s="241">
        <v>236.05396154780502</v>
      </c>
      <c r="E66" s="242">
        <v>262.83414122141863</v>
      </c>
      <c r="F66" s="241">
        <v>244.55755230072543</v>
      </c>
      <c r="G66" s="242">
        <v>254.33055046849825</v>
      </c>
      <c r="H66" s="81"/>
    </row>
    <row r="67" spans="1:8" ht="15.75" customHeight="1">
      <c r="A67" s="89"/>
      <c r="B67" s="173" t="s">
        <v>445</v>
      </c>
      <c r="C67" s="249">
        <v>2.7831743061020737</v>
      </c>
      <c r="D67" s="250">
        <v>2.2254729456386344</v>
      </c>
      <c r="E67" s="251">
        <v>3.340875666565513</v>
      </c>
      <c r="F67" s="250">
        <v>2.4203261698840652</v>
      </c>
      <c r="G67" s="251">
        <v>3.1460224423200822</v>
      </c>
      <c r="H67" s="81"/>
    </row>
    <row r="68" spans="1:8" ht="15.75" customHeight="1">
      <c r="A68" s="89"/>
      <c r="B68" s="173" t="s">
        <v>446</v>
      </c>
      <c r="C68" s="245">
        <v>17.168288050131792</v>
      </c>
      <c r="D68" s="246">
        <v>16.583641296890693</v>
      </c>
      <c r="E68" s="247">
        <v>17.752934803372892</v>
      </c>
      <c r="F68" s="246">
        <v>16.456013874198824</v>
      </c>
      <c r="G68" s="247">
        <v>17.880562226064761</v>
      </c>
      <c r="H68" s="81"/>
    </row>
    <row r="69" spans="1:8" ht="15.75" customHeight="1">
      <c r="A69" s="89"/>
      <c r="B69" s="173" t="s">
        <v>447</v>
      </c>
      <c r="C69" s="249">
        <v>1.6522226983109796</v>
      </c>
      <c r="D69" s="250">
        <v>1.501382089401889</v>
      </c>
      <c r="E69" s="251">
        <v>1.8030633072200701</v>
      </c>
      <c r="F69" s="250">
        <v>1.5628197432259807</v>
      </c>
      <c r="G69" s="251">
        <v>1.7416256533959784</v>
      </c>
      <c r="H69" s="81"/>
    </row>
    <row r="70" spans="1:8" ht="15.75" customHeight="1">
      <c r="A70" s="89"/>
      <c r="B70" s="173" t="s">
        <v>448</v>
      </c>
      <c r="C70" s="240">
        <v>688.84576200645108</v>
      </c>
      <c r="D70" s="241">
        <v>657.51227017470137</v>
      </c>
      <c r="E70" s="242">
        <v>720.17925383820079</v>
      </c>
      <c r="F70" s="241">
        <v>674.99817066679827</v>
      </c>
      <c r="G70" s="242">
        <v>702.69335334610389</v>
      </c>
      <c r="H70" s="81"/>
    </row>
    <row r="71" spans="1:8" ht="15.75" customHeight="1">
      <c r="A71" s="89"/>
      <c r="B71" s="173" t="s">
        <v>449</v>
      </c>
      <c r="C71" s="240">
        <v>81.94603263067107</v>
      </c>
      <c r="D71" s="241">
        <v>71.514742261149223</v>
      </c>
      <c r="E71" s="242">
        <v>92.377323000192916</v>
      </c>
      <c r="F71" s="241">
        <v>76.17799936617736</v>
      </c>
      <c r="G71" s="242">
        <v>87.714065895164779</v>
      </c>
      <c r="H71" s="81"/>
    </row>
    <row r="72" spans="1:8" ht="15.75" customHeight="1">
      <c r="A72" s="89"/>
      <c r="B72" s="244" t="s">
        <v>191</v>
      </c>
      <c r="C72" s="171"/>
      <c r="D72" s="171"/>
      <c r="E72" s="171"/>
      <c r="F72" s="171"/>
      <c r="G72" s="243"/>
      <c r="H72" s="81"/>
    </row>
    <row r="73" spans="1:8" ht="15.75" customHeight="1">
      <c r="A73" s="89"/>
      <c r="B73" s="173" t="s">
        <v>450</v>
      </c>
      <c r="C73" s="249">
        <v>2.2472309108796833</v>
      </c>
      <c r="D73" s="250">
        <v>2.0968257733506368</v>
      </c>
      <c r="E73" s="251">
        <v>2.3976360484087298</v>
      </c>
      <c r="F73" s="250">
        <v>2.1822584116871195</v>
      </c>
      <c r="G73" s="251">
        <v>2.3122034100722471</v>
      </c>
      <c r="H73" s="81"/>
    </row>
    <row r="74" spans="1:8" ht="15.75" customHeight="1">
      <c r="A74" s="89"/>
      <c r="B74" s="173" t="s">
        <v>451</v>
      </c>
      <c r="C74" s="249">
        <v>6.5530319587134604</v>
      </c>
      <c r="D74" s="250">
        <v>6.3438576724124349</v>
      </c>
      <c r="E74" s="251">
        <v>6.762206245014486</v>
      </c>
      <c r="F74" s="250">
        <v>6.4542488468765606</v>
      </c>
      <c r="G74" s="251">
        <v>6.6518150705503603</v>
      </c>
      <c r="H74" s="81"/>
    </row>
    <row r="75" spans="1:8" ht="15.75" customHeight="1">
      <c r="A75" s="89"/>
      <c r="B75" s="173" t="s">
        <v>398</v>
      </c>
      <c r="C75" s="240">
        <v>85.888516313447212</v>
      </c>
      <c r="D75" s="241">
        <v>82.032558124245966</v>
      </c>
      <c r="E75" s="242">
        <v>89.744474502648458</v>
      </c>
      <c r="F75" s="241">
        <v>83.380937490953087</v>
      </c>
      <c r="G75" s="242">
        <v>88.396095135941337</v>
      </c>
      <c r="H75" s="81"/>
    </row>
    <row r="76" spans="1:8" ht="15.75" customHeight="1">
      <c r="A76" s="89"/>
      <c r="B76" s="173" t="s">
        <v>399</v>
      </c>
      <c r="C76" s="240">
        <v>287.6273977712608</v>
      </c>
      <c r="D76" s="241">
        <v>275.98938404437678</v>
      </c>
      <c r="E76" s="242">
        <v>299.26541149814483</v>
      </c>
      <c r="F76" s="241">
        <v>281.88661508308718</v>
      </c>
      <c r="G76" s="242">
        <v>293.36818045943443</v>
      </c>
      <c r="H76" s="81"/>
    </row>
    <row r="77" spans="1:8" ht="15.75" customHeight="1">
      <c r="A77" s="89"/>
      <c r="B77" s="173" t="s">
        <v>400</v>
      </c>
      <c r="C77" s="249">
        <v>1.2883980402770638</v>
      </c>
      <c r="D77" s="250">
        <v>1.2122532066259584</v>
      </c>
      <c r="E77" s="251">
        <v>1.3645428739281693</v>
      </c>
      <c r="F77" s="250">
        <v>1.2433074496197933</v>
      </c>
      <c r="G77" s="251">
        <v>1.3334886309343343</v>
      </c>
      <c r="H77" s="81"/>
    </row>
    <row r="78" spans="1:8" ht="15.75" customHeight="1">
      <c r="A78" s="89"/>
      <c r="B78" s="173" t="s">
        <v>401</v>
      </c>
      <c r="C78" s="245">
        <v>15.477853358395862</v>
      </c>
      <c r="D78" s="246">
        <v>14.809822710179365</v>
      </c>
      <c r="E78" s="247">
        <v>16.145884006612359</v>
      </c>
      <c r="F78" s="246">
        <v>14.978932092523683</v>
      </c>
      <c r="G78" s="247">
        <v>15.976774624268041</v>
      </c>
      <c r="H78" s="81"/>
    </row>
    <row r="79" spans="1:8" ht="15.75" customHeight="1">
      <c r="A79" s="89"/>
      <c r="B79" s="173" t="s">
        <v>452</v>
      </c>
      <c r="C79" s="249">
        <v>5.4238302223661448</v>
      </c>
      <c r="D79" s="250">
        <v>5.2907175676835649</v>
      </c>
      <c r="E79" s="251">
        <v>5.5569428770487246</v>
      </c>
      <c r="F79" s="250">
        <v>5.3380271281094736</v>
      </c>
      <c r="G79" s="251">
        <v>5.509633316622816</v>
      </c>
      <c r="H79" s="81"/>
    </row>
    <row r="80" spans="1:8" ht="15.75" customHeight="1">
      <c r="A80" s="89"/>
      <c r="B80" s="173" t="s">
        <v>403</v>
      </c>
      <c r="C80" s="249">
        <v>1.7418248485638925</v>
      </c>
      <c r="D80" s="250">
        <v>1.625459265642238</v>
      </c>
      <c r="E80" s="251">
        <v>1.8581904314855471</v>
      </c>
      <c r="F80" s="250">
        <v>1.6714362039936272</v>
      </c>
      <c r="G80" s="251">
        <v>1.8122134931341578</v>
      </c>
      <c r="H80" s="81"/>
    </row>
    <row r="81" spans="1:8" ht="15.75" customHeight="1">
      <c r="A81" s="89"/>
      <c r="B81" s="173" t="s">
        <v>404</v>
      </c>
      <c r="C81" s="245">
        <v>39.884588105072844</v>
      </c>
      <c r="D81" s="246">
        <v>38.027809560250724</v>
      </c>
      <c r="E81" s="247">
        <v>41.741366649894964</v>
      </c>
      <c r="F81" s="246">
        <v>38.882940379176048</v>
      </c>
      <c r="G81" s="247">
        <v>40.886235830969639</v>
      </c>
      <c r="H81" s="81"/>
    </row>
    <row r="82" spans="1:8" ht="15.75" customHeight="1">
      <c r="A82" s="89"/>
      <c r="B82" s="173" t="s">
        <v>405</v>
      </c>
      <c r="C82" s="240">
        <v>329.73075633723664</v>
      </c>
      <c r="D82" s="241">
        <v>318.56855362469491</v>
      </c>
      <c r="E82" s="242">
        <v>340.89295904977837</v>
      </c>
      <c r="F82" s="241">
        <v>323.80017459918315</v>
      </c>
      <c r="G82" s="242">
        <v>335.66133807529013</v>
      </c>
      <c r="H82" s="81"/>
    </row>
    <row r="83" spans="1:8" ht="15.75" customHeight="1">
      <c r="A83" s="89"/>
      <c r="B83" s="173" t="s">
        <v>406</v>
      </c>
      <c r="C83" s="239">
        <v>0.37949120790296614</v>
      </c>
      <c r="D83" s="255">
        <v>0.34280737935958433</v>
      </c>
      <c r="E83" s="256">
        <v>0.41617503644634796</v>
      </c>
      <c r="F83" s="255">
        <v>0.36517665363449747</v>
      </c>
      <c r="G83" s="256">
        <v>0.39380576217143481</v>
      </c>
      <c r="H83" s="81"/>
    </row>
    <row r="84" spans="1:8" ht="15.75" customHeight="1">
      <c r="A84" s="89"/>
      <c r="B84" s="173" t="s">
        <v>407</v>
      </c>
      <c r="C84" s="249">
        <v>5.4134713416516416</v>
      </c>
      <c r="D84" s="250">
        <v>5.0918792074902282</v>
      </c>
      <c r="E84" s="251">
        <v>5.735063475813055</v>
      </c>
      <c r="F84" s="250">
        <v>5.2527796706251451</v>
      </c>
      <c r="G84" s="251">
        <v>5.5741630126781381</v>
      </c>
      <c r="H84" s="81"/>
    </row>
    <row r="85" spans="1:8" ht="15.75" customHeight="1">
      <c r="A85" s="89"/>
      <c r="B85" s="173" t="s">
        <v>408</v>
      </c>
      <c r="C85" s="239">
        <v>0.87314866404750924</v>
      </c>
      <c r="D85" s="255">
        <v>0.85243892344944394</v>
      </c>
      <c r="E85" s="256">
        <v>0.89385840464557453</v>
      </c>
      <c r="F85" s="255">
        <v>0.86262443090868501</v>
      </c>
      <c r="G85" s="256">
        <v>0.88367289718633346</v>
      </c>
      <c r="H85" s="81"/>
    </row>
    <row r="86" spans="1:8" ht="15.75" customHeight="1">
      <c r="A86" s="89"/>
      <c r="B86" s="173" t="s">
        <v>409</v>
      </c>
      <c r="C86" s="249">
        <v>3.2800784130936957</v>
      </c>
      <c r="D86" s="250">
        <v>3.0414163769841442</v>
      </c>
      <c r="E86" s="251">
        <v>3.5187404492032472</v>
      </c>
      <c r="F86" s="250">
        <v>3.2045929541513196</v>
      </c>
      <c r="G86" s="251">
        <v>3.3555638720360719</v>
      </c>
      <c r="H86" s="81"/>
    </row>
    <row r="87" spans="1:8" ht="15.75" customHeight="1">
      <c r="A87" s="89"/>
      <c r="B87" s="173" t="s">
        <v>410</v>
      </c>
      <c r="C87" s="249">
        <v>1.8503354927920284</v>
      </c>
      <c r="D87" s="250">
        <v>1.715043147683726</v>
      </c>
      <c r="E87" s="251">
        <v>1.9856278379003307</v>
      </c>
      <c r="F87" s="250">
        <v>1.7791311570707409</v>
      </c>
      <c r="G87" s="251">
        <v>1.9215398285133158</v>
      </c>
      <c r="H87" s="81"/>
    </row>
    <row r="88" spans="1:8" ht="15.75" customHeight="1">
      <c r="A88" s="89"/>
      <c r="B88" s="173" t="s">
        <v>411</v>
      </c>
      <c r="C88" s="249">
        <v>1.0794204083623065</v>
      </c>
      <c r="D88" s="250">
        <v>0.9760649223161213</v>
      </c>
      <c r="E88" s="251">
        <v>1.1827758944084916</v>
      </c>
      <c r="F88" s="250">
        <v>1.0272607444361803</v>
      </c>
      <c r="G88" s="251">
        <v>1.1315800722884326</v>
      </c>
      <c r="H88" s="81"/>
    </row>
    <row r="89" spans="1:8" ht="15.75" customHeight="1">
      <c r="A89" s="89"/>
      <c r="B89" s="173" t="s">
        <v>453</v>
      </c>
      <c r="C89" s="249">
        <v>12.492000782110745</v>
      </c>
      <c r="D89" s="250">
        <v>12.210957823236392</v>
      </c>
      <c r="E89" s="251">
        <v>12.773043740985099</v>
      </c>
      <c r="F89" s="250">
        <v>12.307970674103833</v>
      </c>
      <c r="G89" s="251">
        <v>12.676030890117657</v>
      </c>
      <c r="H89" s="81"/>
    </row>
    <row r="90" spans="1:8" ht="15.75" customHeight="1">
      <c r="A90" s="89"/>
      <c r="B90" s="173" t="s">
        <v>413</v>
      </c>
      <c r="C90" s="245">
        <v>15.653959637240543</v>
      </c>
      <c r="D90" s="246">
        <v>14.749918851401235</v>
      </c>
      <c r="E90" s="247">
        <v>16.558000423079854</v>
      </c>
      <c r="F90" s="246">
        <v>15.032176770520518</v>
      </c>
      <c r="G90" s="247">
        <v>16.275742503960569</v>
      </c>
      <c r="H90" s="81"/>
    </row>
    <row r="91" spans="1:8" ht="15.75" customHeight="1">
      <c r="A91" s="89"/>
      <c r="B91" s="173" t="s">
        <v>414</v>
      </c>
      <c r="C91" s="249">
        <v>3.9015035325714709</v>
      </c>
      <c r="D91" s="250">
        <v>3.5345512417692451</v>
      </c>
      <c r="E91" s="251">
        <v>4.2684558233736967</v>
      </c>
      <c r="F91" s="250">
        <v>3.7165103735091325</v>
      </c>
      <c r="G91" s="251">
        <v>4.0864966916338092</v>
      </c>
      <c r="H91" s="81"/>
    </row>
    <row r="92" spans="1:8" ht="15.75" customHeight="1">
      <c r="A92" s="89"/>
      <c r="B92" s="173" t="s">
        <v>454</v>
      </c>
      <c r="C92" s="249">
        <v>1.8762634920987151</v>
      </c>
      <c r="D92" s="250">
        <v>1.7562360859054342</v>
      </c>
      <c r="E92" s="251">
        <v>1.996290898291996</v>
      </c>
      <c r="F92" s="250">
        <v>1.7131804131291462</v>
      </c>
      <c r="G92" s="251">
        <v>2.0393465710682843</v>
      </c>
      <c r="H92" s="81"/>
    </row>
    <row r="93" spans="1:8" ht="15.75" customHeight="1">
      <c r="A93" s="89"/>
      <c r="B93" s="173" t="s">
        <v>415</v>
      </c>
      <c r="C93" s="249">
        <v>0.66003028883567572</v>
      </c>
      <c r="D93" s="250">
        <v>0.58946304903491675</v>
      </c>
      <c r="E93" s="251">
        <v>0.73059752863643468</v>
      </c>
      <c r="F93" s="250">
        <v>0.63755201423115171</v>
      </c>
      <c r="G93" s="251">
        <v>0.68250856344019972</v>
      </c>
      <c r="H93" s="81"/>
    </row>
    <row r="94" spans="1:8" ht="15.75" customHeight="1">
      <c r="A94" s="89"/>
      <c r="B94" s="173" t="s">
        <v>416</v>
      </c>
      <c r="C94" s="249">
        <v>1.0139929564901529</v>
      </c>
      <c r="D94" s="250">
        <v>0.96011468987034077</v>
      </c>
      <c r="E94" s="251">
        <v>1.067871223109965</v>
      </c>
      <c r="F94" s="250">
        <v>0.97558844122367128</v>
      </c>
      <c r="G94" s="251">
        <v>1.0523974717566345</v>
      </c>
      <c r="H94" s="81"/>
    </row>
    <row r="95" spans="1:8" ht="15.75" customHeight="1">
      <c r="A95" s="89"/>
      <c r="B95" s="173" t="s">
        <v>455</v>
      </c>
      <c r="C95" s="249">
        <v>1.2108298072655188</v>
      </c>
      <c r="D95" s="250">
        <v>1.1817607199291196</v>
      </c>
      <c r="E95" s="251">
        <v>1.239898894601918</v>
      </c>
      <c r="F95" s="250">
        <v>1.186491177311187</v>
      </c>
      <c r="G95" s="251">
        <v>1.2351684372198506</v>
      </c>
      <c r="H95" s="81"/>
    </row>
    <row r="96" spans="1:8" ht="15.75" customHeight="1">
      <c r="A96" s="89"/>
      <c r="B96" s="173" t="s">
        <v>418</v>
      </c>
      <c r="C96" s="245">
        <v>18.635890041379547</v>
      </c>
      <c r="D96" s="246">
        <v>17.614962648434449</v>
      </c>
      <c r="E96" s="247">
        <v>19.656817434324644</v>
      </c>
      <c r="F96" s="246">
        <v>18.136272845082654</v>
      </c>
      <c r="G96" s="247">
        <v>19.135507237676439</v>
      </c>
      <c r="H96" s="81"/>
    </row>
    <row r="97" spans="1:8" ht="15.75" customHeight="1">
      <c r="A97" s="89"/>
      <c r="B97" s="173" t="s">
        <v>419</v>
      </c>
      <c r="C97" s="245">
        <v>14.033311258031466</v>
      </c>
      <c r="D97" s="246">
        <v>13.124570453266736</v>
      </c>
      <c r="E97" s="247">
        <v>14.942052062796195</v>
      </c>
      <c r="F97" s="246">
        <v>13.606218344074017</v>
      </c>
      <c r="G97" s="247">
        <v>14.460404171988914</v>
      </c>
      <c r="H97" s="81"/>
    </row>
    <row r="98" spans="1:8" ht="15.75" customHeight="1">
      <c r="A98" s="89"/>
      <c r="B98" s="173" t="s">
        <v>420</v>
      </c>
      <c r="C98" s="249">
        <v>0.25741441403298754</v>
      </c>
      <c r="D98" s="250">
        <v>0.23760315178234814</v>
      </c>
      <c r="E98" s="251">
        <v>0.27722567628362693</v>
      </c>
      <c r="F98" s="250">
        <v>0.24354179266233367</v>
      </c>
      <c r="G98" s="251">
        <v>0.27128703540364141</v>
      </c>
      <c r="H98" s="81"/>
    </row>
    <row r="99" spans="1:8" ht="15.75" customHeight="1">
      <c r="A99" s="89"/>
      <c r="B99" s="173" t="s">
        <v>456</v>
      </c>
      <c r="C99" s="249">
        <v>3.9199621638384143</v>
      </c>
      <c r="D99" s="250">
        <v>3.8254085435277014</v>
      </c>
      <c r="E99" s="251">
        <v>4.0145157841491272</v>
      </c>
      <c r="F99" s="250">
        <v>3.8570834513472252</v>
      </c>
      <c r="G99" s="251">
        <v>3.9828408763296035</v>
      </c>
      <c r="H99" s="81"/>
    </row>
    <row r="100" spans="1:8" ht="15.75" customHeight="1">
      <c r="A100" s="89"/>
      <c r="B100" s="173" t="s">
        <v>457</v>
      </c>
      <c r="C100" s="239">
        <v>0.11327780974874793</v>
      </c>
      <c r="D100" s="255">
        <v>0.11035300748088268</v>
      </c>
      <c r="E100" s="256">
        <v>0.11620261201661318</v>
      </c>
      <c r="F100" s="255">
        <v>0.11113777663106918</v>
      </c>
      <c r="G100" s="256">
        <v>0.11541784286642669</v>
      </c>
      <c r="H100" s="81"/>
    </row>
    <row r="101" spans="1:8" ht="15.75" customHeight="1">
      <c r="A101" s="89"/>
      <c r="B101" s="173" t="s">
        <v>423</v>
      </c>
      <c r="C101" s="249">
        <v>3.0424568220833454</v>
      </c>
      <c r="D101" s="250">
        <v>2.8762545021015886</v>
      </c>
      <c r="E101" s="251">
        <v>3.2086591420651023</v>
      </c>
      <c r="F101" s="250">
        <v>2.9318320108126499</v>
      </c>
      <c r="G101" s="251">
        <v>3.153081633354041</v>
      </c>
      <c r="H101" s="81"/>
    </row>
    <row r="102" spans="1:8" ht="15.75" customHeight="1">
      <c r="A102" s="89"/>
      <c r="B102" s="173" t="s">
        <v>458</v>
      </c>
      <c r="C102" s="249">
        <v>1.2889890404261444</v>
      </c>
      <c r="D102" s="250">
        <v>1.2532684824848259</v>
      </c>
      <c r="E102" s="251">
        <v>1.3247095983674628</v>
      </c>
      <c r="F102" s="250">
        <v>1.2605696914781834</v>
      </c>
      <c r="G102" s="251">
        <v>1.3174083893741053</v>
      </c>
      <c r="H102" s="81"/>
    </row>
    <row r="103" spans="1:8" ht="15.75" customHeight="1">
      <c r="A103" s="89"/>
      <c r="B103" s="173" t="s">
        <v>424</v>
      </c>
      <c r="C103" s="249">
        <v>6.9737913033215007</v>
      </c>
      <c r="D103" s="250">
        <v>6.5783275259251504</v>
      </c>
      <c r="E103" s="251">
        <v>7.369255080717851</v>
      </c>
      <c r="F103" s="250">
        <v>6.6889114204094433</v>
      </c>
      <c r="G103" s="251">
        <v>7.258671186233558</v>
      </c>
      <c r="H103" s="81"/>
    </row>
    <row r="104" spans="1:8" ht="15.75" customHeight="1">
      <c r="A104" s="89"/>
      <c r="B104" s="173" t="s">
        <v>425</v>
      </c>
      <c r="C104" s="245">
        <v>20.945960243663521</v>
      </c>
      <c r="D104" s="246">
        <v>19.613202039159091</v>
      </c>
      <c r="E104" s="247">
        <v>22.27871844816795</v>
      </c>
      <c r="F104" s="246">
        <v>20.295271633391646</v>
      </c>
      <c r="G104" s="247">
        <v>21.596648853935395</v>
      </c>
      <c r="H104" s="81"/>
    </row>
    <row r="105" spans="1:8" ht="15.75" customHeight="1">
      <c r="A105" s="89"/>
      <c r="B105" s="173" t="s">
        <v>426</v>
      </c>
      <c r="C105" s="249">
        <v>2.0496339557881496</v>
      </c>
      <c r="D105" s="250">
        <v>1.9960790341961212</v>
      </c>
      <c r="E105" s="251">
        <v>2.1031888773801781</v>
      </c>
      <c r="F105" s="250">
        <v>2.0008378083480709</v>
      </c>
      <c r="G105" s="251">
        <v>2.0984301032282282</v>
      </c>
      <c r="H105" s="81"/>
    </row>
    <row r="106" spans="1:8" ht="15.75" customHeight="1">
      <c r="A106" s="89"/>
      <c r="B106" s="173" t="s">
        <v>459</v>
      </c>
      <c r="C106" s="239">
        <v>0.10402670926152845</v>
      </c>
      <c r="D106" s="255">
        <v>0.10045744647604156</v>
      </c>
      <c r="E106" s="256">
        <v>0.10759597204701533</v>
      </c>
      <c r="F106" s="255">
        <v>0.10203904298167792</v>
      </c>
      <c r="G106" s="256">
        <v>0.10601437554137898</v>
      </c>
      <c r="H106" s="81"/>
    </row>
    <row r="107" spans="1:8" ht="15.75" customHeight="1">
      <c r="A107" s="89"/>
      <c r="B107" s="173" t="s">
        <v>428</v>
      </c>
      <c r="C107" s="240">
        <v>103.22119963495383</v>
      </c>
      <c r="D107" s="241">
        <v>99.179957174551262</v>
      </c>
      <c r="E107" s="242">
        <v>107.26244209535641</v>
      </c>
      <c r="F107" s="241">
        <v>101.17618650510116</v>
      </c>
      <c r="G107" s="242">
        <v>105.26621276480651</v>
      </c>
      <c r="H107" s="81"/>
    </row>
    <row r="108" spans="1:8" ht="15.75" customHeight="1">
      <c r="A108" s="89"/>
      <c r="B108" s="173" t="s">
        <v>429</v>
      </c>
      <c r="C108" s="249">
        <v>5.0746574705199938</v>
      </c>
      <c r="D108" s="250">
        <v>4.8229003579111813</v>
      </c>
      <c r="E108" s="251">
        <v>5.3264145831288063</v>
      </c>
      <c r="F108" s="250">
        <v>4.9465041805955039</v>
      </c>
      <c r="G108" s="251">
        <v>5.2028107604444838</v>
      </c>
      <c r="H108" s="81"/>
    </row>
    <row r="109" spans="1:8" ht="15.75" customHeight="1">
      <c r="A109" s="89"/>
      <c r="B109" s="173" t="s">
        <v>430</v>
      </c>
      <c r="C109" s="240">
        <v>86.003897286288932</v>
      </c>
      <c r="D109" s="241">
        <v>81.987676458530302</v>
      </c>
      <c r="E109" s="242">
        <v>90.020118114047563</v>
      </c>
      <c r="F109" s="241">
        <v>83.335243224639655</v>
      </c>
      <c r="G109" s="242">
        <v>88.67255134793821</v>
      </c>
      <c r="H109" s="81"/>
    </row>
    <row r="110" spans="1:8" ht="15.75" customHeight="1">
      <c r="A110" s="89"/>
      <c r="B110" s="173" t="s">
        <v>460</v>
      </c>
      <c r="C110" s="239">
        <v>8.2592592592592596E-3</v>
      </c>
      <c r="D110" s="255">
        <v>6.0261620883070273E-3</v>
      </c>
      <c r="E110" s="256">
        <v>1.0492356430211493E-2</v>
      </c>
      <c r="F110" s="255" t="s">
        <v>94</v>
      </c>
      <c r="G110" s="256" t="s">
        <v>94</v>
      </c>
      <c r="H110" s="81"/>
    </row>
    <row r="111" spans="1:8" ht="15.75" customHeight="1">
      <c r="A111" s="89"/>
      <c r="B111" s="173" t="s">
        <v>396</v>
      </c>
      <c r="C111" s="249">
        <v>5.0668112751878045</v>
      </c>
      <c r="D111" s="250">
        <v>4.8955108386419486</v>
      </c>
      <c r="E111" s="251">
        <v>5.2381117117336604</v>
      </c>
      <c r="F111" s="250">
        <v>4.9741303340642231</v>
      </c>
      <c r="G111" s="251">
        <v>5.1594922163113859</v>
      </c>
      <c r="H111" s="81"/>
    </row>
    <row r="112" spans="1:8" ht="15.75" customHeight="1">
      <c r="A112" s="89"/>
      <c r="B112" s="173" t="s">
        <v>431</v>
      </c>
      <c r="C112" s="249">
        <v>1.586589282723186</v>
      </c>
      <c r="D112" s="250">
        <v>1.4711602396587027</v>
      </c>
      <c r="E112" s="251">
        <v>1.7020183257876693</v>
      </c>
      <c r="F112" s="250">
        <v>1.480241280648227</v>
      </c>
      <c r="G112" s="251">
        <v>1.692937284798145</v>
      </c>
      <c r="H112" s="81"/>
    </row>
    <row r="113" spans="1:8" ht="15.75" customHeight="1">
      <c r="A113" s="89"/>
      <c r="B113" s="173" t="s">
        <v>432</v>
      </c>
      <c r="C113" s="245">
        <v>23.246278392603536</v>
      </c>
      <c r="D113" s="246">
        <v>21.987391804670985</v>
      </c>
      <c r="E113" s="247">
        <v>24.505164980536087</v>
      </c>
      <c r="F113" s="246">
        <v>22.482532699020393</v>
      </c>
      <c r="G113" s="247">
        <v>24.010024086186679</v>
      </c>
      <c r="H113" s="81"/>
    </row>
    <row r="114" spans="1:8" ht="15.75" customHeight="1">
      <c r="A114" s="89"/>
      <c r="B114" s="173" t="s">
        <v>433</v>
      </c>
      <c r="C114" s="245">
        <v>12.47435662575138</v>
      </c>
      <c r="D114" s="246">
        <v>11.339697017303225</v>
      </c>
      <c r="E114" s="247">
        <v>13.609016234199535</v>
      </c>
      <c r="F114" s="246">
        <v>11.657224386818648</v>
      </c>
      <c r="G114" s="247">
        <v>13.291488864684112</v>
      </c>
      <c r="H114" s="81"/>
    </row>
    <row r="115" spans="1:8" ht="15.75" customHeight="1">
      <c r="A115" s="89"/>
      <c r="B115" s="173" t="s">
        <v>435</v>
      </c>
      <c r="C115" s="249">
        <v>4.3829686852904146</v>
      </c>
      <c r="D115" s="250">
        <v>3.990650598832707</v>
      </c>
      <c r="E115" s="251">
        <v>4.7752867717481218</v>
      </c>
      <c r="F115" s="250">
        <v>4.255046474465856</v>
      </c>
      <c r="G115" s="251">
        <v>4.5108908961149732</v>
      </c>
      <c r="H115" s="81"/>
    </row>
    <row r="116" spans="1:8" ht="15.75" customHeight="1">
      <c r="A116" s="89"/>
      <c r="B116" s="173" t="s">
        <v>436</v>
      </c>
      <c r="C116" s="249">
        <v>4.3940085381414988</v>
      </c>
      <c r="D116" s="250">
        <v>4.0713181424076135</v>
      </c>
      <c r="E116" s="251">
        <v>4.7166989338753842</v>
      </c>
      <c r="F116" s="250">
        <v>4.1683214552380079</v>
      </c>
      <c r="G116" s="251">
        <v>4.6196956210449898</v>
      </c>
      <c r="H116" s="81"/>
    </row>
    <row r="117" spans="1:8" ht="15.75" customHeight="1">
      <c r="A117" s="89"/>
      <c r="B117" s="173" t="s">
        <v>437</v>
      </c>
      <c r="C117" s="240">
        <v>362.90992800156658</v>
      </c>
      <c r="D117" s="241">
        <v>348.77695071669245</v>
      </c>
      <c r="E117" s="242">
        <v>377.04290528644071</v>
      </c>
      <c r="F117" s="241">
        <v>355.91668641663017</v>
      </c>
      <c r="G117" s="242">
        <v>369.903169586503</v>
      </c>
      <c r="H117" s="81"/>
    </row>
    <row r="118" spans="1:8" ht="15.75" customHeight="1">
      <c r="A118" s="89"/>
      <c r="B118" s="173" t="s">
        <v>461</v>
      </c>
      <c r="C118" s="249">
        <v>0.51342616368200755</v>
      </c>
      <c r="D118" s="250">
        <v>0.46276452983630756</v>
      </c>
      <c r="E118" s="251">
        <v>0.56408779752770755</v>
      </c>
      <c r="F118" s="250">
        <v>0.4820133528815817</v>
      </c>
      <c r="G118" s="251">
        <v>0.54483897448243346</v>
      </c>
      <c r="H118" s="81"/>
    </row>
    <row r="119" spans="1:8" ht="15.75" customHeight="1">
      <c r="A119" s="89"/>
      <c r="B119" s="173" t="s">
        <v>438</v>
      </c>
      <c r="C119" s="249">
        <v>0.57109307862564307</v>
      </c>
      <c r="D119" s="250">
        <v>0.53046278637816169</v>
      </c>
      <c r="E119" s="251">
        <v>0.61172337087312445</v>
      </c>
      <c r="F119" s="250">
        <v>0.54830630614352804</v>
      </c>
      <c r="G119" s="251">
        <v>0.59387985110775809</v>
      </c>
      <c r="H119" s="81"/>
    </row>
    <row r="120" spans="1:8" ht="15.75" customHeight="1">
      <c r="A120" s="89"/>
      <c r="B120" s="173" t="s">
        <v>462</v>
      </c>
      <c r="C120" s="249">
        <v>2.1519780490050393</v>
      </c>
      <c r="D120" s="250">
        <v>1.9429265178230624</v>
      </c>
      <c r="E120" s="251">
        <v>2.361029580187016</v>
      </c>
      <c r="F120" s="250">
        <v>2.0167732398954445</v>
      </c>
      <c r="G120" s="251">
        <v>2.2871828581146341</v>
      </c>
      <c r="H120" s="81"/>
    </row>
    <row r="121" spans="1:8" ht="15.75" customHeight="1">
      <c r="A121" s="89"/>
      <c r="B121" s="173" t="s">
        <v>439</v>
      </c>
      <c r="C121" s="249">
        <v>9.2346936669105109</v>
      </c>
      <c r="D121" s="250">
        <v>8.3376797892123573</v>
      </c>
      <c r="E121" s="251">
        <v>10.131707544608664</v>
      </c>
      <c r="F121" s="250">
        <v>8.6927865617076385</v>
      </c>
      <c r="G121" s="251">
        <v>9.7766007721133832</v>
      </c>
      <c r="H121" s="81"/>
    </row>
    <row r="122" spans="1:8" ht="15.75" customHeight="1">
      <c r="A122" s="89"/>
      <c r="B122" s="173" t="s">
        <v>463</v>
      </c>
      <c r="C122" s="239">
        <v>0.52288723088456501</v>
      </c>
      <c r="D122" s="255">
        <v>0.50331396984678822</v>
      </c>
      <c r="E122" s="256">
        <v>0.5424604919223418</v>
      </c>
      <c r="F122" s="255">
        <v>0.51501602128835844</v>
      </c>
      <c r="G122" s="256">
        <v>0.53075844048077159</v>
      </c>
      <c r="H122" s="81"/>
    </row>
    <row r="123" spans="1:8" ht="15.75" customHeight="1">
      <c r="A123" s="89"/>
      <c r="B123" s="173" t="s">
        <v>441</v>
      </c>
      <c r="C123" s="249">
        <v>0.44123822575407817</v>
      </c>
      <c r="D123" s="250">
        <v>0.41054872915919044</v>
      </c>
      <c r="E123" s="251">
        <v>0.47192772234896591</v>
      </c>
      <c r="F123" s="250">
        <v>0.42142362089478697</v>
      </c>
      <c r="G123" s="251">
        <v>0.46105283061336938</v>
      </c>
      <c r="H123" s="81"/>
    </row>
    <row r="124" spans="1:8" ht="15.75" customHeight="1">
      <c r="A124" s="89"/>
      <c r="B124" s="173" t="s">
        <v>442</v>
      </c>
      <c r="C124" s="249">
        <v>0.26154250373179677</v>
      </c>
      <c r="D124" s="250">
        <v>0.21682109353198531</v>
      </c>
      <c r="E124" s="251">
        <v>0.30626391393160823</v>
      </c>
      <c r="F124" s="250">
        <v>0.24253716931225744</v>
      </c>
      <c r="G124" s="251">
        <v>0.2805478381513361</v>
      </c>
      <c r="H124" s="81"/>
    </row>
    <row r="125" spans="1:8" ht="15.75" customHeight="1">
      <c r="A125" s="89"/>
      <c r="B125" s="173" t="s">
        <v>443</v>
      </c>
      <c r="C125" s="249">
        <v>1.9320813192520581</v>
      </c>
      <c r="D125" s="250">
        <v>1.752371626377184</v>
      </c>
      <c r="E125" s="251">
        <v>2.1117910121269321</v>
      </c>
      <c r="F125" s="250">
        <v>1.8278870890120456</v>
      </c>
      <c r="G125" s="251">
        <v>2.0362755494920708</v>
      </c>
      <c r="H125" s="81"/>
    </row>
    <row r="126" spans="1:8" ht="15.75" customHeight="1">
      <c r="A126" s="89"/>
      <c r="B126" s="173" t="s">
        <v>444</v>
      </c>
      <c r="C126" s="240">
        <v>245.586137369477</v>
      </c>
      <c r="D126" s="241">
        <v>238.41547867265393</v>
      </c>
      <c r="E126" s="242">
        <v>252.75679606630007</v>
      </c>
      <c r="F126" s="241">
        <v>240.35292853234461</v>
      </c>
      <c r="G126" s="242">
        <v>250.8193462066094</v>
      </c>
      <c r="H126" s="81"/>
    </row>
    <row r="127" spans="1:8" ht="15.75" customHeight="1">
      <c r="A127" s="89"/>
      <c r="B127" s="173" t="s">
        <v>445</v>
      </c>
      <c r="C127" s="249">
        <v>2.8058673097748881</v>
      </c>
      <c r="D127" s="250">
        <v>2.5757591876045183</v>
      </c>
      <c r="E127" s="251">
        <v>3.0359754319452579</v>
      </c>
      <c r="F127" s="250">
        <v>2.636881044903713</v>
      </c>
      <c r="G127" s="251">
        <v>2.9748535746460631</v>
      </c>
      <c r="H127" s="81"/>
    </row>
    <row r="128" spans="1:8" ht="15.75" customHeight="1">
      <c r="A128" s="89"/>
      <c r="B128" s="173" t="s">
        <v>446</v>
      </c>
      <c r="C128" s="245">
        <v>16.684893184249248</v>
      </c>
      <c r="D128" s="246">
        <v>15.789095513503501</v>
      </c>
      <c r="E128" s="247">
        <v>17.580690854994995</v>
      </c>
      <c r="F128" s="246">
        <v>16.25189762427442</v>
      </c>
      <c r="G128" s="247">
        <v>17.117888744224075</v>
      </c>
      <c r="H128" s="81"/>
    </row>
    <row r="129" spans="1:8" ht="15.75" customHeight="1">
      <c r="A129" s="89"/>
      <c r="B129" s="173" t="s">
        <v>447</v>
      </c>
      <c r="C129" s="249">
        <v>1.7072746210967569</v>
      </c>
      <c r="D129" s="250">
        <v>1.5984151688397914</v>
      </c>
      <c r="E129" s="251">
        <v>1.8161340733537223</v>
      </c>
      <c r="F129" s="250">
        <v>1.6438446186114517</v>
      </c>
      <c r="G129" s="251">
        <v>1.770704623582062</v>
      </c>
      <c r="H129" s="81"/>
    </row>
    <row r="130" spans="1:8" ht="15.75" customHeight="1">
      <c r="A130" s="89"/>
      <c r="B130" s="173" t="s">
        <v>448</v>
      </c>
      <c r="C130" s="240">
        <v>690.81979522117786</v>
      </c>
      <c r="D130" s="241">
        <v>671.75466129455151</v>
      </c>
      <c r="E130" s="242">
        <v>709.8849291478042</v>
      </c>
      <c r="F130" s="241">
        <v>680.24634987170214</v>
      </c>
      <c r="G130" s="242">
        <v>701.39324057065357</v>
      </c>
      <c r="H130" s="81"/>
    </row>
    <row r="131" spans="1:8" ht="15.75" customHeight="1">
      <c r="A131" s="89"/>
      <c r="B131" s="199" t="s">
        <v>449</v>
      </c>
      <c r="C131" s="258">
        <v>61.76375738914151</v>
      </c>
      <c r="D131" s="259">
        <v>56.350639972902137</v>
      </c>
      <c r="E131" s="260">
        <v>67.176874805380891</v>
      </c>
      <c r="F131" s="259">
        <v>59.050077412146443</v>
      </c>
      <c r="G131" s="260">
        <v>64.47743736613657</v>
      </c>
      <c r="H131" s="81"/>
    </row>
    <row r="132" spans="1:8" ht="15.75" customHeight="1">
      <c r="B132" s="261" t="s">
        <v>636</v>
      </c>
    </row>
    <row r="133" spans="1:8" ht="15.75" customHeight="1">
      <c r="A133" s="1"/>
      <c r="B133"/>
      <c r="C133"/>
      <c r="D133"/>
      <c r="E133"/>
      <c r="F133"/>
      <c r="G133"/>
    </row>
    <row r="134" spans="1:8" ht="15.75" customHeight="1">
      <c r="A134" s="1"/>
      <c r="B134"/>
      <c r="C134"/>
      <c r="D134"/>
      <c r="E134"/>
      <c r="F134"/>
      <c r="G134"/>
    </row>
  </sheetData>
  <dataConsolidate/>
  <mergeCells count="4">
    <mergeCell ref="F2:G2"/>
    <mergeCell ref="B2:B3"/>
    <mergeCell ref="A2:A3"/>
    <mergeCell ref="D2:E2"/>
  </mergeCells>
  <conditionalFormatting sqref="A4:G4 A5:A7 A8:G8 A9:A14 A15:G15 A16 A17:G17 A18:A71 A72:G72 A73:A131">
    <cfRule type="expression" dxfId="28" priority="253">
      <formula>IF(CertVal_IsBlnkRow*CertVal_IsBlnkRowNext=1,TRUE,FALSE)</formula>
    </cfRule>
  </conditionalFormatting>
  <conditionalFormatting sqref="B5:G131">
    <cfRule type="expression" dxfId="27" priority="1">
      <formula>IF(CertVal_IsBlnkRow*CertVal_IsBlnkRowNext=1,TRUE,FALSE)</formula>
    </cfRule>
  </conditionalFormatting>
  <hyperlinks>
    <hyperlink ref="B5" location="'Fire Assay'!$A$1" display="'Fire Assay'!$A$1" xr:uid="{DAF9CA14-6698-476F-89F3-A301C8BDA894}"/>
    <hyperlink ref="B6" location="'Fire Assay'!$A$72" display="'Fire Assay'!$A$72" xr:uid="{31BF1AB2-4C87-4B5E-A4FA-C1791DA8D548}"/>
    <hyperlink ref="B7" location="'Fire Assay'!$A$90" display="'Fire Assay'!$A$90" xr:uid="{C2F1B4AE-C409-4876-A00A-9C2471EC3DA6}"/>
    <hyperlink ref="B9" location="'Fire Assay (NiS)'!$A$1" display="'Fire Assay (NiS)'!$A$1" xr:uid="{D7FC53FF-848C-4F01-9C15-F5BA9AD7B8B3}"/>
    <hyperlink ref="B10" location="'Fire Assay (NiS)'!$A$54" display="'Fire Assay (NiS)'!$A$54" xr:uid="{CC17EB98-63B4-46F4-9F74-667EAA6856A2}"/>
    <hyperlink ref="B11" location="'Fire Assay (NiS)'!$A$90" display="'Fire Assay (NiS)'!$A$90" xr:uid="{FFA87BFC-D1AB-4A62-B2DE-C868CA0F8171}"/>
    <hyperlink ref="B12" location="'Fire Assay (NiS)'!$A$108" display="'Fire Assay (NiS)'!$A$108" xr:uid="{5914D8A0-477E-4D22-B4A1-B469C6C27AE6}"/>
    <hyperlink ref="B13" location="'Fire Assay (NiS)'!$A$126" display="'Fire Assay (NiS)'!$A$126" xr:uid="{12B6E639-3E6D-418A-80AF-792555F3FBD6}"/>
    <hyperlink ref="B14" location="'Fire Assay (NiS)'!$A$144" display="'Fire Assay (NiS)'!$A$144" xr:uid="{DFC2C307-BB7C-4680-9782-6C52D939510D}"/>
    <hyperlink ref="B16" location="'IRC'!$A$18" display="'IRC'!$A$18" xr:uid="{BBA93823-6D48-40FA-8957-2B4C0C3D8863}"/>
    <hyperlink ref="B18" location="'Fusion ICP'!$A$18" display="'Fusion ICP'!$A$18" xr:uid="{F0D2AE81-F19D-41EB-AE36-5789D350FC1A}"/>
    <hyperlink ref="B19" location="'Fusion ICP'!$A$58" display="'Fusion ICP'!$A$58" xr:uid="{8EE72EFA-29F1-4C44-9E4C-DE5EEADABDAF}"/>
    <hyperlink ref="B20" location="'Fusion ICP'!$A$95" display="'Fusion ICP'!$A$95" xr:uid="{8F78F5E6-B9AC-4B22-BA0B-7E591C9B096E}"/>
    <hyperlink ref="B21" location="'Fusion ICP'!$A$113" display="'Fusion ICP'!$A$113" xr:uid="{09AFEFC4-FA29-48B7-8BB2-C59E7EDFC507}"/>
    <hyperlink ref="B22" location="'Fusion ICP'!$A$131" display="'Fusion ICP'!$A$131" xr:uid="{36AF0077-E1C9-4C32-9725-571E311F2478}"/>
    <hyperlink ref="B23" location="'Fusion ICP'!$A$150" display="'Fusion ICP'!$A$150" xr:uid="{46D7AA22-B970-44DB-A495-1E1C9780697E}"/>
    <hyperlink ref="B24" location="'Fusion ICP'!$A$168" display="'Fusion ICP'!$A$168" xr:uid="{6F5E2112-18C9-4EF6-B383-32E22BABDF88}"/>
    <hyperlink ref="B25" location="'Fusion ICP'!$A$186" display="'Fusion ICP'!$A$186" xr:uid="{56F0F062-9B4F-4C02-9341-1998DDFB59E5}"/>
    <hyperlink ref="B26" location="'Fusion ICP'!$A$204" display="'Fusion ICP'!$A$204" xr:uid="{3459B0F6-C8EC-4EBB-A9A6-90C1E1DD85EF}"/>
    <hyperlink ref="B27" location="'Fusion ICP'!$A$223" display="'Fusion ICP'!$A$223" xr:uid="{A1AD4331-44D6-41D2-82A2-A8F5C72321B9}"/>
    <hyperlink ref="B28" location="'Fusion ICP'!$A$241" display="'Fusion ICP'!$A$241" xr:uid="{FBD8DA2A-9D37-462B-A4F9-D07E1B4F3197}"/>
    <hyperlink ref="B29" location="'Fusion ICP'!$A$259" display="'Fusion ICP'!$A$259" xr:uid="{884D89AD-EEDB-4286-B4F3-CDD2D9B21840}"/>
    <hyperlink ref="B30" location="'Fusion ICP'!$A$277" display="'Fusion ICP'!$A$277" xr:uid="{8B0B7B6F-7E45-4531-8B81-AC1207C5693D}"/>
    <hyperlink ref="B31" location="'Fusion ICP'!$A$296" display="'Fusion ICP'!$A$296" xr:uid="{0C2987F4-4136-4A4D-BFFC-90514A5A5455}"/>
    <hyperlink ref="B32" location="'Fusion ICP'!$A$314" display="'Fusion ICP'!$A$314" xr:uid="{D3201CBD-9C00-4120-8645-499D63329C49}"/>
    <hyperlink ref="B33" location="'Fusion ICP'!$A$332" display="'Fusion ICP'!$A$332" xr:uid="{8F0FA0B4-85C5-4B76-B1DA-86420841D944}"/>
    <hyperlink ref="B34" location="'Fusion ICP'!$A$350" display="'Fusion ICP'!$A$350" xr:uid="{F2733849-DC70-4191-8E81-F11EF6478BD6}"/>
    <hyperlink ref="B35" location="'Fusion ICP'!$A$368" display="'Fusion ICP'!$A$368" xr:uid="{ECF9BB89-9270-4ED5-9594-77DF96C58E86}"/>
    <hyperlink ref="B36" location="'Fusion ICP'!$A$440" display="'Fusion ICP'!$A$440" xr:uid="{3656D5E0-E0EF-4DCE-906F-2A50E9C5F4A9}"/>
    <hyperlink ref="B37" location="'Fusion ICP'!$A$459" display="'Fusion ICP'!$A$459" xr:uid="{63DD8945-997D-4843-B43E-F9C3D77CE9E1}"/>
    <hyperlink ref="B38" location="'Fusion ICP'!$A$478" display="'Fusion ICP'!$A$478" xr:uid="{4DDDB965-CE80-4649-9848-41F8B21634D5}"/>
    <hyperlink ref="B39" location="'Fusion ICP'!$A$496" display="'Fusion ICP'!$A$496" xr:uid="{BC558E09-37B0-4DB9-BBE5-5D37E3EEE12F}"/>
    <hyperlink ref="B40" location="'Fusion ICP'!$A$515" display="'Fusion ICP'!$A$515" xr:uid="{F891308B-BF8E-45FC-BAE3-909166377133}"/>
    <hyperlink ref="B41" location="'Fusion ICP'!$A$533" display="'Fusion ICP'!$A$533" xr:uid="{515E481D-F724-4CDF-A24D-11B3F90B4541}"/>
    <hyperlink ref="B42" location="'Fusion ICP'!$A$552" display="'Fusion ICP'!$A$552" xr:uid="{9C777937-AEF7-4F70-94EB-E0C515A83162}"/>
    <hyperlink ref="B43" location="'Fusion ICP'!$A$570" display="'Fusion ICP'!$A$570" xr:uid="{637BEFBA-71AC-4411-BE9B-9CAA51954A96}"/>
    <hyperlink ref="B44" location="'Fusion ICP'!$A$588" display="'Fusion ICP'!$A$588" xr:uid="{AED600E7-3E47-4D16-AB6A-0B2698C21A78}"/>
    <hyperlink ref="B45" location="'Fusion ICP'!$A$624" display="'Fusion ICP'!$A$624" xr:uid="{C62BE940-D12B-46BC-B7ED-2B96E966591E}"/>
    <hyperlink ref="B46" location="'Fusion ICP'!$A$642" display="'Fusion ICP'!$A$642" xr:uid="{D734E419-9904-4745-9225-22586D932BB2}"/>
    <hyperlink ref="B47" location="'Fusion ICP'!$A$660" display="'Fusion ICP'!$A$660" xr:uid="{DDCFFEC1-82BA-4DCE-8145-A71CC6A593E5}"/>
    <hyperlink ref="B48" location="'Fusion ICP'!$A$678" display="'Fusion ICP'!$A$678" xr:uid="{A2152D75-9ADA-44CB-BB7F-FDAC1A64BC88}"/>
    <hyperlink ref="B49" location="'Fusion ICP'!$A$696" display="'Fusion ICP'!$A$696" xr:uid="{74B28A47-EED9-40D9-B478-61C66D7AD13C}"/>
    <hyperlink ref="B50" location="'Fusion ICP'!$A$715" display="'Fusion ICP'!$A$715" xr:uid="{D565EB0D-AA99-46CA-B654-681D59A914C0}"/>
    <hyperlink ref="B51" location="'Fusion ICP'!$A$734" display="'Fusion ICP'!$A$734" xr:uid="{9BC84716-B6E3-4C5C-8167-4D8BDCBA7700}"/>
    <hyperlink ref="B52" location="'Fusion ICP'!$A$770" display="'Fusion ICP'!$A$770" xr:uid="{61622F8D-85B8-44DC-B076-B6FB0411D057}"/>
    <hyperlink ref="B53" location="'Fusion ICP'!$A$788" display="'Fusion ICP'!$A$788" xr:uid="{C69E3A91-B4CE-48B1-8048-96A0CEDF8974}"/>
    <hyperlink ref="B54" location="'Fusion ICP'!$A$807" display="'Fusion ICP'!$A$807" xr:uid="{064A571A-121E-4267-BF17-79D94E0099A3}"/>
    <hyperlink ref="B55" location="'Fusion ICP'!$A$825" display="'Fusion ICP'!$A$825" xr:uid="{E5B5B378-366F-401A-9131-803DDF2A1606}"/>
    <hyperlink ref="B56" location="'Fusion ICP'!$A$843" display="'Fusion ICP'!$A$843" xr:uid="{95A4DC20-9DDB-4DC1-A078-D7781A00783E}"/>
    <hyperlink ref="B57" location="'Fusion ICP'!$A$861" display="'Fusion ICP'!$A$861" xr:uid="{29508F07-0D5A-4176-B495-5AA10C442A54}"/>
    <hyperlink ref="B58" location="'Fusion ICP'!$A$880" display="'Fusion ICP'!$A$880" xr:uid="{32E35D07-68E2-48E8-936D-117AE9534119}"/>
    <hyperlink ref="B59" location="'Fusion ICP'!$A$898" display="'Fusion ICP'!$A$898" xr:uid="{1BDE7909-EB05-41C0-8550-AD836FEAB900}"/>
    <hyperlink ref="B60" location="'Fusion ICP'!$A$934" display="'Fusion ICP'!$A$934" xr:uid="{3BCDD745-51F2-47EE-BE35-FA625C804C2D}"/>
    <hyperlink ref="B61" location="'Fusion ICP'!$A$971" display="'Fusion ICP'!$A$971" xr:uid="{20BDF1D6-DD43-45D8-A397-1BB6440B1C5E}"/>
    <hyperlink ref="B62" location="'Fusion ICP'!$A$989" display="'Fusion ICP'!$A$989" xr:uid="{4BE0D4B1-71B9-4F0E-AD9E-10D00F047A10}"/>
    <hyperlink ref="B63" location="'Fusion ICP'!$A$1007" display="'Fusion ICP'!$A$1007" xr:uid="{20625EA6-0725-4CD4-A354-9C261ED30F03}"/>
    <hyperlink ref="B64" location="'Fusion ICP'!$A$1025" display="'Fusion ICP'!$A$1025" xr:uid="{BD3CDAAF-A3F6-49EB-AE4D-9D0A35ED04D1}"/>
    <hyperlink ref="B65" location="'Fusion ICP'!$A$1043" display="'Fusion ICP'!$A$1043" xr:uid="{82DBCB98-F434-4564-A96E-D044451E0FCF}"/>
    <hyperlink ref="B66" location="'Fusion ICP'!$A$1062" display="'Fusion ICP'!$A$1062" xr:uid="{7C2D0F29-439B-41B2-95FA-10E9A3ACAD00}"/>
    <hyperlink ref="B67" location="'Fusion ICP'!$A$1080" display="'Fusion ICP'!$A$1080" xr:uid="{536631EE-81AE-4D91-BB92-DEB0C0FEC6E2}"/>
    <hyperlink ref="B68" location="'Fusion ICP'!$A$1098" display="'Fusion ICP'!$A$1098" xr:uid="{74408E1B-0477-4450-94BC-852A78153F74}"/>
    <hyperlink ref="B69" location="'Fusion ICP'!$A$1117" display="'Fusion ICP'!$A$1117" xr:uid="{C6BB7A2B-F219-40AF-9853-C67E9353D419}"/>
    <hyperlink ref="B70" location="'Fusion ICP'!$A$1135" display="'Fusion ICP'!$A$1135" xr:uid="{63310863-02BF-4EE3-8D5C-64C90268F2C6}"/>
    <hyperlink ref="B71" location="'Fusion ICP'!$A$1154" display="'Fusion ICP'!$A$1154" xr:uid="{38FEA857-AA83-4DDB-8164-5E9F24D76510}"/>
    <hyperlink ref="B73" location="'4-Acid'!$A$1" display="'4-Acid'!$A$1" xr:uid="{C2235974-1D6C-4043-A0CF-6F9BFBF25D2A}"/>
    <hyperlink ref="B74" location="'4-Acid'!$A$18" display="'4-Acid'!$A$18" xr:uid="{E7E3DB9C-D31A-430E-BB20-75DD4FEC06B0}"/>
    <hyperlink ref="B75" location="'4-Acid'!$A$58" display="'4-Acid'!$A$58" xr:uid="{0BEB8102-7631-4817-9D30-3C19B270A22A}"/>
    <hyperlink ref="B76" location="'4-Acid'!$A$94" display="'4-Acid'!$A$94" xr:uid="{9C029053-519A-4D63-A2BA-BDB344BA7C1D}"/>
    <hyperlink ref="B77" location="'4-Acid'!$A$113" display="'4-Acid'!$A$113" xr:uid="{9EAD1FD6-B80C-4880-A007-B45261D48B47}"/>
    <hyperlink ref="B78" location="'4-Acid'!$A$132" display="'4-Acid'!$A$132" xr:uid="{9C030B05-3BF2-40F1-A075-CAF4B23C90C5}"/>
    <hyperlink ref="B79" location="'4-Acid'!$A$150" display="'4-Acid'!$A$150" xr:uid="{2BE2E27D-FA1A-4C56-8221-472E8CC89146}"/>
    <hyperlink ref="B80" location="'4-Acid'!$A$168" display="'4-Acid'!$A$168" xr:uid="{15F8ACFC-0FAE-4F41-B34A-AE14FB0F5225}"/>
    <hyperlink ref="B81" location="'4-Acid'!$A$186" display="'4-Acid'!$A$186" xr:uid="{707FEACE-735B-456C-BBF8-0DCF2F281FC2}"/>
    <hyperlink ref="B82" location="'4-Acid'!$A$204" display="'4-Acid'!$A$204" xr:uid="{13B548FB-A25A-45C4-836E-F53CF28A3785}"/>
    <hyperlink ref="B83" location="'4-Acid'!$A$222" display="'4-Acid'!$A$222" xr:uid="{2A205E4C-FCE5-40D1-9653-8F396D08BCE1}"/>
    <hyperlink ref="B84" location="'4-Acid'!$A$240" display="'4-Acid'!$A$240" xr:uid="{C907F556-F71F-4609-8C6E-4004E5CFAE8A}"/>
    <hyperlink ref="B85" location="'4-Acid'!$A$259" display="'4-Acid'!$A$259" xr:uid="{191FF684-E14B-48D0-8B87-9822EA43049C}"/>
    <hyperlink ref="B86" location="'4-Acid'!$A$277" display="'4-Acid'!$A$277" xr:uid="{E841623B-5BDD-42D1-A1F7-E69DB25435E5}"/>
    <hyperlink ref="B87" location="'4-Acid'!$A$295" display="'4-Acid'!$A$295" xr:uid="{F4FCCE49-4F57-4695-85A3-5A86325A2F7E}"/>
    <hyperlink ref="B88" location="'4-Acid'!$A$313" display="'4-Acid'!$A$313" xr:uid="{D2AEFAEB-3F97-4B60-86A3-49B110BC3A5C}"/>
    <hyperlink ref="B89" location="'4-Acid'!$A$331" display="'4-Acid'!$A$331" xr:uid="{02E41147-EA56-4088-AF20-8C34192D2EA6}"/>
    <hyperlink ref="B90" location="'4-Acid'!$A$349" display="'4-Acid'!$A$349" xr:uid="{FD43C5C7-5145-4771-BB28-05D7913087B2}"/>
    <hyperlink ref="B91" location="'4-Acid'!$A$368" display="'4-Acid'!$A$368" xr:uid="{1B9E965C-3BD5-4F79-8745-B0E4E991C8DC}"/>
    <hyperlink ref="B92" location="'4-Acid'!$A$404" display="'4-Acid'!$A$404" xr:uid="{0555DB8E-C9F3-4D90-83E0-34B933CF3C68}"/>
    <hyperlink ref="B93" location="'4-Acid'!$A$440" display="'4-Acid'!$A$440" xr:uid="{7953640B-D3B3-441D-A581-F058D8C15731}"/>
    <hyperlink ref="B94" location="'4-Acid'!$A$459" display="'4-Acid'!$A$459" xr:uid="{90F7830A-F27C-4520-8488-673601D0C5BB}"/>
    <hyperlink ref="B95" location="'4-Acid'!$A$477" display="'4-Acid'!$A$477" xr:uid="{9976B97F-099D-43DA-B58B-43B33083A7FB}"/>
    <hyperlink ref="B96" location="'4-Acid'!$A$495" display="'4-Acid'!$A$495" xr:uid="{03759B6E-668B-4207-9B79-5698E977BE35}"/>
    <hyperlink ref="B97" location="'4-Acid'!$A$514" display="'4-Acid'!$A$514" xr:uid="{978ED1E6-5CAC-4007-8F17-B848A1672BB9}"/>
    <hyperlink ref="B98" location="'4-Acid'!$A$533" display="'4-Acid'!$A$533" xr:uid="{A1FEA354-3F7F-4B8D-A597-5D1556A964A4}"/>
    <hyperlink ref="B99" location="'4-Acid'!$A$551" display="'4-Acid'!$A$551" xr:uid="{F75D5240-EEBB-49D0-A10D-FB4E3373EDF9}"/>
    <hyperlink ref="B100" location="'4-Acid'!$A$569" display="'4-Acid'!$A$569" xr:uid="{66ABBAF6-93FD-4AB7-8989-853903B8434D}"/>
    <hyperlink ref="B101" location="'4-Acid'!$A$587" display="'4-Acid'!$A$587" xr:uid="{FDF90AE2-7FEE-4B3A-9FA5-9FED181836E7}"/>
    <hyperlink ref="B102" location="'4-Acid'!$A$606" display="'4-Acid'!$A$606" xr:uid="{D00E34BC-E3F0-4E79-BA46-7036AB9CC3B1}"/>
    <hyperlink ref="B103" location="'4-Acid'!$A$624" display="'4-Acid'!$A$624" xr:uid="{FAEC4B76-7AE9-469F-9B1F-BFC358078379}"/>
    <hyperlink ref="B104" location="'4-Acid'!$A$642" display="'4-Acid'!$A$642" xr:uid="{A58C275B-999B-46DB-B357-5A9BBA3A2CAB}"/>
    <hyperlink ref="B105" location="'4-Acid'!$A$660" display="'4-Acid'!$A$660" xr:uid="{38D9C015-AEBE-4999-858B-BA5A406CA2F6}"/>
    <hyperlink ref="B106" location="'4-Acid'!$A$678" display="'4-Acid'!$A$678" xr:uid="{C002511F-A05F-40CF-8132-F7A3F98CD3DE}"/>
    <hyperlink ref="B107" location="'4-Acid'!$A$697" display="'4-Acid'!$A$697" xr:uid="{92BA7047-AFF6-4773-8659-4B6774103557}"/>
    <hyperlink ref="B108" location="'4-Acid'!$A$715" display="'4-Acid'!$A$715" xr:uid="{80218615-0ADC-45DC-B25F-8969A49AD66F}"/>
    <hyperlink ref="B109" location="'4-Acid'!$A$733" display="'4-Acid'!$A$733" xr:uid="{009D5EB7-DB30-4563-91E1-0E3752EA035C}"/>
    <hyperlink ref="B110" location="'4-Acid'!$A$751" display="'4-Acid'!$A$751" xr:uid="{7F405233-2662-465C-ACB7-30F76A9016DC}"/>
    <hyperlink ref="B111" location="'4-Acid'!$A$769" display="'4-Acid'!$A$769" xr:uid="{4E1438E2-E5B7-401A-ADA0-597F1D38D7BE}"/>
    <hyperlink ref="B112" location="'4-Acid'!$A$787" display="'4-Acid'!$A$787" xr:uid="{7C05A591-2905-4432-85A1-9E17F13CE555}"/>
    <hyperlink ref="B113" location="'4-Acid'!$A$805" display="'4-Acid'!$A$805" xr:uid="{A7C0B633-6902-4EC4-8D9E-70964574F195}"/>
    <hyperlink ref="B114" location="'4-Acid'!$A$823" display="'4-Acid'!$A$823" xr:uid="{7A01DCF0-83F3-4EF3-914F-7744352EC07F}"/>
    <hyperlink ref="B115" location="'4-Acid'!$A$841" display="'4-Acid'!$A$841" xr:uid="{2C8CB408-B2D5-48E7-987C-3E0F7538ACA0}"/>
    <hyperlink ref="B116" location="'4-Acid'!$A$859" display="'4-Acid'!$A$859" xr:uid="{72AC5A7C-16BF-4419-810A-AFF99934DA11}"/>
    <hyperlink ref="B117" location="'4-Acid'!$A$878" display="'4-Acid'!$A$878" xr:uid="{D540C92C-8598-421A-A1B9-7038AD5DD055}"/>
    <hyperlink ref="B118" location="'4-Acid'!$A$896" display="'4-Acid'!$A$896" xr:uid="{8B8834B2-E052-4C48-9BB2-18527AE4D05D}"/>
    <hyperlink ref="B119" location="'4-Acid'!$A$915" display="'4-Acid'!$A$915" xr:uid="{40A4A166-7306-44D2-A82D-1D25273E9A5F}"/>
    <hyperlink ref="B120" location="'4-Acid'!$A$933" display="'4-Acid'!$A$933" xr:uid="{0CFFC77D-8041-460D-A780-7C258BF9CEA3}"/>
    <hyperlink ref="B121" location="'4-Acid'!$A$951" display="'4-Acid'!$A$951" xr:uid="{0674DE3F-75E4-46CA-81EB-17D512684448}"/>
    <hyperlink ref="B122" location="'4-Acid'!$A$969" display="'4-Acid'!$A$969" xr:uid="{EDC94F52-7D0E-4357-B402-CD8573290ECD}"/>
    <hyperlink ref="B123" location="'4-Acid'!$A$987" display="'4-Acid'!$A$987" xr:uid="{A280B70C-7153-4A89-AD1C-5A6BFDB912BE}"/>
    <hyperlink ref="B124" location="'4-Acid'!$A$1006" display="'4-Acid'!$A$1006" xr:uid="{897399FA-98CB-41B4-9038-65E62420027F}"/>
    <hyperlink ref="B125" location="'4-Acid'!$A$1025" display="'4-Acid'!$A$1025" xr:uid="{DD3BA779-97CA-419F-8CB4-3EAAB7E3D276}"/>
    <hyperlink ref="B126" location="'4-Acid'!$A$1043" display="'4-Acid'!$A$1043" xr:uid="{B68EA0B3-EAD5-4DAE-B5F7-C8457A490A3C}"/>
    <hyperlink ref="B127" location="'4-Acid'!$A$1061" display="'4-Acid'!$A$1061" xr:uid="{0AB2366F-09F3-4E82-B769-53EFFEABA2B2}"/>
    <hyperlink ref="B128" location="'4-Acid'!$A$1080" display="'4-Acid'!$A$1080" xr:uid="{7CB85C6A-A4B4-4789-8E57-AF21BDC00913}"/>
    <hyperlink ref="B129" location="'4-Acid'!$A$1098" display="'4-Acid'!$A$1098" xr:uid="{905306B2-1AA6-4933-A615-436D05341643}"/>
    <hyperlink ref="B130" location="'4-Acid'!$A$1116" display="'4-Acid'!$A$1116" xr:uid="{16909452-0A76-4964-B0B3-1A694AD1FA79}"/>
    <hyperlink ref="B131" location="'4-Acid'!$A$1134" display="'4-Acid'!$A$1134" xr:uid="{02C707EE-3715-4452-8FA0-9184579C607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ABF5-46D2-4A10-9023-330DE97EFCEA}">
  <sheetPr codeName="Sheet14"/>
  <dimension ref="A1:BN1233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486</v>
      </c>
      <c r="BM1" s="27" t="s">
        <v>275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241</v>
      </c>
      <c r="E2" s="17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7" t="s">
        <v>241</v>
      </c>
      <c r="K2" s="14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44" t="s">
        <v>246</v>
      </c>
      <c r="E3" s="145" t="s">
        <v>252</v>
      </c>
      <c r="F3" s="145" t="s">
        <v>255</v>
      </c>
      <c r="G3" s="145" t="s">
        <v>258</v>
      </c>
      <c r="H3" s="145" t="s">
        <v>259</v>
      </c>
      <c r="I3" s="145" t="s">
        <v>261</v>
      </c>
      <c r="J3" s="145" t="s">
        <v>286</v>
      </c>
      <c r="K3" s="14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287</v>
      </c>
      <c r="I4" s="11" t="s">
        <v>99</v>
      </c>
      <c r="J4" s="11" t="s">
        <v>287</v>
      </c>
      <c r="K4" s="146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4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40" t="s">
        <v>96</v>
      </c>
      <c r="E6" s="140" t="s">
        <v>107</v>
      </c>
      <c r="F6" s="140" t="s">
        <v>96</v>
      </c>
      <c r="G6" s="21">
        <v>2</v>
      </c>
      <c r="H6" s="21">
        <v>2.09</v>
      </c>
      <c r="I6" s="140">
        <v>0.8</v>
      </c>
      <c r="J6" s="21">
        <v>1.8</v>
      </c>
      <c r="K6" s="14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2" t="s">
        <v>96</v>
      </c>
      <c r="E7" s="142" t="s">
        <v>107</v>
      </c>
      <c r="F7" s="142" t="s">
        <v>96</v>
      </c>
      <c r="G7" s="11">
        <v>2</v>
      </c>
      <c r="H7" s="11">
        <v>2.12</v>
      </c>
      <c r="I7" s="142">
        <v>1.2</v>
      </c>
      <c r="J7" s="11">
        <v>1.8</v>
      </c>
      <c r="K7" s="14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7</v>
      </c>
    </row>
    <row r="8" spans="1:66">
      <c r="A8" s="29"/>
      <c r="B8" s="19">
        <v>1</v>
      </c>
      <c r="C8" s="9">
        <v>3</v>
      </c>
      <c r="D8" s="142" t="s">
        <v>96</v>
      </c>
      <c r="E8" s="142" t="s">
        <v>107</v>
      </c>
      <c r="F8" s="142" t="s">
        <v>96</v>
      </c>
      <c r="G8" s="11">
        <v>2</v>
      </c>
      <c r="H8" s="11">
        <v>2.13</v>
      </c>
      <c r="I8" s="142">
        <v>0.9</v>
      </c>
      <c r="J8" s="11">
        <v>1.9</v>
      </c>
      <c r="K8" s="146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2" t="s">
        <v>96</v>
      </c>
      <c r="E9" s="142" t="s">
        <v>107</v>
      </c>
      <c r="F9" s="142" t="s">
        <v>96</v>
      </c>
      <c r="G9" s="11">
        <v>2</v>
      </c>
      <c r="H9" s="11">
        <v>2.11</v>
      </c>
      <c r="I9" s="142">
        <v>0.7</v>
      </c>
      <c r="J9" s="11">
        <v>1.9</v>
      </c>
      <c r="K9" s="146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2.0083333333333302</v>
      </c>
      <c r="BN9" s="27"/>
    </row>
    <row r="10" spans="1:66">
      <c r="A10" s="29"/>
      <c r="B10" s="19">
        <v>1</v>
      </c>
      <c r="C10" s="9">
        <v>5</v>
      </c>
      <c r="D10" s="142" t="s">
        <v>96</v>
      </c>
      <c r="E10" s="142" t="s">
        <v>107</v>
      </c>
      <c r="F10" s="142" t="s">
        <v>96</v>
      </c>
      <c r="G10" s="11">
        <v>2</v>
      </c>
      <c r="H10" s="11">
        <v>2.11</v>
      </c>
      <c r="I10" s="142">
        <v>0.5</v>
      </c>
      <c r="J10" s="11">
        <v>2</v>
      </c>
      <c r="K10" s="14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</v>
      </c>
    </row>
    <row r="11" spans="1:66">
      <c r="A11" s="29"/>
      <c r="B11" s="19">
        <v>1</v>
      </c>
      <c r="C11" s="9">
        <v>6</v>
      </c>
      <c r="D11" s="142" t="s">
        <v>96</v>
      </c>
      <c r="E11" s="142" t="s">
        <v>107</v>
      </c>
      <c r="F11" s="142" t="s">
        <v>96</v>
      </c>
      <c r="G11" s="11">
        <v>2</v>
      </c>
      <c r="H11" s="11">
        <v>2.09</v>
      </c>
      <c r="I11" s="142">
        <v>0.6</v>
      </c>
      <c r="J11" s="11">
        <v>2.1</v>
      </c>
      <c r="K11" s="14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269</v>
      </c>
      <c r="C12" s="12"/>
      <c r="D12" s="22" t="s">
        <v>630</v>
      </c>
      <c r="E12" s="22" t="s">
        <v>630</v>
      </c>
      <c r="F12" s="22" t="s">
        <v>630</v>
      </c>
      <c r="G12" s="22">
        <v>2</v>
      </c>
      <c r="H12" s="22">
        <v>2.1083333333333329</v>
      </c>
      <c r="I12" s="22">
        <v>0.78333333333333321</v>
      </c>
      <c r="J12" s="22">
        <v>1.9166666666666667</v>
      </c>
      <c r="K12" s="146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270</v>
      </c>
      <c r="C13" s="28"/>
      <c r="D13" s="11" t="s">
        <v>630</v>
      </c>
      <c r="E13" s="11" t="s">
        <v>630</v>
      </c>
      <c r="F13" s="11" t="s">
        <v>630</v>
      </c>
      <c r="G13" s="11">
        <v>2</v>
      </c>
      <c r="H13" s="11">
        <v>2.11</v>
      </c>
      <c r="I13" s="11">
        <v>0.75</v>
      </c>
      <c r="J13" s="11">
        <v>1.9</v>
      </c>
      <c r="K13" s="14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271</v>
      </c>
      <c r="C14" s="28"/>
      <c r="D14" s="23" t="s">
        <v>630</v>
      </c>
      <c r="E14" s="23" t="s">
        <v>630</v>
      </c>
      <c r="F14" s="23" t="s">
        <v>630</v>
      </c>
      <c r="G14" s="23">
        <v>0</v>
      </c>
      <c r="H14" s="23">
        <v>1.6020819787597267E-2</v>
      </c>
      <c r="I14" s="23">
        <v>0.24832774042918945</v>
      </c>
      <c r="J14" s="23">
        <v>0.11690451944500123</v>
      </c>
      <c r="K14" s="146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 t="s">
        <v>630</v>
      </c>
      <c r="E15" s="13" t="s">
        <v>630</v>
      </c>
      <c r="F15" s="13" t="s">
        <v>630</v>
      </c>
      <c r="G15" s="13">
        <v>0</v>
      </c>
      <c r="H15" s="13">
        <v>7.598807804393962E-3</v>
      </c>
      <c r="I15" s="13">
        <v>0.31701413671811424</v>
      </c>
      <c r="J15" s="13">
        <v>6.0993662319131073E-2</v>
      </c>
      <c r="K15" s="14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272</v>
      </c>
      <c r="C16" s="28"/>
      <c r="D16" s="13" t="s">
        <v>630</v>
      </c>
      <c r="E16" s="13" t="s">
        <v>630</v>
      </c>
      <c r="F16" s="13" t="s">
        <v>630</v>
      </c>
      <c r="G16" s="13">
        <v>-4.1493775933594268E-3</v>
      </c>
      <c r="H16" s="13">
        <v>4.9792531120333328E-2</v>
      </c>
      <c r="I16" s="13">
        <v>-0.60995850622406578</v>
      </c>
      <c r="J16" s="13">
        <v>-4.564315352696946E-2</v>
      </c>
      <c r="K16" s="14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273</v>
      </c>
      <c r="C17" s="46"/>
      <c r="D17" s="44">
        <v>1.66</v>
      </c>
      <c r="E17" s="44">
        <v>0.83</v>
      </c>
      <c r="F17" s="44">
        <v>1.66</v>
      </c>
      <c r="G17" s="44">
        <v>0</v>
      </c>
      <c r="H17" s="44">
        <v>0.06</v>
      </c>
      <c r="I17" s="44">
        <v>0.67</v>
      </c>
      <c r="J17" s="44">
        <v>0.05</v>
      </c>
      <c r="K17" s="146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3"/>
    </row>
    <row r="19" spans="1:65" ht="19.5">
      <c r="B19" s="8" t="s">
        <v>487</v>
      </c>
      <c r="BM19" s="27" t="s">
        <v>66</v>
      </c>
    </row>
    <row r="20" spans="1:65" ht="19.5">
      <c r="A20" s="24" t="s">
        <v>124</v>
      </c>
      <c r="B20" s="18" t="s">
        <v>117</v>
      </c>
      <c r="C20" s="15" t="s">
        <v>118</v>
      </c>
      <c r="D20" s="16" t="s">
        <v>241</v>
      </c>
      <c r="E20" s="17" t="s">
        <v>241</v>
      </c>
      <c r="F20" s="17" t="s">
        <v>241</v>
      </c>
      <c r="G20" s="17" t="s">
        <v>241</v>
      </c>
      <c r="H20" s="17" t="s">
        <v>241</v>
      </c>
      <c r="I20" s="17" t="s">
        <v>241</v>
      </c>
      <c r="J20" s="17" t="s">
        <v>241</v>
      </c>
      <c r="K20" s="17" t="s">
        <v>241</v>
      </c>
      <c r="L20" s="17" t="s">
        <v>241</v>
      </c>
      <c r="M20" s="17" t="s">
        <v>241</v>
      </c>
      <c r="N20" s="17" t="s">
        <v>241</v>
      </c>
      <c r="O20" s="17" t="s">
        <v>241</v>
      </c>
      <c r="P20" s="17" t="s">
        <v>241</v>
      </c>
      <c r="Q20" s="17" t="s">
        <v>241</v>
      </c>
      <c r="R20" s="17" t="s">
        <v>241</v>
      </c>
      <c r="S20" s="17" t="s">
        <v>241</v>
      </c>
      <c r="T20" s="17" t="s">
        <v>241</v>
      </c>
      <c r="U20" s="17" t="s">
        <v>241</v>
      </c>
      <c r="V20" s="17" t="s">
        <v>241</v>
      </c>
      <c r="W20" s="17" t="s">
        <v>241</v>
      </c>
      <c r="X20" s="14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44" t="s">
        <v>244</v>
      </c>
      <c r="E21" s="145" t="s">
        <v>245</v>
      </c>
      <c r="F21" s="145" t="s">
        <v>246</v>
      </c>
      <c r="G21" s="145" t="s">
        <v>247</v>
      </c>
      <c r="H21" s="145" t="s">
        <v>248</v>
      </c>
      <c r="I21" s="145" t="s">
        <v>249</v>
      </c>
      <c r="J21" s="145" t="s">
        <v>250</v>
      </c>
      <c r="K21" s="145" t="s">
        <v>251</v>
      </c>
      <c r="L21" s="145" t="s">
        <v>252</v>
      </c>
      <c r="M21" s="145" t="s">
        <v>253</v>
      </c>
      <c r="N21" s="145" t="s">
        <v>255</v>
      </c>
      <c r="O21" s="145" t="s">
        <v>256</v>
      </c>
      <c r="P21" s="145" t="s">
        <v>258</v>
      </c>
      <c r="Q21" s="145" t="s">
        <v>259</v>
      </c>
      <c r="R21" s="145" t="s">
        <v>260</v>
      </c>
      <c r="S21" s="145" t="s">
        <v>261</v>
      </c>
      <c r="T21" s="145" t="s">
        <v>284</v>
      </c>
      <c r="U21" s="145" t="s">
        <v>286</v>
      </c>
      <c r="V21" s="145" t="s">
        <v>276</v>
      </c>
      <c r="W21" s="145" t="s">
        <v>262</v>
      </c>
      <c r="X21" s="14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287</v>
      </c>
      <c r="E22" s="11" t="s">
        <v>104</v>
      </c>
      <c r="F22" s="11" t="s">
        <v>104</v>
      </c>
      <c r="G22" s="11" t="s">
        <v>104</v>
      </c>
      <c r="H22" s="11" t="s">
        <v>103</v>
      </c>
      <c r="I22" s="11" t="s">
        <v>104</v>
      </c>
      <c r="J22" s="11" t="s">
        <v>103</v>
      </c>
      <c r="K22" s="11" t="s">
        <v>104</v>
      </c>
      <c r="L22" s="11" t="s">
        <v>103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287</v>
      </c>
      <c r="R22" s="11" t="s">
        <v>100</v>
      </c>
      <c r="S22" s="11" t="s">
        <v>99</v>
      </c>
      <c r="T22" s="11" t="s">
        <v>104</v>
      </c>
      <c r="U22" s="11" t="s">
        <v>287</v>
      </c>
      <c r="V22" s="11" t="s">
        <v>104</v>
      </c>
      <c r="W22" s="11" t="s">
        <v>104</v>
      </c>
      <c r="X22" s="14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12.867000000000001</v>
      </c>
      <c r="E24" s="21">
        <v>11.85</v>
      </c>
      <c r="F24" s="21">
        <v>12.356999999999999</v>
      </c>
      <c r="G24" s="21">
        <v>12.5</v>
      </c>
      <c r="H24" s="21">
        <v>12.267200000000001</v>
      </c>
      <c r="I24" s="21">
        <v>12.5541236</v>
      </c>
      <c r="J24" s="21">
        <v>11.602</v>
      </c>
      <c r="K24" s="21">
        <v>12.4</v>
      </c>
      <c r="L24" s="21">
        <v>11.72284</v>
      </c>
      <c r="M24" s="21">
        <v>12.2</v>
      </c>
      <c r="N24" s="21">
        <v>11.923</v>
      </c>
      <c r="O24" s="21">
        <v>12.65</v>
      </c>
      <c r="P24" s="21">
        <v>12.603</v>
      </c>
      <c r="Q24" s="21">
        <v>12.526999999999999</v>
      </c>
      <c r="R24" s="21">
        <v>12.269811499999999</v>
      </c>
      <c r="S24" s="21">
        <v>11.6</v>
      </c>
      <c r="T24" s="21">
        <v>12.82288123</v>
      </c>
      <c r="U24" s="21">
        <v>12.754</v>
      </c>
      <c r="V24" s="21">
        <v>12.206</v>
      </c>
      <c r="W24" s="21">
        <v>11.883100000000001</v>
      </c>
      <c r="X24" s="14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13.019</v>
      </c>
      <c r="E25" s="11">
        <v>12.35</v>
      </c>
      <c r="F25" s="11">
        <v>12.545999999999999</v>
      </c>
      <c r="G25" s="11">
        <v>12.45</v>
      </c>
      <c r="H25" s="11">
        <v>12.260400000000001</v>
      </c>
      <c r="I25" s="11">
        <v>12.54155332</v>
      </c>
      <c r="J25" s="11">
        <v>11.62</v>
      </c>
      <c r="K25" s="11">
        <v>12.25</v>
      </c>
      <c r="L25" s="11">
        <v>11.38424</v>
      </c>
      <c r="M25" s="11">
        <v>12.2</v>
      </c>
      <c r="N25" s="11">
        <v>11.866</v>
      </c>
      <c r="O25" s="11">
        <v>12.85</v>
      </c>
      <c r="P25" s="11">
        <v>12.715999999999999</v>
      </c>
      <c r="Q25" s="11">
        <v>12.49</v>
      </c>
      <c r="R25" s="11">
        <v>12.283362459999999</v>
      </c>
      <c r="S25" s="11">
        <v>11.6</v>
      </c>
      <c r="T25" s="11">
        <v>12.84458514</v>
      </c>
      <c r="U25" s="11">
        <v>12.754</v>
      </c>
      <c r="V25" s="11">
        <v>12.036</v>
      </c>
      <c r="W25" s="11">
        <v>12.0021</v>
      </c>
      <c r="X25" s="14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13</v>
      </c>
    </row>
    <row r="26" spans="1:65">
      <c r="A26" s="29"/>
      <c r="B26" s="19">
        <v>1</v>
      </c>
      <c r="C26" s="9">
        <v>3</v>
      </c>
      <c r="D26" s="11">
        <v>12.849</v>
      </c>
      <c r="E26" s="141">
        <v>10.75</v>
      </c>
      <c r="F26" s="11">
        <v>12.225</v>
      </c>
      <c r="G26" s="11">
        <v>12.4</v>
      </c>
      <c r="H26" s="11">
        <v>12.14287</v>
      </c>
      <c r="I26" s="11">
        <v>12.60245531</v>
      </c>
      <c r="J26" s="11">
        <v>11.696</v>
      </c>
      <c r="K26" s="11">
        <v>12.25</v>
      </c>
      <c r="L26" s="11">
        <v>11.77725</v>
      </c>
      <c r="M26" s="11">
        <v>12.15</v>
      </c>
      <c r="N26" s="11">
        <v>12.414</v>
      </c>
      <c r="O26" s="11">
        <v>12.25</v>
      </c>
      <c r="P26" s="11">
        <v>12.641</v>
      </c>
      <c r="Q26" s="11">
        <v>12.565</v>
      </c>
      <c r="R26" s="11">
        <v>12.09456932</v>
      </c>
      <c r="S26" s="141">
        <v>11</v>
      </c>
      <c r="T26" s="11">
        <v>12.618361139999999</v>
      </c>
      <c r="U26" s="11">
        <v>12.715999999999999</v>
      </c>
      <c r="V26" s="11">
        <v>11.997999999999999</v>
      </c>
      <c r="W26" s="11">
        <v>11.941599999999999</v>
      </c>
      <c r="X26" s="14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12.715999999999999</v>
      </c>
      <c r="E27" s="11">
        <v>12.3</v>
      </c>
      <c r="F27" s="11">
        <v>12.263</v>
      </c>
      <c r="G27" s="11">
        <v>12.35</v>
      </c>
      <c r="H27" s="11">
        <v>12.36772</v>
      </c>
      <c r="I27" s="11">
        <v>12.58033578</v>
      </c>
      <c r="J27" s="11">
        <v>11.696</v>
      </c>
      <c r="K27" s="11">
        <v>12.3</v>
      </c>
      <c r="L27" s="11">
        <v>11.66691</v>
      </c>
      <c r="M27" s="11">
        <v>11.95</v>
      </c>
      <c r="N27" s="11">
        <v>12.849</v>
      </c>
      <c r="O27" s="11">
        <v>12.25</v>
      </c>
      <c r="P27" s="11">
        <v>12.679</v>
      </c>
      <c r="Q27" s="11">
        <v>12.414</v>
      </c>
      <c r="R27" s="11">
        <v>12.180629010000001</v>
      </c>
      <c r="S27" s="11">
        <v>11.8</v>
      </c>
      <c r="T27" s="11">
        <v>12.923957</v>
      </c>
      <c r="U27" s="11">
        <v>12.849</v>
      </c>
      <c r="V27" s="11">
        <v>11.997999999999999</v>
      </c>
      <c r="W27" s="11">
        <v>12.0852</v>
      </c>
      <c r="X27" s="14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12.280097819943382</v>
      </c>
    </row>
    <row r="28" spans="1:65">
      <c r="A28" s="29"/>
      <c r="B28" s="19">
        <v>1</v>
      </c>
      <c r="C28" s="9">
        <v>5</v>
      </c>
      <c r="D28" s="11">
        <v>12.849</v>
      </c>
      <c r="E28" s="11">
        <v>12.3</v>
      </c>
      <c r="F28" s="11">
        <v>12.186999999999999</v>
      </c>
      <c r="G28" s="11">
        <v>12.4</v>
      </c>
      <c r="H28" s="11">
        <v>12.301399999999999</v>
      </c>
      <c r="I28" s="11">
        <v>12.56955099</v>
      </c>
      <c r="J28" s="11">
        <v>11.602</v>
      </c>
      <c r="K28" s="11">
        <v>12.25</v>
      </c>
      <c r="L28" s="11">
        <v>11.59737</v>
      </c>
      <c r="M28" s="11">
        <v>12.2</v>
      </c>
      <c r="N28" s="11">
        <v>12.452</v>
      </c>
      <c r="O28" s="11">
        <v>12.55</v>
      </c>
      <c r="P28" s="11">
        <v>12.715999999999999</v>
      </c>
      <c r="Q28" s="11">
        <v>12.584</v>
      </c>
      <c r="R28" s="11">
        <v>11.92969072</v>
      </c>
      <c r="S28" s="11">
        <v>11.8</v>
      </c>
      <c r="T28" s="11">
        <v>12.650185179999999</v>
      </c>
      <c r="U28" s="11">
        <v>12.734999999999999</v>
      </c>
      <c r="V28" s="11">
        <v>11.942</v>
      </c>
      <c r="W28" s="11">
        <v>12.406499999999999</v>
      </c>
      <c r="X28" s="146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20</v>
      </c>
    </row>
    <row r="29" spans="1:65">
      <c r="A29" s="29"/>
      <c r="B29" s="19">
        <v>1</v>
      </c>
      <c r="C29" s="9">
        <v>6</v>
      </c>
      <c r="D29" s="11">
        <v>12.867000000000001</v>
      </c>
      <c r="E29" s="11">
        <v>12.2</v>
      </c>
      <c r="F29" s="11">
        <v>12.244</v>
      </c>
      <c r="G29" s="11">
        <v>12.25</v>
      </c>
      <c r="H29" s="11">
        <v>12.300459999999999</v>
      </c>
      <c r="I29" s="11">
        <v>12.652955309999999</v>
      </c>
      <c r="J29" s="11">
        <v>11.734</v>
      </c>
      <c r="K29" s="11">
        <v>12.1</v>
      </c>
      <c r="L29" s="11">
        <v>11.724159999999999</v>
      </c>
      <c r="M29" s="11">
        <v>12.2</v>
      </c>
      <c r="N29" s="11">
        <v>12.131</v>
      </c>
      <c r="O29" s="11">
        <v>12.1</v>
      </c>
      <c r="P29" s="11">
        <v>12.584</v>
      </c>
      <c r="Q29" s="11">
        <v>12.414</v>
      </c>
      <c r="R29" s="11">
        <v>12.08196231</v>
      </c>
      <c r="S29" s="11">
        <v>11.4</v>
      </c>
      <c r="T29" s="11">
        <v>12.801800979999999</v>
      </c>
      <c r="U29" s="11">
        <v>12.792</v>
      </c>
      <c r="V29" s="11">
        <v>12.036</v>
      </c>
      <c r="W29" s="11">
        <v>11.9643</v>
      </c>
      <c r="X29" s="14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269</v>
      </c>
      <c r="C30" s="12"/>
      <c r="D30" s="22">
        <v>12.861166666666668</v>
      </c>
      <c r="E30" s="22">
        <v>11.958333333333334</v>
      </c>
      <c r="F30" s="22">
        <v>12.303666666666667</v>
      </c>
      <c r="G30" s="22">
        <v>12.391666666666666</v>
      </c>
      <c r="H30" s="22">
        <v>12.273341666666667</v>
      </c>
      <c r="I30" s="22">
        <v>12.583495718333332</v>
      </c>
      <c r="J30" s="22">
        <v>11.658333333333331</v>
      </c>
      <c r="K30" s="22">
        <v>12.258333333333333</v>
      </c>
      <c r="L30" s="22">
        <v>11.645461666666668</v>
      </c>
      <c r="M30" s="22">
        <v>12.15</v>
      </c>
      <c r="N30" s="22">
        <v>12.272500000000001</v>
      </c>
      <c r="O30" s="22">
        <v>12.441666666666665</v>
      </c>
      <c r="P30" s="22">
        <v>12.656500000000001</v>
      </c>
      <c r="Q30" s="22">
        <v>12.499000000000001</v>
      </c>
      <c r="R30" s="22">
        <v>12.14000422</v>
      </c>
      <c r="S30" s="22">
        <v>11.533333333333333</v>
      </c>
      <c r="T30" s="22">
        <v>12.776961778333332</v>
      </c>
      <c r="U30" s="22">
        <v>12.766666666666666</v>
      </c>
      <c r="V30" s="22">
        <v>12.036</v>
      </c>
      <c r="W30" s="22">
        <v>12.047133333333333</v>
      </c>
      <c r="X30" s="14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270</v>
      </c>
      <c r="C31" s="28"/>
      <c r="D31" s="11">
        <v>12.858000000000001</v>
      </c>
      <c r="E31" s="11">
        <v>12.25</v>
      </c>
      <c r="F31" s="11">
        <v>12.253499999999999</v>
      </c>
      <c r="G31" s="11">
        <v>12.4</v>
      </c>
      <c r="H31" s="11">
        <v>12.28383</v>
      </c>
      <c r="I31" s="11">
        <v>12.574943385000001</v>
      </c>
      <c r="J31" s="11">
        <v>11.657999999999999</v>
      </c>
      <c r="K31" s="11">
        <v>12.25</v>
      </c>
      <c r="L31" s="11">
        <v>11.694875</v>
      </c>
      <c r="M31" s="11">
        <v>12.2</v>
      </c>
      <c r="N31" s="11">
        <v>12.272500000000001</v>
      </c>
      <c r="O31" s="11">
        <v>12.4</v>
      </c>
      <c r="P31" s="11">
        <v>12.66</v>
      </c>
      <c r="Q31" s="11">
        <v>12.5085</v>
      </c>
      <c r="R31" s="11">
        <v>12.137599165000001</v>
      </c>
      <c r="S31" s="11">
        <v>11.6</v>
      </c>
      <c r="T31" s="11">
        <v>12.812341105</v>
      </c>
      <c r="U31" s="11">
        <v>12.754</v>
      </c>
      <c r="V31" s="11">
        <v>12.016999999999999</v>
      </c>
      <c r="W31" s="11">
        <v>11.9832</v>
      </c>
      <c r="X31" s="14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271</v>
      </c>
      <c r="C32" s="28"/>
      <c r="D32" s="23">
        <v>9.6279627474698495E-2</v>
      </c>
      <c r="E32" s="23">
        <v>0.61920648144755941</v>
      </c>
      <c r="F32" s="23">
        <v>0.13159280628767911</v>
      </c>
      <c r="G32" s="23">
        <v>8.6120071218425367E-2</v>
      </c>
      <c r="H32" s="23">
        <v>7.4374735607373024E-2</v>
      </c>
      <c r="I32" s="23">
        <v>4.0026060916775089E-2</v>
      </c>
      <c r="J32" s="23">
        <v>5.7235187312235258E-2</v>
      </c>
      <c r="K32" s="23">
        <v>9.7039510853397862E-2</v>
      </c>
      <c r="L32" s="23">
        <v>0.14181579424262536</v>
      </c>
      <c r="M32" s="23">
        <v>9.9999999999999992E-2</v>
      </c>
      <c r="N32" s="23">
        <v>0.37202405836182162</v>
      </c>
      <c r="O32" s="23">
        <v>0.2870830309625888</v>
      </c>
      <c r="P32" s="23">
        <v>5.6472117013619962E-2</v>
      </c>
      <c r="Q32" s="23">
        <v>7.3343029661993006E-2</v>
      </c>
      <c r="R32" s="23">
        <v>0.13320424183647303</v>
      </c>
      <c r="S32" s="23">
        <v>0.30110906108363261</v>
      </c>
      <c r="T32" s="23">
        <v>0.11843358018860216</v>
      </c>
      <c r="U32" s="23">
        <v>4.756329116731408E-2</v>
      </c>
      <c r="V32" s="23">
        <v>9.013767247938001E-2</v>
      </c>
      <c r="W32" s="23">
        <v>0.18842879468559623</v>
      </c>
      <c r="X32" s="230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54"/>
    </row>
    <row r="33" spans="1:65">
      <c r="A33" s="29"/>
      <c r="B33" s="3" t="s">
        <v>86</v>
      </c>
      <c r="C33" s="28"/>
      <c r="D33" s="13">
        <v>7.4860726067903496E-3</v>
      </c>
      <c r="E33" s="13">
        <v>5.178033294334991E-2</v>
      </c>
      <c r="F33" s="13">
        <v>1.0695413802471819E-2</v>
      </c>
      <c r="G33" s="13">
        <v>6.9498376235447509E-3</v>
      </c>
      <c r="H33" s="13">
        <v>6.0598602750030466E-3</v>
      </c>
      <c r="I33" s="13">
        <v>3.1808379652769883E-3</v>
      </c>
      <c r="J33" s="13">
        <v>4.9093798981188217E-3</v>
      </c>
      <c r="K33" s="13">
        <v>7.91620754752396E-3</v>
      </c>
      <c r="L33" s="13">
        <v>1.2177773479650973E-2</v>
      </c>
      <c r="M33" s="13">
        <v>8.2304526748971183E-3</v>
      </c>
      <c r="N33" s="13">
        <v>3.0313632785644456E-2</v>
      </c>
      <c r="O33" s="13">
        <v>2.307432264937084E-2</v>
      </c>
      <c r="P33" s="13">
        <v>4.4619062942851465E-3</v>
      </c>
      <c r="Q33" s="13">
        <v>5.8679118059039121E-3</v>
      </c>
      <c r="R33" s="13">
        <v>1.0972339006029855E-2</v>
      </c>
      <c r="S33" s="13">
        <v>2.6107722059274505E-2</v>
      </c>
      <c r="T33" s="13">
        <v>9.2693069168788746E-3</v>
      </c>
      <c r="U33" s="13">
        <v>3.7255841645415732E-3</v>
      </c>
      <c r="V33" s="13">
        <v>7.4890056895463618E-3</v>
      </c>
      <c r="W33" s="13">
        <v>1.5640965321121726E-2</v>
      </c>
      <c r="X33" s="14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272</v>
      </c>
      <c r="C34" s="28"/>
      <c r="D34" s="13">
        <v>4.731793306887222E-2</v>
      </c>
      <c r="E34" s="13">
        <v>-2.6202111035914522E-2</v>
      </c>
      <c r="F34" s="13">
        <v>1.9192719039262673E-3</v>
      </c>
      <c r="G34" s="13">
        <v>9.0853385990208313E-3</v>
      </c>
      <c r="H34" s="13">
        <v>-5.5017096571841062E-4</v>
      </c>
      <c r="I34" s="13">
        <v>2.47064724433399E-2</v>
      </c>
      <c r="J34" s="13">
        <v>-5.0631883860100868E-2</v>
      </c>
      <c r="K34" s="13">
        <v>-1.772338211728508E-3</v>
      </c>
      <c r="L34" s="13">
        <v>-5.1680056835218258E-2</v>
      </c>
      <c r="M34" s="13">
        <v>-1.0594200620462235E-2</v>
      </c>
      <c r="N34" s="13">
        <v>-6.1871005058622419E-4</v>
      </c>
      <c r="O34" s="13">
        <v>1.3156967403051834E-2</v>
      </c>
      <c r="P34" s="13">
        <v>3.0651399164371984E-2</v>
      </c>
      <c r="Q34" s="13">
        <v>1.7825768431674271E-2</v>
      </c>
      <c r="R34" s="13">
        <v>-1.1408182735797467E-2</v>
      </c>
      <c r="S34" s="13">
        <v>-6.0810955870178263E-2</v>
      </c>
      <c r="T34" s="13">
        <v>4.046091209330771E-2</v>
      </c>
      <c r="U34" s="13">
        <v>3.9622554629253459E-2</v>
      </c>
      <c r="V34" s="13">
        <v>-1.9877514293653031E-2</v>
      </c>
      <c r="W34" s="13">
        <v>-1.8970898279955462E-2</v>
      </c>
      <c r="X34" s="14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273</v>
      </c>
      <c r="C35" s="46"/>
      <c r="D35" s="44">
        <v>1.71</v>
      </c>
      <c r="E35" s="44">
        <v>0.92</v>
      </c>
      <c r="F35" s="44">
        <v>0.09</v>
      </c>
      <c r="G35" s="44">
        <v>0.35</v>
      </c>
      <c r="H35" s="44">
        <v>0</v>
      </c>
      <c r="I35" s="44">
        <v>0.91</v>
      </c>
      <c r="J35" s="44">
        <v>1.79</v>
      </c>
      <c r="K35" s="44">
        <v>0.04</v>
      </c>
      <c r="L35" s="44">
        <v>1.83</v>
      </c>
      <c r="M35" s="44">
        <v>0.36</v>
      </c>
      <c r="N35" s="44">
        <v>0</v>
      </c>
      <c r="O35" s="44">
        <v>0.49</v>
      </c>
      <c r="P35" s="44">
        <v>1.1200000000000001</v>
      </c>
      <c r="Q35" s="44">
        <v>0.66</v>
      </c>
      <c r="R35" s="44">
        <v>0.39</v>
      </c>
      <c r="S35" s="44">
        <v>2.15</v>
      </c>
      <c r="T35" s="44">
        <v>1.47</v>
      </c>
      <c r="U35" s="44">
        <v>1.44</v>
      </c>
      <c r="V35" s="44">
        <v>0.69</v>
      </c>
      <c r="W35" s="44">
        <v>0.66</v>
      </c>
      <c r="X35" s="14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488</v>
      </c>
      <c r="BM37" s="27" t="s">
        <v>66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241</v>
      </c>
      <c r="E38" s="17" t="s">
        <v>241</v>
      </c>
      <c r="F38" s="17" t="s">
        <v>241</v>
      </c>
      <c r="G38" s="17" t="s">
        <v>241</v>
      </c>
      <c r="H38" s="17" t="s">
        <v>241</v>
      </c>
      <c r="I38" s="17" t="s">
        <v>241</v>
      </c>
      <c r="J38" s="17" t="s">
        <v>241</v>
      </c>
      <c r="K38" s="17" t="s">
        <v>241</v>
      </c>
      <c r="L38" s="17" t="s">
        <v>241</v>
      </c>
      <c r="M38" s="17" t="s">
        <v>241</v>
      </c>
      <c r="N38" s="17" t="s">
        <v>241</v>
      </c>
      <c r="O38" s="17" t="s">
        <v>241</v>
      </c>
      <c r="P38" s="17" t="s">
        <v>241</v>
      </c>
      <c r="Q38" s="17" t="s">
        <v>241</v>
      </c>
      <c r="R38" s="17" t="s">
        <v>241</v>
      </c>
      <c r="S38" s="17" t="s">
        <v>241</v>
      </c>
      <c r="T38" s="146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242</v>
      </c>
      <c r="C39" s="9" t="s">
        <v>242</v>
      </c>
      <c r="D39" s="144" t="s">
        <v>244</v>
      </c>
      <c r="E39" s="145" t="s">
        <v>245</v>
      </c>
      <c r="F39" s="145" t="s">
        <v>246</v>
      </c>
      <c r="G39" s="145" t="s">
        <v>247</v>
      </c>
      <c r="H39" s="145" t="s">
        <v>250</v>
      </c>
      <c r="I39" s="145" t="s">
        <v>251</v>
      </c>
      <c r="J39" s="145" t="s">
        <v>252</v>
      </c>
      <c r="K39" s="145" t="s">
        <v>253</v>
      </c>
      <c r="L39" s="145" t="s">
        <v>255</v>
      </c>
      <c r="M39" s="145" t="s">
        <v>256</v>
      </c>
      <c r="N39" s="145" t="s">
        <v>258</v>
      </c>
      <c r="O39" s="145" t="s">
        <v>259</v>
      </c>
      <c r="P39" s="145" t="s">
        <v>261</v>
      </c>
      <c r="Q39" s="145" t="s">
        <v>284</v>
      </c>
      <c r="R39" s="145" t="s">
        <v>286</v>
      </c>
      <c r="S39" s="145" t="s">
        <v>262</v>
      </c>
      <c r="T39" s="146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287</v>
      </c>
      <c r="E40" s="11" t="s">
        <v>104</v>
      </c>
      <c r="F40" s="11" t="s">
        <v>103</v>
      </c>
      <c r="G40" s="11" t="s">
        <v>104</v>
      </c>
      <c r="H40" s="11" t="s">
        <v>103</v>
      </c>
      <c r="I40" s="11" t="s">
        <v>104</v>
      </c>
      <c r="J40" s="11" t="s">
        <v>103</v>
      </c>
      <c r="K40" s="11" t="s">
        <v>104</v>
      </c>
      <c r="L40" s="11" t="s">
        <v>103</v>
      </c>
      <c r="M40" s="11" t="s">
        <v>104</v>
      </c>
      <c r="N40" s="11" t="s">
        <v>103</v>
      </c>
      <c r="O40" s="11" t="s">
        <v>287</v>
      </c>
      <c r="P40" s="11" t="s">
        <v>99</v>
      </c>
      <c r="Q40" s="11" t="s">
        <v>103</v>
      </c>
      <c r="R40" s="11" t="s">
        <v>287</v>
      </c>
      <c r="S40" s="11" t="s">
        <v>104</v>
      </c>
      <c r="T40" s="146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46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08">
        <v>87</v>
      </c>
      <c r="E42" s="223" t="s">
        <v>95</v>
      </c>
      <c r="F42" s="208">
        <v>90</v>
      </c>
      <c r="G42" s="223">
        <v>100</v>
      </c>
      <c r="H42" s="223">
        <v>113</v>
      </c>
      <c r="I42" s="223">
        <v>200</v>
      </c>
      <c r="J42" s="208">
        <v>83</v>
      </c>
      <c r="K42" s="223">
        <v>100</v>
      </c>
      <c r="L42" s="208">
        <v>85</v>
      </c>
      <c r="M42" s="223">
        <v>200</v>
      </c>
      <c r="N42" s="208">
        <v>88</v>
      </c>
      <c r="O42" s="208">
        <v>78.599999999999994</v>
      </c>
      <c r="P42" s="223">
        <v>8.6</v>
      </c>
      <c r="Q42" s="208">
        <v>89.053684217041322</v>
      </c>
      <c r="R42" s="208">
        <v>77</v>
      </c>
      <c r="S42" s="223">
        <v>113</v>
      </c>
      <c r="T42" s="209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13">
        <v>94</v>
      </c>
      <c r="E43" s="225" t="s">
        <v>95</v>
      </c>
      <c r="F43" s="213">
        <v>86</v>
      </c>
      <c r="G43" s="225">
        <v>100</v>
      </c>
      <c r="H43" s="225">
        <v>118</v>
      </c>
      <c r="I43" s="225">
        <v>100</v>
      </c>
      <c r="J43" s="213">
        <v>80</v>
      </c>
      <c r="K43" s="225" t="s">
        <v>95</v>
      </c>
      <c r="L43" s="213">
        <v>85</v>
      </c>
      <c r="M43" s="225">
        <v>200</v>
      </c>
      <c r="N43" s="213">
        <v>92</v>
      </c>
      <c r="O43" s="213">
        <v>79.3</v>
      </c>
      <c r="P43" s="224">
        <v>24.8</v>
      </c>
      <c r="Q43" s="213">
        <v>90.448779568330437</v>
      </c>
      <c r="R43" s="213">
        <v>81</v>
      </c>
      <c r="S43" s="224">
        <v>77</v>
      </c>
      <c r="T43" s="209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14</v>
      </c>
    </row>
    <row r="44" spans="1:65">
      <c r="A44" s="29"/>
      <c r="B44" s="19">
        <v>1</v>
      </c>
      <c r="C44" s="9">
        <v>3</v>
      </c>
      <c r="D44" s="213">
        <v>87</v>
      </c>
      <c r="E44" s="225">
        <v>100</v>
      </c>
      <c r="F44" s="213">
        <v>96</v>
      </c>
      <c r="G44" s="225">
        <v>100</v>
      </c>
      <c r="H44" s="225">
        <v>112</v>
      </c>
      <c r="I44" s="225">
        <v>100</v>
      </c>
      <c r="J44" s="213">
        <v>82</v>
      </c>
      <c r="K44" s="225" t="s">
        <v>95</v>
      </c>
      <c r="L44" s="213">
        <v>87</v>
      </c>
      <c r="M44" s="225">
        <v>100</v>
      </c>
      <c r="N44" s="213">
        <v>88</v>
      </c>
      <c r="O44" s="213">
        <v>79.8</v>
      </c>
      <c r="P44" s="225">
        <v>7.1</v>
      </c>
      <c r="Q44" s="213">
        <v>90.794649534807618</v>
      </c>
      <c r="R44" s="213">
        <v>84</v>
      </c>
      <c r="S44" s="225">
        <v>123.00000000000001</v>
      </c>
      <c r="T44" s="209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13">
        <v>88</v>
      </c>
      <c r="E45" s="225">
        <v>100</v>
      </c>
      <c r="F45" s="213">
        <v>87</v>
      </c>
      <c r="G45" s="225">
        <v>100</v>
      </c>
      <c r="H45" s="225">
        <v>106</v>
      </c>
      <c r="I45" s="225">
        <v>100</v>
      </c>
      <c r="J45" s="213">
        <v>83</v>
      </c>
      <c r="K45" s="225">
        <v>100</v>
      </c>
      <c r="L45" s="213">
        <v>89</v>
      </c>
      <c r="M45" s="225">
        <v>200</v>
      </c>
      <c r="N45" s="213">
        <v>90</v>
      </c>
      <c r="O45" s="213">
        <v>78</v>
      </c>
      <c r="P45" s="225">
        <v>6.8</v>
      </c>
      <c r="Q45" s="213">
        <v>88.736090488339229</v>
      </c>
      <c r="R45" s="213">
        <v>86</v>
      </c>
      <c r="S45" s="225">
        <v>118</v>
      </c>
      <c r="T45" s="209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86.08610087570078</v>
      </c>
    </row>
    <row r="46" spans="1:65">
      <c r="A46" s="29"/>
      <c r="B46" s="19">
        <v>1</v>
      </c>
      <c r="C46" s="9">
        <v>5</v>
      </c>
      <c r="D46" s="213">
        <v>88</v>
      </c>
      <c r="E46" s="225" t="s">
        <v>95</v>
      </c>
      <c r="F46" s="213">
        <v>91</v>
      </c>
      <c r="G46" s="225">
        <v>100</v>
      </c>
      <c r="H46" s="225">
        <v>120</v>
      </c>
      <c r="I46" s="225">
        <v>100</v>
      </c>
      <c r="J46" s="213">
        <v>83</v>
      </c>
      <c r="K46" s="225" t="s">
        <v>95</v>
      </c>
      <c r="L46" s="213">
        <v>90</v>
      </c>
      <c r="M46" s="225">
        <v>200</v>
      </c>
      <c r="N46" s="213">
        <v>91</v>
      </c>
      <c r="O46" s="213">
        <v>80.8</v>
      </c>
      <c r="P46" s="225">
        <v>7.5</v>
      </c>
      <c r="Q46" s="213">
        <v>89.065723606097222</v>
      </c>
      <c r="R46" s="213">
        <v>80</v>
      </c>
      <c r="S46" s="225">
        <v>132</v>
      </c>
      <c r="T46" s="209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21</v>
      </c>
    </row>
    <row r="47" spans="1:65">
      <c r="A47" s="29"/>
      <c r="B47" s="19">
        <v>1</v>
      </c>
      <c r="C47" s="9">
        <v>6</v>
      </c>
      <c r="D47" s="213">
        <v>87</v>
      </c>
      <c r="E47" s="225" t="s">
        <v>95</v>
      </c>
      <c r="F47" s="213">
        <v>88</v>
      </c>
      <c r="G47" s="225">
        <v>100</v>
      </c>
      <c r="H47" s="225">
        <v>120</v>
      </c>
      <c r="I47" s="225">
        <v>100</v>
      </c>
      <c r="J47" s="213">
        <v>85</v>
      </c>
      <c r="K47" s="225" t="s">
        <v>95</v>
      </c>
      <c r="L47" s="213">
        <v>87</v>
      </c>
      <c r="M47" s="225">
        <v>100</v>
      </c>
      <c r="N47" s="213">
        <v>88</v>
      </c>
      <c r="O47" s="213">
        <v>77.900000000000006</v>
      </c>
      <c r="P47" s="225">
        <v>6.9</v>
      </c>
      <c r="Q47" s="213">
        <v>89.633914619022022</v>
      </c>
      <c r="R47" s="213">
        <v>87</v>
      </c>
      <c r="S47" s="225">
        <v>123.00000000000001</v>
      </c>
      <c r="T47" s="209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4"/>
    </row>
    <row r="48" spans="1:65">
      <c r="A48" s="29"/>
      <c r="B48" s="20" t="s">
        <v>269</v>
      </c>
      <c r="C48" s="12"/>
      <c r="D48" s="215">
        <v>88.5</v>
      </c>
      <c r="E48" s="215">
        <v>100</v>
      </c>
      <c r="F48" s="215">
        <v>89.666666666666671</v>
      </c>
      <c r="G48" s="215">
        <v>100</v>
      </c>
      <c r="H48" s="215">
        <v>114.83333333333333</v>
      </c>
      <c r="I48" s="215">
        <v>116.66666666666667</v>
      </c>
      <c r="J48" s="215">
        <v>82.666666666666671</v>
      </c>
      <c r="K48" s="215">
        <v>100</v>
      </c>
      <c r="L48" s="215">
        <v>87.166666666666671</v>
      </c>
      <c r="M48" s="215">
        <v>166.66666666666666</v>
      </c>
      <c r="N48" s="215">
        <v>89.5</v>
      </c>
      <c r="O48" s="215">
        <v>79.066666666666663</v>
      </c>
      <c r="P48" s="215">
        <v>10.283333333333333</v>
      </c>
      <c r="Q48" s="215">
        <v>89.622140338939644</v>
      </c>
      <c r="R48" s="215">
        <v>82.5</v>
      </c>
      <c r="S48" s="215">
        <v>114.33333333333333</v>
      </c>
      <c r="T48" s="209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29"/>
      <c r="B49" s="3" t="s">
        <v>270</v>
      </c>
      <c r="C49" s="28"/>
      <c r="D49" s="213">
        <v>87.5</v>
      </c>
      <c r="E49" s="213">
        <v>100</v>
      </c>
      <c r="F49" s="213">
        <v>89</v>
      </c>
      <c r="G49" s="213">
        <v>100</v>
      </c>
      <c r="H49" s="213">
        <v>115.5</v>
      </c>
      <c r="I49" s="213">
        <v>100</v>
      </c>
      <c r="J49" s="213">
        <v>83</v>
      </c>
      <c r="K49" s="213">
        <v>100</v>
      </c>
      <c r="L49" s="213">
        <v>87</v>
      </c>
      <c r="M49" s="213">
        <v>200</v>
      </c>
      <c r="N49" s="213">
        <v>89</v>
      </c>
      <c r="O49" s="213">
        <v>78.949999999999989</v>
      </c>
      <c r="P49" s="213">
        <v>7.3</v>
      </c>
      <c r="Q49" s="213">
        <v>89.349819112559629</v>
      </c>
      <c r="R49" s="213">
        <v>82.5</v>
      </c>
      <c r="S49" s="213">
        <v>120.5</v>
      </c>
      <c r="T49" s="209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29"/>
      <c r="B50" s="3" t="s">
        <v>271</v>
      </c>
      <c r="C50" s="28"/>
      <c r="D50" s="216">
        <v>2.7386127875258306</v>
      </c>
      <c r="E50" s="216">
        <v>0</v>
      </c>
      <c r="F50" s="216">
        <v>3.6147844564602556</v>
      </c>
      <c r="G50" s="216">
        <v>0</v>
      </c>
      <c r="H50" s="216">
        <v>5.5287129303904594</v>
      </c>
      <c r="I50" s="216">
        <v>40.824829046386292</v>
      </c>
      <c r="J50" s="216">
        <v>1.6329931618554521</v>
      </c>
      <c r="K50" s="216">
        <v>0</v>
      </c>
      <c r="L50" s="216">
        <v>2.0412414523193148</v>
      </c>
      <c r="M50" s="216">
        <v>51.639777949432244</v>
      </c>
      <c r="N50" s="216">
        <v>1.7606816861659009</v>
      </c>
      <c r="O50" s="216">
        <v>1.1236844159579067</v>
      </c>
      <c r="P50" s="216">
        <v>7.1418251635465504</v>
      </c>
      <c r="Q50" s="216">
        <v>0.83379555581616727</v>
      </c>
      <c r="R50" s="216">
        <v>3.8340579025361627</v>
      </c>
      <c r="S50" s="216">
        <v>19.345972879818312</v>
      </c>
      <c r="T50" s="217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9"/>
    </row>
    <row r="51" spans="1:65">
      <c r="A51" s="29"/>
      <c r="B51" s="3" t="s">
        <v>86</v>
      </c>
      <c r="C51" s="28"/>
      <c r="D51" s="13">
        <v>3.0944777260178878E-2</v>
      </c>
      <c r="E51" s="13">
        <v>0</v>
      </c>
      <c r="F51" s="13">
        <v>4.031358129881326E-2</v>
      </c>
      <c r="G51" s="13">
        <v>0</v>
      </c>
      <c r="H51" s="13">
        <v>4.8145540758117208E-2</v>
      </c>
      <c r="I51" s="13">
        <v>0.34992710611188249</v>
      </c>
      <c r="J51" s="13">
        <v>1.9753949538574015E-2</v>
      </c>
      <c r="K51" s="13">
        <v>0</v>
      </c>
      <c r="L51" s="13">
        <v>2.3417683965422348E-2</v>
      </c>
      <c r="M51" s="13">
        <v>0.30983866769659346</v>
      </c>
      <c r="N51" s="13">
        <v>1.9672421074479338E-2</v>
      </c>
      <c r="O51" s="13">
        <v>1.4211860235555313E-2</v>
      </c>
      <c r="P51" s="13">
        <v>0.69450487814066941</v>
      </c>
      <c r="Q51" s="13">
        <v>9.3034550688351949E-3</v>
      </c>
      <c r="R51" s="13">
        <v>4.6473429121650457E-2</v>
      </c>
      <c r="S51" s="13">
        <v>0.16920675988179282</v>
      </c>
      <c r="T51" s="146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272</v>
      </c>
      <c r="C52" s="28"/>
      <c r="D52" s="13">
        <v>2.8040521056757362E-2</v>
      </c>
      <c r="E52" s="13">
        <v>0.16162770740876531</v>
      </c>
      <c r="F52" s="13">
        <v>4.1592844309859656E-2</v>
      </c>
      <c r="G52" s="13">
        <v>0.16162770740876531</v>
      </c>
      <c r="H52" s="13">
        <v>0.33393581734106537</v>
      </c>
      <c r="I52" s="13">
        <v>0.3552323253102263</v>
      </c>
      <c r="J52" s="13">
        <v>-3.9721095208753998E-2</v>
      </c>
      <c r="K52" s="13">
        <v>0.16162770740876531</v>
      </c>
      <c r="L52" s="13">
        <v>1.2552151624640517E-2</v>
      </c>
      <c r="M52" s="13">
        <v>0.93604617901460863</v>
      </c>
      <c r="N52" s="13">
        <v>3.9656798130844884E-2</v>
      </c>
      <c r="O52" s="13">
        <v>-8.1539692675469566E-2</v>
      </c>
      <c r="P52" s="13">
        <v>-0.88054595075479858</v>
      </c>
      <c r="Q52" s="13">
        <v>4.1075614149890916E-2</v>
      </c>
      <c r="R52" s="13">
        <v>-4.1657141387768659E-2</v>
      </c>
      <c r="S52" s="13">
        <v>0.32812767880402172</v>
      </c>
      <c r="T52" s="146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273</v>
      </c>
      <c r="C53" s="46"/>
      <c r="D53" s="44">
        <v>0</v>
      </c>
      <c r="E53" s="44" t="s">
        <v>274</v>
      </c>
      <c r="F53" s="44">
        <v>0.13</v>
      </c>
      <c r="G53" s="44" t="s">
        <v>274</v>
      </c>
      <c r="H53" s="44">
        <v>3.04</v>
      </c>
      <c r="I53" s="44" t="s">
        <v>274</v>
      </c>
      <c r="J53" s="44">
        <v>0.67</v>
      </c>
      <c r="K53" s="44" t="s">
        <v>274</v>
      </c>
      <c r="L53" s="44">
        <v>0.15</v>
      </c>
      <c r="M53" s="44" t="s">
        <v>274</v>
      </c>
      <c r="N53" s="44">
        <v>0.12</v>
      </c>
      <c r="O53" s="44">
        <v>1.0900000000000001</v>
      </c>
      <c r="P53" s="44">
        <v>9.0399999999999991</v>
      </c>
      <c r="Q53" s="44">
        <v>0.13</v>
      </c>
      <c r="R53" s="44">
        <v>0.69</v>
      </c>
      <c r="S53" s="44">
        <v>2.99</v>
      </c>
      <c r="T53" s="146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 t="s">
        <v>288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3"/>
    </row>
    <row r="55" spans="1:65">
      <c r="BM55" s="53"/>
    </row>
    <row r="56" spans="1:65" ht="15">
      <c r="B56" s="8" t="s">
        <v>489</v>
      </c>
      <c r="BM56" s="27" t="s">
        <v>275</v>
      </c>
    </row>
    <row r="57" spans="1:65" ht="15">
      <c r="A57" s="24" t="s">
        <v>49</v>
      </c>
      <c r="B57" s="18" t="s">
        <v>117</v>
      </c>
      <c r="C57" s="15" t="s">
        <v>118</v>
      </c>
      <c r="D57" s="16" t="s">
        <v>241</v>
      </c>
      <c r="E57" s="17" t="s">
        <v>241</v>
      </c>
      <c r="F57" s="17" t="s">
        <v>241</v>
      </c>
      <c r="G57" s="17" t="s">
        <v>241</v>
      </c>
      <c r="H57" s="17" t="s">
        <v>241</v>
      </c>
      <c r="I57" s="17" t="s">
        <v>241</v>
      </c>
      <c r="J57" s="17" t="s">
        <v>241</v>
      </c>
      <c r="K57" s="14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242</v>
      </c>
      <c r="C58" s="9" t="s">
        <v>242</v>
      </c>
      <c r="D58" s="144" t="s">
        <v>244</v>
      </c>
      <c r="E58" s="145" t="s">
        <v>246</v>
      </c>
      <c r="F58" s="145" t="s">
        <v>248</v>
      </c>
      <c r="G58" s="145" t="s">
        <v>252</v>
      </c>
      <c r="H58" s="145" t="s">
        <v>255</v>
      </c>
      <c r="I58" s="145" t="s">
        <v>284</v>
      </c>
      <c r="J58" s="145" t="s">
        <v>286</v>
      </c>
      <c r="K58" s="14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287</v>
      </c>
      <c r="E59" s="11" t="s">
        <v>104</v>
      </c>
      <c r="F59" s="11" t="s">
        <v>103</v>
      </c>
      <c r="G59" s="11" t="s">
        <v>103</v>
      </c>
      <c r="H59" s="11" t="s">
        <v>104</v>
      </c>
      <c r="I59" s="11" t="s">
        <v>104</v>
      </c>
      <c r="J59" s="11" t="s">
        <v>287</v>
      </c>
      <c r="K59" s="14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14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20">
        <v>20</v>
      </c>
      <c r="E61" s="227" t="s">
        <v>106</v>
      </c>
      <c r="F61" s="234">
        <v>150</v>
      </c>
      <c r="G61" s="227" t="s">
        <v>289</v>
      </c>
      <c r="H61" s="220">
        <v>26</v>
      </c>
      <c r="I61" s="227" t="s">
        <v>106</v>
      </c>
      <c r="J61" s="220">
        <v>13</v>
      </c>
      <c r="K61" s="217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21">
        <v>1</v>
      </c>
    </row>
    <row r="62" spans="1:65">
      <c r="A62" s="29"/>
      <c r="B62" s="19">
        <v>1</v>
      </c>
      <c r="C62" s="9">
        <v>2</v>
      </c>
      <c r="D62" s="216">
        <v>20</v>
      </c>
      <c r="E62" s="228" t="s">
        <v>106</v>
      </c>
      <c r="F62" s="216">
        <v>64</v>
      </c>
      <c r="G62" s="228" t="s">
        <v>289</v>
      </c>
      <c r="H62" s="216">
        <v>30</v>
      </c>
      <c r="I62" s="228" t="s">
        <v>106</v>
      </c>
      <c r="J62" s="216">
        <v>11</v>
      </c>
      <c r="K62" s="217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21">
        <v>8</v>
      </c>
    </row>
    <row r="63" spans="1:65">
      <c r="A63" s="29"/>
      <c r="B63" s="19">
        <v>1</v>
      </c>
      <c r="C63" s="9">
        <v>3</v>
      </c>
      <c r="D63" s="216">
        <v>20</v>
      </c>
      <c r="E63" s="228" t="s">
        <v>106</v>
      </c>
      <c r="F63" s="216">
        <v>70</v>
      </c>
      <c r="G63" s="228" t="s">
        <v>289</v>
      </c>
      <c r="H63" s="216">
        <v>28</v>
      </c>
      <c r="I63" s="228" t="s">
        <v>106</v>
      </c>
      <c r="J63" s="216">
        <v>12</v>
      </c>
      <c r="K63" s="217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21">
        <v>16</v>
      </c>
    </row>
    <row r="64" spans="1:65">
      <c r="A64" s="29"/>
      <c r="B64" s="19">
        <v>1</v>
      </c>
      <c r="C64" s="9">
        <v>4</v>
      </c>
      <c r="D64" s="216">
        <v>20</v>
      </c>
      <c r="E64" s="228" t="s">
        <v>106</v>
      </c>
      <c r="F64" s="216">
        <v>94</v>
      </c>
      <c r="G64" s="228" t="s">
        <v>289</v>
      </c>
      <c r="H64" s="216">
        <v>28</v>
      </c>
      <c r="I64" s="228" t="s">
        <v>106</v>
      </c>
      <c r="J64" s="216">
        <v>18</v>
      </c>
      <c r="K64" s="217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21">
        <v>32.858333333333299</v>
      </c>
    </row>
    <row r="65" spans="1:65">
      <c r="A65" s="29"/>
      <c r="B65" s="19">
        <v>1</v>
      </c>
      <c r="C65" s="9">
        <v>5</v>
      </c>
      <c r="D65" s="216">
        <v>20</v>
      </c>
      <c r="E65" s="228" t="s">
        <v>106</v>
      </c>
      <c r="F65" s="216">
        <v>65</v>
      </c>
      <c r="G65" s="228" t="s">
        <v>289</v>
      </c>
      <c r="H65" s="216">
        <v>27</v>
      </c>
      <c r="I65" s="228" t="s">
        <v>106</v>
      </c>
      <c r="J65" s="216">
        <v>12</v>
      </c>
      <c r="K65" s="217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21">
        <v>14</v>
      </c>
    </row>
    <row r="66" spans="1:65">
      <c r="A66" s="29"/>
      <c r="B66" s="19">
        <v>1</v>
      </c>
      <c r="C66" s="9">
        <v>6</v>
      </c>
      <c r="D66" s="216">
        <v>20</v>
      </c>
      <c r="E66" s="228" t="s">
        <v>106</v>
      </c>
      <c r="F66" s="216">
        <v>60</v>
      </c>
      <c r="G66" s="228" t="s">
        <v>289</v>
      </c>
      <c r="H66" s="216">
        <v>30</v>
      </c>
      <c r="I66" s="228" t="s">
        <v>106</v>
      </c>
      <c r="J66" s="216">
        <v>10</v>
      </c>
      <c r="K66" s="217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9"/>
    </row>
    <row r="67" spans="1:65">
      <c r="A67" s="29"/>
      <c r="B67" s="20" t="s">
        <v>269</v>
      </c>
      <c r="C67" s="12"/>
      <c r="D67" s="222">
        <v>20</v>
      </c>
      <c r="E67" s="222" t="s">
        <v>630</v>
      </c>
      <c r="F67" s="222">
        <v>83.833333333333329</v>
      </c>
      <c r="G67" s="222" t="s">
        <v>630</v>
      </c>
      <c r="H67" s="222">
        <v>28.166666666666668</v>
      </c>
      <c r="I67" s="222" t="s">
        <v>630</v>
      </c>
      <c r="J67" s="222">
        <v>12.666666666666666</v>
      </c>
      <c r="K67" s="217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19"/>
    </row>
    <row r="68" spans="1:65">
      <c r="A68" s="29"/>
      <c r="B68" s="3" t="s">
        <v>270</v>
      </c>
      <c r="C68" s="28"/>
      <c r="D68" s="216">
        <v>20</v>
      </c>
      <c r="E68" s="216" t="s">
        <v>630</v>
      </c>
      <c r="F68" s="216">
        <v>67.5</v>
      </c>
      <c r="G68" s="216" t="s">
        <v>630</v>
      </c>
      <c r="H68" s="216">
        <v>28</v>
      </c>
      <c r="I68" s="216" t="s">
        <v>630</v>
      </c>
      <c r="J68" s="216">
        <v>12</v>
      </c>
      <c r="K68" s="217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19"/>
    </row>
    <row r="69" spans="1:65">
      <c r="A69" s="29"/>
      <c r="B69" s="3" t="s">
        <v>271</v>
      </c>
      <c r="C69" s="28"/>
      <c r="D69" s="216">
        <v>0</v>
      </c>
      <c r="E69" s="216" t="s">
        <v>630</v>
      </c>
      <c r="F69" s="216">
        <v>34.608765748964046</v>
      </c>
      <c r="G69" s="216" t="s">
        <v>630</v>
      </c>
      <c r="H69" s="216">
        <v>1.6020819787597222</v>
      </c>
      <c r="I69" s="216" t="s">
        <v>630</v>
      </c>
      <c r="J69" s="216">
        <v>2.8047578623950185</v>
      </c>
      <c r="K69" s="217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9"/>
    </row>
    <row r="70" spans="1:65">
      <c r="A70" s="29"/>
      <c r="B70" s="3" t="s">
        <v>86</v>
      </c>
      <c r="C70" s="28"/>
      <c r="D70" s="13">
        <v>0</v>
      </c>
      <c r="E70" s="13" t="s">
        <v>630</v>
      </c>
      <c r="F70" s="13">
        <v>0.4128282196695513</v>
      </c>
      <c r="G70" s="13" t="s">
        <v>630</v>
      </c>
      <c r="H70" s="13">
        <v>5.6878650133481264E-2</v>
      </c>
      <c r="I70" s="13" t="s">
        <v>630</v>
      </c>
      <c r="J70" s="13">
        <v>0.22142825229434357</v>
      </c>
      <c r="K70" s="14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272</v>
      </c>
      <c r="C71" s="28"/>
      <c r="D71" s="13">
        <v>-0.39132640121734652</v>
      </c>
      <c r="E71" s="13" t="s">
        <v>630</v>
      </c>
      <c r="F71" s="13">
        <v>1.5513568348972888</v>
      </c>
      <c r="G71" s="13" t="s">
        <v>630</v>
      </c>
      <c r="H71" s="13">
        <v>-0.14278468171442971</v>
      </c>
      <c r="I71" s="13" t="s">
        <v>630</v>
      </c>
      <c r="J71" s="13">
        <v>-0.61450672077098623</v>
      </c>
      <c r="K71" s="14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273</v>
      </c>
      <c r="C72" s="46"/>
      <c r="D72" s="44">
        <v>0.67</v>
      </c>
      <c r="E72" s="44">
        <v>0</v>
      </c>
      <c r="F72" s="44">
        <v>7.93</v>
      </c>
      <c r="G72" s="44">
        <v>64.06</v>
      </c>
      <c r="H72" s="44">
        <v>0.43</v>
      </c>
      <c r="I72" s="44">
        <v>0</v>
      </c>
      <c r="J72" s="44">
        <v>1.66</v>
      </c>
      <c r="K72" s="14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BM73" s="53"/>
    </row>
    <row r="74" spans="1:65" ht="15">
      <c r="B74" s="8" t="s">
        <v>490</v>
      </c>
      <c r="BM74" s="27" t="s">
        <v>66</v>
      </c>
    </row>
    <row r="75" spans="1:65" ht="15">
      <c r="A75" s="24" t="s">
        <v>10</v>
      </c>
      <c r="B75" s="18" t="s">
        <v>117</v>
      </c>
      <c r="C75" s="15" t="s">
        <v>118</v>
      </c>
      <c r="D75" s="16" t="s">
        <v>241</v>
      </c>
      <c r="E75" s="17" t="s">
        <v>241</v>
      </c>
      <c r="F75" s="17" t="s">
        <v>241</v>
      </c>
      <c r="G75" s="17" t="s">
        <v>241</v>
      </c>
      <c r="H75" s="17" t="s">
        <v>241</v>
      </c>
      <c r="I75" s="17" t="s">
        <v>241</v>
      </c>
      <c r="J75" s="17" t="s">
        <v>241</v>
      </c>
      <c r="K75" s="17" t="s">
        <v>241</v>
      </c>
      <c r="L75" s="17" t="s">
        <v>241</v>
      </c>
      <c r="M75" s="17" t="s">
        <v>241</v>
      </c>
      <c r="N75" s="17" t="s">
        <v>241</v>
      </c>
      <c r="O75" s="17" t="s">
        <v>241</v>
      </c>
      <c r="P75" s="17" t="s">
        <v>241</v>
      </c>
      <c r="Q75" s="14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242</v>
      </c>
      <c r="C76" s="9" t="s">
        <v>242</v>
      </c>
      <c r="D76" s="144" t="s">
        <v>244</v>
      </c>
      <c r="E76" s="145" t="s">
        <v>246</v>
      </c>
      <c r="F76" s="145" t="s">
        <v>248</v>
      </c>
      <c r="G76" s="145" t="s">
        <v>250</v>
      </c>
      <c r="H76" s="145" t="s">
        <v>252</v>
      </c>
      <c r="I76" s="145" t="s">
        <v>255</v>
      </c>
      <c r="J76" s="145" t="s">
        <v>258</v>
      </c>
      <c r="K76" s="145" t="s">
        <v>259</v>
      </c>
      <c r="L76" s="145" t="s">
        <v>260</v>
      </c>
      <c r="M76" s="145" t="s">
        <v>261</v>
      </c>
      <c r="N76" s="145" t="s">
        <v>284</v>
      </c>
      <c r="O76" s="145" t="s">
        <v>286</v>
      </c>
      <c r="P76" s="145" t="s">
        <v>262</v>
      </c>
      <c r="Q76" s="14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287</v>
      </c>
      <c r="E77" s="11" t="s">
        <v>103</v>
      </c>
      <c r="F77" s="11" t="s">
        <v>103</v>
      </c>
      <c r="G77" s="11" t="s">
        <v>103</v>
      </c>
      <c r="H77" s="11" t="s">
        <v>103</v>
      </c>
      <c r="I77" s="11" t="s">
        <v>104</v>
      </c>
      <c r="J77" s="11" t="s">
        <v>104</v>
      </c>
      <c r="K77" s="11" t="s">
        <v>287</v>
      </c>
      <c r="L77" s="11" t="s">
        <v>100</v>
      </c>
      <c r="M77" s="11" t="s">
        <v>99</v>
      </c>
      <c r="N77" s="11" t="s">
        <v>103</v>
      </c>
      <c r="O77" s="11" t="s">
        <v>287</v>
      </c>
      <c r="P77" s="11" t="s">
        <v>104</v>
      </c>
      <c r="Q77" s="14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146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08">
        <v>303</v>
      </c>
      <c r="E79" s="208">
        <v>288</v>
      </c>
      <c r="F79" s="208">
        <v>300</v>
      </c>
      <c r="G79" s="208">
        <v>268</v>
      </c>
      <c r="H79" s="208">
        <v>269</v>
      </c>
      <c r="I79" s="208">
        <v>276</v>
      </c>
      <c r="J79" s="208">
        <v>299</v>
      </c>
      <c r="K79" s="208">
        <v>289</v>
      </c>
      <c r="L79" s="208">
        <v>297.75249399144559</v>
      </c>
      <c r="M79" s="208">
        <v>292</v>
      </c>
      <c r="N79" s="208">
        <v>284.87016523743671</v>
      </c>
      <c r="O79" s="208">
        <v>307</v>
      </c>
      <c r="P79" s="208">
        <v>283</v>
      </c>
      <c r="Q79" s="209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1">
        <v>1</v>
      </c>
    </row>
    <row r="80" spans="1:65">
      <c r="A80" s="29"/>
      <c r="B80" s="19">
        <v>1</v>
      </c>
      <c r="C80" s="9">
        <v>2</v>
      </c>
      <c r="D80" s="213">
        <v>301</v>
      </c>
      <c r="E80" s="213">
        <v>289</v>
      </c>
      <c r="F80" s="224">
        <v>327</v>
      </c>
      <c r="G80" s="213">
        <v>267</v>
      </c>
      <c r="H80" s="213">
        <v>267</v>
      </c>
      <c r="I80" s="213">
        <v>269</v>
      </c>
      <c r="J80" s="213">
        <v>298</v>
      </c>
      <c r="K80" s="213">
        <v>292</v>
      </c>
      <c r="L80" s="213">
        <v>296.04927727910513</v>
      </c>
      <c r="M80" s="213">
        <v>289</v>
      </c>
      <c r="N80" s="213">
        <v>296.27491948613073</v>
      </c>
      <c r="O80" s="213">
        <v>307</v>
      </c>
      <c r="P80" s="213">
        <v>289</v>
      </c>
      <c r="Q80" s="209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 t="e">
        <v>#N/A</v>
      </c>
    </row>
    <row r="81" spans="1:65">
      <c r="A81" s="29"/>
      <c r="B81" s="19">
        <v>1</v>
      </c>
      <c r="C81" s="9">
        <v>3</v>
      </c>
      <c r="D81" s="213">
        <v>303</v>
      </c>
      <c r="E81" s="213">
        <v>283</v>
      </c>
      <c r="F81" s="213">
        <v>294</v>
      </c>
      <c r="G81" s="213">
        <v>317</v>
      </c>
      <c r="H81" s="213">
        <v>272</v>
      </c>
      <c r="I81" s="213">
        <v>283</v>
      </c>
      <c r="J81" s="213">
        <v>296</v>
      </c>
      <c r="K81" s="213">
        <v>294</v>
      </c>
      <c r="L81" s="213">
        <v>295.71449617869644</v>
      </c>
      <c r="M81" s="213">
        <v>276</v>
      </c>
      <c r="N81" s="213">
        <v>297.26754299247574</v>
      </c>
      <c r="O81" s="213">
        <v>305</v>
      </c>
      <c r="P81" s="213">
        <v>282</v>
      </c>
      <c r="Q81" s="209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1">
        <v>16</v>
      </c>
    </row>
    <row r="82" spans="1:65">
      <c r="A82" s="29"/>
      <c r="B82" s="19">
        <v>1</v>
      </c>
      <c r="C82" s="9">
        <v>4</v>
      </c>
      <c r="D82" s="213">
        <v>299</v>
      </c>
      <c r="E82" s="213">
        <v>295</v>
      </c>
      <c r="F82" s="213">
        <v>297</v>
      </c>
      <c r="G82" s="213">
        <v>262</v>
      </c>
      <c r="H82" s="213">
        <v>270</v>
      </c>
      <c r="I82" s="213">
        <v>295</v>
      </c>
      <c r="J82" s="213">
        <v>296</v>
      </c>
      <c r="K82" s="213">
        <v>290</v>
      </c>
      <c r="L82" s="213">
        <v>293.76630657412682</v>
      </c>
      <c r="M82" s="213">
        <v>292</v>
      </c>
      <c r="N82" s="213">
        <v>285.64619790632872</v>
      </c>
      <c r="O82" s="213">
        <v>309</v>
      </c>
      <c r="P82" s="213">
        <v>271</v>
      </c>
      <c r="Q82" s="209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1">
        <v>290.66159401812808</v>
      </c>
    </row>
    <row r="83" spans="1:65">
      <c r="A83" s="29"/>
      <c r="B83" s="19">
        <v>1</v>
      </c>
      <c r="C83" s="9">
        <v>5</v>
      </c>
      <c r="D83" s="213">
        <v>299</v>
      </c>
      <c r="E83" s="213">
        <v>294</v>
      </c>
      <c r="F83" s="213">
        <v>299</v>
      </c>
      <c r="G83" s="213">
        <v>281</v>
      </c>
      <c r="H83" s="213">
        <v>267</v>
      </c>
      <c r="I83" s="213">
        <v>285</v>
      </c>
      <c r="J83" s="213">
        <v>302</v>
      </c>
      <c r="K83" s="213">
        <v>293</v>
      </c>
      <c r="L83" s="213">
        <v>291.21455858369103</v>
      </c>
      <c r="M83" s="213">
        <v>294</v>
      </c>
      <c r="N83" s="213">
        <v>288.19916043345972</v>
      </c>
      <c r="O83" s="213">
        <v>307</v>
      </c>
      <c r="P83" s="213">
        <v>301</v>
      </c>
      <c r="Q83" s="209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1">
        <v>22</v>
      </c>
    </row>
    <row r="84" spans="1:65">
      <c r="A84" s="29"/>
      <c r="B84" s="19">
        <v>1</v>
      </c>
      <c r="C84" s="9">
        <v>6</v>
      </c>
      <c r="D84" s="213">
        <v>303</v>
      </c>
      <c r="E84" s="213">
        <v>291</v>
      </c>
      <c r="F84" s="213">
        <v>298</v>
      </c>
      <c r="G84" s="213">
        <v>306</v>
      </c>
      <c r="H84" s="213">
        <v>275</v>
      </c>
      <c r="I84" s="213">
        <v>275</v>
      </c>
      <c r="J84" s="213">
        <v>298</v>
      </c>
      <c r="K84" s="213">
        <v>286</v>
      </c>
      <c r="L84" s="213">
        <v>293.65301085169051</v>
      </c>
      <c r="M84" s="213">
        <v>280</v>
      </c>
      <c r="N84" s="213">
        <v>295.59620389940574</v>
      </c>
      <c r="O84" s="213">
        <v>308</v>
      </c>
      <c r="P84" s="213">
        <v>293</v>
      </c>
      <c r="Q84" s="209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4"/>
    </row>
    <row r="85" spans="1:65">
      <c r="A85" s="29"/>
      <c r="B85" s="20" t="s">
        <v>269</v>
      </c>
      <c r="C85" s="12"/>
      <c r="D85" s="215">
        <v>301.33333333333331</v>
      </c>
      <c r="E85" s="215">
        <v>290</v>
      </c>
      <c r="F85" s="215">
        <v>302.5</v>
      </c>
      <c r="G85" s="215">
        <v>283.5</v>
      </c>
      <c r="H85" s="215">
        <v>270</v>
      </c>
      <c r="I85" s="215">
        <v>280.5</v>
      </c>
      <c r="J85" s="215">
        <v>298.16666666666669</v>
      </c>
      <c r="K85" s="215">
        <v>290.66666666666669</v>
      </c>
      <c r="L85" s="215">
        <v>294.69169057645922</v>
      </c>
      <c r="M85" s="215">
        <v>287.16666666666669</v>
      </c>
      <c r="N85" s="215">
        <v>291.30903165920625</v>
      </c>
      <c r="O85" s="215">
        <v>307.16666666666669</v>
      </c>
      <c r="P85" s="215">
        <v>286.5</v>
      </c>
      <c r="Q85" s="209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4"/>
    </row>
    <row r="86" spans="1:65">
      <c r="A86" s="29"/>
      <c r="B86" s="3" t="s">
        <v>270</v>
      </c>
      <c r="C86" s="28"/>
      <c r="D86" s="213">
        <v>302</v>
      </c>
      <c r="E86" s="213">
        <v>290</v>
      </c>
      <c r="F86" s="213">
        <v>298.5</v>
      </c>
      <c r="G86" s="213">
        <v>274.5</v>
      </c>
      <c r="H86" s="213">
        <v>269.5</v>
      </c>
      <c r="I86" s="213">
        <v>279.5</v>
      </c>
      <c r="J86" s="213">
        <v>298</v>
      </c>
      <c r="K86" s="213">
        <v>291</v>
      </c>
      <c r="L86" s="213">
        <v>294.74040137641163</v>
      </c>
      <c r="M86" s="213">
        <v>290.5</v>
      </c>
      <c r="N86" s="213">
        <v>291.89768216643273</v>
      </c>
      <c r="O86" s="213">
        <v>307</v>
      </c>
      <c r="P86" s="213">
        <v>286</v>
      </c>
      <c r="Q86" s="209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4"/>
    </row>
    <row r="87" spans="1:65">
      <c r="A87" s="29"/>
      <c r="B87" s="3" t="s">
        <v>271</v>
      </c>
      <c r="C87" s="28"/>
      <c r="D87" s="213">
        <v>1.9663841605003503</v>
      </c>
      <c r="E87" s="213">
        <v>4.3817804600413286</v>
      </c>
      <c r="F87" s="213">
        <v>12.177848742696717</v>
      </c>
      <c r="G87" s="213">
        <v>22.845130772223651</v>
      </c>
      <c r="H87" s="213">
        <v>3.0983866769659336</v>
      </c>
      <c r="I87" s="213">
        <v>9.1596943180435897</v>
      </c>
      <c r="J87" s="213">
        <v>2.228601953392904</v>
      </c>
      <c r="K87" s="213">
        <v>2.9439202887759492</v>
      </c>
      <c r="L87" s="213">
        <v>2.2927419618400791</v>
      </c>
      <c r="M87" s="213">
        <v>7.3869253865642008</v>
      </c>
      <c r="N87" s="213">
        <v>5.6875606543804205</v>
      </c>
      <c r="O87" s="213">
        <v>1.3291601358251257</v>
      </c>
      <c r="P87" s="213">
        <v>10.310189135025603</v>
      </c>
      <c r="Q87" s="209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4"/>
    </row>
    <row r="88" spans="1:65">
      <c r="A88" s="29"/>
      <c r="B88" s="3" t="s">
        <v>86</v>
      </c>
      <c r="C88" s="28"/>
      <c r="D88" s="13">
        <v>6.5256111521029324E-3</v>
      </c>
      <c r="E88" s="13">
        <v>1.5109587793245961E-2</v>
      </c>
      <c r="F88" s="13">
        <v>4.0257351215526337E-2</v>
      </c>
      <c r="G88" s="13">
        <v>8.0582471859695415E-2</v>
      </c>
      <c r="H88" s="13">
        <v>1.1475506210984939E-2</v>
      </c>
      <c r="I88" s="13">
        <v>3.265488170425522E-2</v>
      </c>
      <c r="J88" s="13">
        <v>7.4743497598420477E-3</v>
      </c>
      <c r="K88" s="13">
        <v>1.0128166131109917E-2</v>
      </c>
      <c r="L88" s="13">
        <v>7.7801378021726602E-3</v>
      </c>
      <c r="M88" s="13">
        <v>2.5723477840618226E-2</v>
      </c>
      <c r="N88" s="13">
        <v>1.9524148022413972E-2</v>
      </c>
      <c r="O88" s="13">
        <v>4.3271626776726826E-3</v>
      </c>
      <c r="P88" s="13">
        <v>3.5986698551572785E-2</v>
      </c>
      <c r="Q88" s="14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272</v>
      </c>
      <c r="C89" s="28"/>
      <c r="D89" s="13">
        <v>3.671534022668177E-2</v>
      </c>
      <c r="E89" s="13">
        <v>-2.2761659322863004E-3</v>
      </c>
      <c r="F89" s="13">
        <v>4.0729171743046244E-2</v>
      </c>
      <c r="G89" s="13">
        <v>-2.4638941523459135E-2</v>
      </c>
      <c r="H89" s="13">
        <v>-7.1084706212818261E-2</v>
      </c>
      <c r="I89" s="13">
        <v>-3.496022256553899E-2</v>
      </c>
      <c r="J89" s="13">
        <v>2.5820654682264355E-2</v>
      </c>
      <c r="K89" s="13">
        <v>1.7452077064827876E-5</v>
      </c>
      <c r="L89" s="13">
        <v>1.3865253068418015E-2</v>
      </c>
      <c r="M89" s="13">
        <v>-1.2024042472028262E-2</v>
      </c>
      <c r="N89" s="13">
        <v>2.2274619502629101E-3</v>
      </c>
      <c r="O89" s="13">
        <v>5.6784497808503698E-2</v>
      </c>
      <c r="P89" s="13">
        <v>-1.4317660481379391E-2</v>
      </c>
      <c r="Q89" s="14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273</v>
      </c>
      <c r="C90" s="46"/>
      <c r="D90" s="44">
        <v>1</v>
      </c>
      <c r="E90" s="44">
        <v>0.06</v>
      </c>
      <c r="F90" s="44">
        <v>1.1100000000000001</v>
      </c>
      <c r="G90" s="44">
        <v>0.67</v>
      </c>
      <c r="H90" s="44">
        <v>1.94</v>
      </c>
      <c r="I90" s="44">
        <v>0.96</v>
      </c>
      <c r="J90" s="44">
        <v>0.71</v>
      </c>
      <c r="K90" s="44">
        <v>0</v>
      </c>
      <c r="L90" s="44">
        <v>0.38</v>
      </c>
      <c r="M90" s="44">
        <v>0.33</v>
      </c>
      <c r="N90" s="44">
        <v>0.06</v>
      </c>
      <c r="O90" s="44">
        <v>1.55</v>
      </c>
      <c r="P90" s="44">
        <v>0.39</v>
      </c>
      <c r="Q90" s="146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BM91" s="53"/>
    </row>
    <row r="92" spans="1:65" ht="15">
      <c r="B92" s="8" t="s">
        <v>491</v>
      </c>
      <c r="BM92" s="27" t="s">
        <v>66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241</v>
      </c>
      <c r="E93" s="17" t="s">
        <v>241</v>
      </c>
      <c r="F93" s="17" t="s">
        <v>241</v>
      </c>
      <c r="G93" s="17" t="s">
        <v>241</v>
      </c>
      <c r="H93" s="17" t="s">
        <v>241</v>
      </c>
      <c r="I93" s="17" t="s">
        <v>241</v>
      </c>
      <c r="J93" s="17" t="s">
        <v>241</v>
      </c>
      <c r="K93" s="17" t="s">
        <v>241</v>
      </c>
      <c r="L93" s="17" t="s">
        <v>241</v>
      </c>
      <c r="M93" s="17" t="s">
        <v>241</v>
      </c>
      <c r="N93" s="17" t="s">
        <v>241</v>
      </c>
      <c r="O93" s="17" t="s">
        <v>241</v>
      </c>
      <c r="P93" s="146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242</v>
      </c>
      <c r="C94" s="9" t="s">
        <v>242</v>
      </c>
      <c r="D94" s="144" t="s">
        <v>244</v>
      </c>
      <c r="E94" s="145" t="s">
        <v>246</v>
      </c>
      <c r="F94" s="145" t="s">
        <v>248</v>
      </c>
      <c r="G94" s="145" t="s">
        <v>249</v>
      </c>
      <c r="H94" s="145" t="s">
        <v>250</v>
      </c>
      <c r="I94" s="145" t="s">
        <v>252</v>
      </c>
      <c r="J94" s="145" t="s">
        <v>255</v>
      </c>
      <c r="K94" s="145" t="s">
        <v>258</v>
      </c>
      <c r="L94" s="145" t="s">
        <v>259</v>
      </c>
      <c r="M94" s="145" t="s">
        <v>261</v>
      </c>
      <c r="N94" s="145" t="s">
        <v>284</v>
      </c>
      <c r="O94" s="145" t="s">
        <v>286</v>
      </c>
      <c r="P94" s="146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287</v>
      </c>
      <c r="E95" s="11" t="s">
        <v>103</v>
      </c>
      <c r="F95" s="11" t="s">
        <v>103</v>
      </c>
      <c r="G95" s="11" t="s">
        <v>103</v>
      </c>
      <c r="H95" s="11" t="s">
        <v>103</v>
      </c>
      <c r="I95" s="11" t="s">
        <v>103</v>
      </c>
      <c r="J95" s="11" t="s">
        <v>103</v>
      </c>
      <c r="K95" s="11" t="s">
        <v>104</v>
      </c>
      <c r="L95" s="11" t="s">
        <v>287</v>
      </c>
      <c r="M95" s="11" t="s">
        <v>99</v>
      </c>
      <c r="N95" s="11" t="s">
        <v>103</v>
      </c>
      <c r="O95" s="11" t="s">
        <v>287</v>
      </c>
      <c r="P95" s="146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146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140" t="s">
        <v>290</v>
      </c>
      <c r="E97" s="21">
        <v>2</v>
      </c>
      <c r="F97" s="140">
        <v>4.5999999999999996</v>
      </c>
      <c r="G97" s="21">
        <v>1.3798618989222999</v>
      </c>
      <c r="H97" s="140" t="s">
        <v>109</v>
      </c>
      <c r="I97" s="140" t="s">
        <v>109</v>
      </c>
      <c r="J97" s="21">
        <v>1.4</v>
      </c>
      <c r="K97" s="140" t="s">
        <v>109</v>
      </c>
      <c r="L97" s="21">
        <v>1.34</v>
      </c>
      <c r="M97" s="140">
        <v>1.5</v>
      </c>
      <c r="N97" s="21">
        <v>1.5815573163883681</v>
      </c>
      <c r="O97" s="140" t="s">
        <v>219</v>
      </c>
      <c r="P97" s="146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42" t="s">
        <v>290</v>
      </c>
      <c r="E98" s="11">
        <v>1</v>
      </c>
      <c r="F98" s="142">
        <v>3.8</v>
      </c>
      <c r="G98" s="11">
        <v>1.3595718766257601</v>
      </c>
      <c r="H98" s="142" t="s">
        <v>109</v>
      </c>
      <c r="I98" s="142" t="s">
        <v>109</v>
      </c>
      <c r="J98" s="11">
        <v>1.4</v>
      </c>
      <c r="K98" s="142" t="s">
        <v>109</v>
      </c>
      <c r="L98" s="11">
        <v>1.39</v>
      </c>
      <c r="M98" s="142">
        <v>2.2000000000000002</v>
      </c>
      <c r="N98" s="11">
        <v>1.3658196434256</v>
      </c>
      <c r="O98" s="142" t="s">
        <v>219</v>
      </c>
      <c r="P98" s="146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42" t="s">
        <v>290</v>
      </c>
      <c r="E99" s="11">
        <v>1</v>
      </c>
      <c r="F99" s="142">
        <v>4.3</v>
      </c>
      <c r="G99" s="11">
        <v>1.3704730174655799</v>
      </c>
      <c r="H99" s="142" t="s">
        <v>109</v>
      </c>
      <c r="I99" s="142" t="s">
        <v>109</v>
      </c>
      <c r="J99" s="11">
        <v>1.4</v>
      </c>
      <c r="K99" s="142" t="s">
        <v>109</v>
      </c>
      <c r="L99" s="11">
        <v>1.37</v>
      </c>
      <c r="M99" s="142">
        <v>2.4</v>
      </c>
      <c r="N99" s="11">
        <v>1.37742573916391</v>
      </c>
      <c r="O99" s="142" t="s">
        <v>219</v>
      </c>
      <c r="P99" s="146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42" t="s">
        <v>290</v>
      </c>
      <c r="E100" s="11">
        <v>1</v>
      </c>
      <c r="F100" s="141">
        <v>34.4</v>
      </c>
      <c r="G100" s="11">
        <v>1.3416227461909715</v>
      </c>
      <c r="H100" s="142" t="s">
        <v>109</v>
      </c>
      <c r="I100" s="142" t="s">
        <v>109</v>
      </c>
      <c r="J100" s="11">
        <v>1.5</v>
      </c>
      <c r="K100" s="142" t="s">
        <v>109</v>
      </c>
      <c r="L100" s="11">
        <v>1.38</v>
      </c>
      <c r="M100" s="142">
        <v>1.7</v>
      </c>
      <c r="N100" s="11">
        <v>1.5208504755711481</v>
      </c>
      <c r="O100" s="142" t="s">
        <v>219</v>
      </c>
      <c r="P100" s="146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1.4291784355702646</v>
      </c>
    </row>
    <row r="101" spans="1:65">
      <c r="A101" s="29"/>
      <c r="B101" s="19">
        <v>1</v>
      </c>
      <c r="C101" s="9">
        <v>5</v>
      </c>
      <c r="D101" s="142" t="s">
        <v>290</v>
      </c>
      <c r="E101" s="11">
        <v>2</v>
      </c>
      <c r="F101" s="142">
        <v>4.3</v>
      </c>
      <c r="G101" s="11">
        <v>1.3570629580081393</v>
      </c>
      <c r="H101" s="142" t="s">
        <v>109</v>
      </c>
      <c r="I101" s="142" t="s">
        <v>109</v>
      </c>
      <c r="J101" s="11">
        <v>1.4</v>
      </c>
      <c r="K101" s="142" t="s">
        <v>109</v>
      </c>
      <c r="L101" s="11">
        <v>1.33</v>
      </c>
      <c r="M101" s="142">
        <v>2</v>
      </c>
      <c r="N101" s="11">
        <v>1.5823527819584</v>
      </c>
      <c r="O101" s="142" t="s">
        <v>219</v>
      </c>
      <c r="P101" s="146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23</v>
      </c>
    </row>
    <row r="102" spans="1:65">
      <c r="A102" s="29"/>
      <c r="B102" s="19">
        <v>1</v>
      </c>
      <c r="C102" s="9">
        <v>6</v>
      </c>
      <c r="D102" s="142" t="s">
        <v>290</v>
      </c>
      <c r="E102" s="11">
        <v>2</v>
      </c>
      <c r="F102" s="142">
        <v>4</v>
      </c>
      <c r="G102" s="11">
        <v>1.4028518877740199</v>
      </c>
      <c r="H102" s="142" t="s">
        <v>109</v>
      </c>
      <c r="I102" s="142" t="s">
        <v>109</v>
      </c>
      <c r="J102" s="11">
        <v>1.5</v>
      </c>
      <c r="K102" s="142" t="s">
        <v>109</v>
      </c>
      <c r="L102" s="11">
        <v>1.38</v>
      </c>
      <c r="M102" s="142">
        <v>2</v>
      </c>
      <c r="N102" s="11">
        <v>1.4459027256137382</v>
      </c>
      <c r="O102" s="142" t="s">
        <v>219</v>
      </c>
      <c r="P102" s="146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269</v>
      </c>
      <c r="C103" s="12"/>
      <c r="D103" s="22" t="s">
        <v>630</v>
      </c>
      <c r="E103" s="22">
        <v>1.5</v>
      </c>
      <c r="F103" s="22">
        <v>9.2333333333333325</v>
      </c>
      <c r="G103" s="22">
        <v>1.3685740641644619</v>
      </c>
      <c r="H103" s="22" t="s">
        <v>630</v>
      </c>
      <c r="I103" s="22" t="s">
        <v>630</v>
      </c>
      <c r="J103" s="22">
        <v>1.4333333333333333</v>
      </c>
      <c r="K103" s="22" t="s">
        <v>630</v>
      </c>
      <c r="L103" s="22">
        <v>1.365</v>
      </c>
      <c r="M103" s="22">
        <v>1.9666666666666668</v>
      </c>
      <c r="N103" s="22">
        <v>1.4789847803535274</v>
      </c>
      <c r="O103" s="22" t="s">
        <v>630</v>
      </c>
      <c r="P103" s="146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270</v>
      </c>
      <c r="C104" s="28"/>
      <c r="D104" s="11" t="s">
        <v>630</v>
      </c>
      <c r="E104" s="11">
        <v>1.5</v>
      </c>
      <c r="F104" s="11">
        <v>4.3</v>
      </c>
      <c r="G104" s="11">
        <v>1.36502244704567</v>
      </c>
      <c r="H104" s="11" t="s">
        <v>630</v>
      </c>
      <c r="I104" s="11" t="s">
        <v>630</v>
      </c>
      <c r="J104" s="11">
        <v>1.4</v>
      </c>
      <c r="K104" s="11" t="s">
        <v>630</v>
      </c>
      <c r="L104" s="11">
        <v>1.375</v>
      </c>
      <c r="M104" s="11">
        <v>2</v>
      </c>
      <c r="N104" s="11">
        <v>1.4833766005924431</v>
      </c>
      <c r="O104" s="11" t="s">
        <v>630</v>
      </c>
      <c r="P104" s="146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271</v>
      </c>
      <c r="C105" s="28"/>
      <c r="D105" s="23" t="s">
        <v>630</v>
      </c>
      <c r="E105" s="23">
        <v>0.54772255750516607</v>
      </c>
      <c r="F105" s="23">
        <v>12.332180126265861</v>
      </c>
      <c r="G105" s="23">
        <v>2.1193909099079991E-2</v>
      </c>
      <c r="H105" s="23" t="s">
        <v>630</v>
      </c>
      <c r="I105" s="23" t="s">
        <v>630</v>
      </c>
      <c r="J105" s="23">
        <v>5.1639777949432274E-2</v>
      </c>
      <c r="K105" s="23" t="s">
        <v>630</v>
      </c>
      <c r="L105" s="23">
        <v>2.4289915602982159E-2</v>
      </c>
      <c r="M105" s="23">
        <v>0.32659863237109094</v>
      </c>
      <c r="N105" s="23">
        <v>9.7132707930475931E-2</v>
      </c>
      <c r="O105" s="23" t="s">
        <v>630</v>
      </c>
      <c r="P105" s="146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86</v>
      </c>
      <c r="C106" s="28"/>
      <c r="D106" s="13" t="s">
        <v>630</v>
      </c>
      <c r="E106" s="13">
        <v>0.36514837167011072</v>
      </c>
      <c r="F106" s="13">
        <v>1.3356151761298767</v>
      </c>
      <c r="G106" s="13">
        <v>1.5486125050907814E-2</v>
      </c>
      <c r="H106" s="13" t="s">
        <v>630</v>
      </c>
      <c r="I106" s="13" t="s">
        <v>630</v>
      </c>
      <c r="J106" s="13">
        <v>3.6027752057743445E-2</v>
      </c>
      <c r="K106" s="13" t="s">
        <v>630</v>
      </c>
      <c r="L106" s="13">
        <v>1.7794809965554697E-2</v>
      </c>
      <c r="M106" s="13">
        <v>0.16606710120563944</v>
      </c>
      <c r="N106" s="13">
        <v>6.567525861034075E-2</v>
      </c>
      <c r="O106" s="13" t="s">
        <v>630</v>
      </c>
      <c r="P106" s="146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272</v>
      </c>
      <c r="C107" s="28"/>
      <c r="D107" s="13" t="s">
        <v>630</v>
      </c>
      <c r="E107" s="13">
        <v>4.9554039346721979E-2</v>
      </c>
      <c r="F107" s="13">
        <v>5.4605881977564881</v>
      </c>
      <c r="G107" s="13">
        <v>-4.2405041874019389E-2</v>
      </c>
      <c r="H107" s="13" t="s">
        <v>630</v>
      </c>
      <c r="I107" s="13" t="s">
        <v>630</v>
      </c>
      <c r="J107" s="13">
        <v>2.907193153534271E-3</v>
      </c>
      <c r="K107" s="13" t="s">
        <v>630</v>
      </c>
      <c r="L107" s="13">
        <v>-4.4905824194483079E-2</v>
      </c>
      <c r="M107" s="13">
        <v>0.37608196269903549</v>
      </c>
      <c r="N107" s="13">
        <v>3.4849633568245997E-2</v>
      </c>
      <c r="O107" s="13" t="s">
        <v>630</v>
      </c>
      <c r="P107" s="146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273</v>
      </c>
      <c r="C108" s="46"/>
      <c r="D108" s="44">
        <v>0.43</v>
      </c>
      <c r="E108" s="44">
        <v>0.43</v>
      </c>
      <c r="F108" s="44">
        <v>13.8</v>
      </c>
      <c r="G108" s="44">
        <v>0.67</v>
      </c>
      <c r="H108" s="44">
        <v>1.41</v>
      </c>
      <c r="I108" s="44">
        <v>1.41</v>
      </c>
      <c r="J108" s="44">
        <v>0.55000000000000004</v>
      </c>
      <c r="K108" s="44">
        <v>1.41</v>
      </c>
      <c r="L108" s="44">
        <v>0.68</v>
      </c>
      <c r="M108" s="44">
        <v>0.43</v>
      </c>
      <c r="N108" s="44">
        <v>0.47</v>
      </c>
      <c r="O108" s="44">
        <v>15.21</v>
      </c>
      <c r="P108" s="146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BM109" s="53"/>
    </row>
    <row r="110" spans="1:65" ht="15">
      <c r="B110" s="8" t="s">
        <v>492</v>
      </c>
      <c r="BM110" s="27" t="s">
        <v>66</v>
      </c>
    </row>
    <row r="111" spans="1:65" ht="15">
      <c r="A111" s="24" t="s">
        <v>16</v>
      </c>
      <c r="B111" s="18" t="s">
        <v>117</v>
      </c>
      <c r="C111" s="15" t="s">
        <v>118</v>
      </c>
      <c r="D111" s="16" t="s">
        <v>241</v>
      </c>
      <c r="E111" s="17" t="s">
        <v>241</v>
      </c>
      <c r="F111" s="17" t="s">
        <v>241</v>
      </c>
      <c r="G111" s="17" t="s">
        <v>241</v>
      </c>
      <c r="H111" s="17" t="s">
        <v>241</v>
      </c>
      <c r="I111" s="17" t="s">
        <v>241</v>
      </c>
      <c r="J111" s="17" t="s">
        <v>241</v>
      </c>
      <c r="K111" s="17" t="s">
        <v>241</v>
      </c>
      <c r="L111" s="17" t="s">
        <v>241</v>
      </c>
      <c r="M111" s="17" t="s">
        <v>241</v>
      </c>
      <c r="N111" s="17" t="s">
        <v>241</v>
      </c>
      <c r="O111" s="146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242</v>
      </c>
      <c r="C112" s="9" t="s">
        <v>242</v>
      </c>
      <c r="D112" s="144" t="s">
        <v>244</v>
      </c>
      <c r="E112" s="145" t="s">
        <v>246</v>
      </c>
      <c r="F112" s="145" t="s">
        <v>249</v>
      </c>
      <c r="G112" s="145" t="s">
        <v>250</v>
      </c>
      <c r="H112" s="145" t="s">
        <v>252</v>
      </c>
      <c r="I112" s="145" t="s">
        <v>255</v>
      </c>
      <c r="J112" s="145" t="s">
        <v>258</v>
      </c>
      <c r="K112" s="145" t="s">
        <v>259</v>
      </c>
      <c r="L112" s="145" t="s">
        <v>261</v>
      </c>
      <c r="M112" s="145" t="s">
        <v>284</v>
      </c>
      <c r="N112" s="145" t="s">
        <v>286</v>
      </c>
      <c r="O112" s="146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287</v>
      </c>
      <c r="E113" s="11" t="s">
        <v>103</v>
      </c>
      <c r="F113" s="11" t="s">
        <v>103</v>
      </c>
      <c r="G113" s="11" t="s">
        <v>103</v>
      </c>
      <c r="H113" s="11" t="s">
        <v>103</v>
      </c>
      <c r="I113" s="11" t="s">
        <v>103</v>
      </c>
      <c r="J113" s="11" t="s">
        <v>103</v>
      </c>
      <c r="K113" s="11" t="s">
        <v>287</v>
      </c>
      <c r="L113" s="11" t="s">
        <v>99</v>
      </c>
      <c r="M113" s="11" t="s">
        <v>103</v>
      </c>
      <c r="N113" s="11" t="s">
        <v>287</v>
      </c>
      <c r="O113" s="146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146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227">
        <v>16</v>
      </c>
      <c r="E115" s="220">
        <v>15.9</v>
      </c>
      <c r="F115" s="220">
        <v>15.735659999999999</v>
      </c>
      <c r="G115" s="227" t="s">
        <v>109</v>
      </c>
      <c r="H115" s="220">
        <v>12.8</v>
      </c>
      <c r="I115" s="220">
        <v>15.400000000000002</v>
      </c>
      <c r="J115" s="220">
        <v>15.2</v>
      </c>
      <c r="K115" s="220">
        <v>13.71</v>
      </c>
      <c r="L115" s="227">
        <v>6.3</v>
      </c>
      <c r="M115" s="220">
        <v>15.14590028527056</v>
      </c>
      <c r="N115" s="220">
        <v>16.600000000000001</v>
      </c>
      <c r="O115" s="217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21">
        <v>1</v>
      </c>
    </row>
    <row r="116" spans="1:65">
      <c r="A116" s="29"/>
      <c r="B116" s="19">
        <v>1</v>
      </c>
      <c r="C116" s="9">
        <v>2</v>
      </c>
      <c r="D116" s="228">
        <v>16</v>
      </c>
      <c r="E116" s="216">
        <v>16.100000000000001</v>
      </c>
      <c r="F116" s="216">
        <v>15.278599999999999</v>
      </c>
      <c r="G116" s="228" t="s">
        <v>109</v>
      </c>
      <c r="H116" s="216">
        <v>12.4</v>
      </c>
      <c r="I116" s="216">
        <v>15.5</v>
      </c>
      <c r="J116" s="216">
        <v>15.7</v>
      </c>
      <c r="K116" s="216">
        <v>13.59</v>
      </c>
      <c r="L116" s="228">
        <v>5</v>
      </c>
      <c r="M116" s="216">
        <v>15.252984822772223</v>
      </c>
      <c r="N116" s="216">
        <v>16.600000000000001</v>
      </c>
      <c r="O116" s="217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21" t="e">
        <v>#N/A</v>
      </c>
    </row>
    <row r="117" spans="1:65">
      <c r="A117" s="29"/>
      <c r="B117" s="19">
        <v>1</v>
      </c>
      <c r="C117" s="9">
        <v>3</v>
      </c>
      <c r="D117" s="228">
        <v>16</v>
      </c>
      <c r="E117" s="216">
        <v>16.100000000000001</v>
      </c>
      <c r="F117" s="216">
        <v>15.885599999999998</v>
      </c>
      <c r="G117" s="228" t="s">
        <v>109</v>
      </c>
      <c r="H117" s="216">
        <v>12.3</v>
      </c>
      <c r="I117" s="216">
        <v>15.400000000000002</v>
      </c>
      <c r="J117" s="216">
        <v>15.6</v>
      </c>
      <c r="K117" s="216">
        <v>13.91</v>
      </c>
      <c r="L117" s="228">
        <v>3.5</v>
      </c>
      <c r="M117" s="216">
        <v>15.011770247712576</v>
      </c>
      <c r="N117" s="216">
        <v>16.899999999999999</v>
      </c>
      <c r="O117" s="217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21">
        <v>16</v>
      </c>
    </row>
    <row r="118" spans="1:65">
      <c r="A118" s="29"/>
      <c r="B118" s="19">
        <v>1</v>
      </c>
      <c r="C118" s="9">
        <v>4</v>
      </c>
      <c r="D118" s="228">
        <v>15</v>
      </c>
      <c r="E118" s="216">
        <v>16.100000000000001</v>
      </c>
      <c r="F118" s="216">
        <v>15.798600000000002</v>
      </c>
      <c r="G118" s="228" t="s">
        <v>109</v>
      </c>
      <c r="H118" s="216">
        <v>12.7</v>
      </c>
      <c r="I118" s="216">
        <v>15.400000000000002</v>
      </c>
      <c r="J118" s="216">
        <v>16.100000000000001</v>
      </c>
      <c r="K118" s="216">
        <v>13.68</v>
      </c>
      <c r="L118" s="228">
        <v>8.1999999999999993</v>
      </c>
      <c r="M118" s="216">
        <v>14.90825701120896</v>
      </c>
      <c r="N118" s="216">
        <v>17.3</v>
      </c>
      <c r="O118" s="217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21">
        <v>15.216246830268474</v>
      </c>
    </row>
    <row r="119" spans="1:65">
      <c r="A119" s="29"/>
      <c r="B119" s="19">
        <v>1</v>
      </c>
      <c r="C119" s="9">
        <v>5</v>
      </c>
      <c r="D119" s="228">
        <v>16</v>
      </c>
      <c r="E119" s="216">
        <v>16.5</v>
      </c>
      <c r="F119" s="216">
        <v>15.875999999999998</v>
      </c>
      <c r="G119" s="228" t="s">
        <v>109</v>
      </c>
      <c r="H119" s="216">
        <v>14.1</v>
      </c>
      <c r="I119" s="216">
        <v>15.2</v>
      </c>
      <c r="J119" s="216">
        <v>15.6</v>
      </c>
      <c r="K119" s="216">
        <v>13.66</v>
      </c>
      <c r="L119" s="228">
        <v>8.1</v>
      </c>
      <c r="M119" s="216">
        <v>15.111169453465823</v>
      </c>
      <c r="N119" s="216">
        <v>17</v>
      </c>
      <c r="O119" s="217"/>
      <c r="P119" s="218"/>
      <c r="Q119" s="218"/>
      <c r="R119" s="218"/>
      <c r="S119" s="218"/>
      <c r="T119" s="218"/>
      <c r="U119" s="218"/>
      <c r="V119" s="218"/>
      <c r="W119" s="218"/>
      <c r="X119" s="218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21">
        <v>24</v>
      </c>
    </row>
    <row r="120" spans="1:65">
      <c r="A120" s="29"/>
      <c r="B120" s="19">
        <v>1</v>
      </c>
      <c r="C120" s="9">
        <v>6</v>
      </c>
      <c r="D120" s="228">
        <v>15</v>
      </c>
      <c r="E120" s="216">
        <v>15.9</v>
      </c>
      <c r="F120" s="216">
        <v>15.792599999999998</v>
      </c>
      <c r="G120" s="228" t="s">
        <v>109</v>
      </c>
      <c r="H120" s="216">
        <v>14.6</v>
      </c>
      <c r="I120" s="216">
        <v>15.299999999999999</v>
      </c>
      <c r="J120" s="216">
        <v>15.400000000000002</v>
      </c>
      <c r="K120" s="216">
        <v>13.86</v>
      </c>
      <c r="L120" s="228">
        <v>7.2</v>
      </c>
      <c r="M120" s="216">
        <v>14.972706032456641</v>
      </c>
      <c r="N120" s="216">
        <v>17.5</v>
      </c>
      <c r="O120" s="217"/>
      <c r="P120" s="218"/>
      <c r="Q120" s="218"/>
      <c r="R120" s="218"/>
      <c r="S120" s="218"/>
      <c r="T120" s="218"/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19"/>
    </row>
    <row r="121" spans="1:65">
      <c r="A121" s="29"/>
      <c r="B121" s="20" t="s">
        <v>269</v>
      </c>
      <c r="C121" s="12"/>
      <c r="D121" s="222">
        <v>15.666666666666666</v>
      </c>
      <c r="E121" s="222">
        <v>16.100000000000001</v>
      </c>
      <c r="F121" s="222">
        <v>15.727843333333331</v>
      </c>
      <c r="G121" s="222" t="s">
        <v>630</v>
      </c>
      <c r="H121" s="222">
        <v>13.149999999999999</v>
      </c>
      <c r="I121" s="222">
        <v>15.366666666666667</v>
      </c>
      <c r="J121" s="222">
        <v>15.600000000000001</v>
      </c>
      <c r="K121" s="222">
        <v>13.734999999999999</v>
      </c>
      <c r="L121" s="222">
        <v>6.3833333333333337</v>
      </c>
      <c r="M121" s="222">
        <v>15.067131308814465</v>
      </c>
      <c r="N121" s="222">
        <v>16.983333333333334</v>
      </c>
      <c r="O121" s="217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9"/>
    </row>
    <row r="122" spans="1:65">
      <c r="A122" s="29"/>
      <c r="B122" s="3" t="s">
        <v>270</v>
      </c>
      <c r="C122" s="28"/>
      <c r="D122" s="216">
        <v>16</v>
      </c>
      <c r="E122" s="216">
        <v>16.100000000000001</v>
      </c>
      <c r="F122" s="216">
        <v>15.7956</v>
      </c>
      <c r="G122" s="216" t="s">
        <v>630</v>
      </c>
      <c r="H122" s="216">
        <v>12.75</v>
      </c>
      <c r="I122" s="216">
        <v>15.400000000000002</v>
      </c>
      <c r="J122" s="216">
        <v>15.6</v>
      </c>
      <c r="K122" s="216">
        <v>13.695</v>
      </c>
      <c r="L122" s="216">
        <v>6.75</v>
      </c>
      <c r="M122" s="216">
        <v>15.0614698505892</v>
      </c>
      <c r="N122" s="216">
        <v>16.95</v>
      </c>
      <c r="O122" s="217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9"/>
    </row>
    <row r="123" spans="1:65">
      <c r="A123" s="29"/>
      <c r="B123" s="3" t="s">
        <v>271</v>
      </c>
      <c r="C123" s="28"/>
      <c r="D123" s="23">
        <v>0.5163977794943222</v>
      </c>
      <c r="E123" s="23">
        <v>0.21908902300206631</v>
      </c>
      <c r="F123" s="23">
        <v>0.22712030659248991</v>
      </c>
      <c r="G123" s="23" t="s">
        <v>630</v>
      </c>
      <c r="H123" s="23">
        <v>0.96072888995803563</v>
      </c>
      <c r="I123" s="23">
        <v>0.10327955589886524</v>
      </c>
      <c r="J123" s="23">
        <v>0.30331501776206232</v>
      </c>
      <c r="K123" s="23">
        <v>0.12373358476985941</v>
      </c>
      <c r="L123" s="23">
        <v>1.8519359240175284</v>
      </c>
      <c r="M123" s="23">
        <v>0.12641792659899367</v>
      </c>
      <c r="N123" s="23">
        <v>0.36560452221856665</v>
      </c>
      <c r="O123" s="146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86</v>
      </c>
      <c r="C124" s="28"/>
      <c r="D124" s="13">
        <v>3.296156039325461E-2</v>
      </c>
      <c r="E124" s="13">
        <v>1.3608013851060018E-2</v>
      </c>
      <c r="F124" s="13">
        <v>1.4440651637922594E-2</v>
      </c>
      <c r="G124" s="13" t="s">
        <v>630</v>
      </c>
      <c r="H124" s="13">
        <v>7.3059231175516021E-2</v>
      </c>
      <c r="I124" s="13">
        <v>6.721012314459777E-3</v>
      </c>
      <c r="J124" s="13">
        <v>1.9443270369362966E-2</v>
      </c>
      <c r="K124" s="13">
        <v>9.0086337655521966E-3</v>
      </c>
      <c r="L124" s="13">
        <v>0.29012051028995223</v>
      </c>
      <c r="M124" s="13">
        <v>8.3903115999949887E-3</v>
      </c>
      <c r="N124" s="13">
        <v>2.1527253516304218E-2</v>
      </c>
      <c r="O124" s="146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272</v>
      </c>
      <c r="C125" s="28"/>
      <c r="D125" s="13">
        <v>2.9601244079598299E-2</v>
      </c>
      <c r="E125" s="13">
        <v>5.8079576362651153E-2</v>
      </c>
      <c r="F125" s="13">
        <v>3.3621727405681812E-2</v>
      </c>
      <c r="G125" s="13" t="s">
        <v>630</v>
      </c>
      <c r="H125" s="13">
        <v>-0.1357921472565925</v>
      </c>
      <c r="I125" s="13">
        <v>9.8854755759465451E-3</v>
      </c>
      <c r="J125" s="13">
        <v>2.5219962189898082E-2</v>
      </c>
      <c r="K125" s="13">
        <v>-9.7346398674471257E-2</v>
      </c>
      <c r="L125" s="13">
        <v>-0.58049225906118496</v>
      </c>
      <c r="M125" s="13">
        <v>-9.7997570042952509E-3</v>
      </c>
      <c r="N125" s="13">
        <v>0.11613156140118175</v>
      </c>
      <c r="O125" s="146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45" t="s">
        <v>273</v>
      </c>
      <c r="C126" s="46"/>
      <c r="D126" s="44" t="s">
        <v>274</v>
      </c>
      <c r="E126" s="44">
        <v>0.5</v>
      </c>
      <c r="F126" s="44">
        <v>0.28999999999999998</v>
      </c>
      <c r="G126" s="44">
        <v>7.25</v>
      </c>
      <c r="H126" s="44">
        <v>1.18</v>
      </c>
      <c r="I126" s="44">
        <v>0.09</v>
      </c>
      <c r="J126" s="44">
        <v>0.22</v>
      </c>
      <c r="K126" s="44">
        <v>0.85</v>
      </c>
      <c r="L126" s="44">
        <v>5.04</v>
      </c>
      <c r="M126" s="44">
        <v>0.09</v>
      </c>
      <c r="N126" s="44">
        <v>1.01</v>
      </c>
      <c r="O126" s="146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30" t="s">
        <v>291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BM127" s="53"/>
    </row>
    <row r="128" spans="1:65">
      <c r="BM128" s="53"/>
    </row>
    <row r="129" spans="1:65" ht="15">
      <c r="B129" s="8" t="s">
        <v>493</v>
      </c>
      <c r="BM129" s="27" t="s">
        <v>66</v>
      </c>
    </row>
    <row r="130" spans="1:65" ht="15">
      <c r="A130" s="24" t="s">
        <v>105</v>
      </c>
      <c r="B130" s="18" t="s">
        <v>117</v>
      </c>
      <c r="C130" s="15" t="s">
        <v>118</v>
      </c>
      <c r="D130" s="16" t="s">
        <v>241</v>
      </c>
      <c r="E130" s="17" t="s">
        <v>241</v>
      </c>
      <c r="F130" s="17" t="s">
        <v>241</v>
      </c>
      <c r="G130" s="17" t="s">
        <v>241</v>
      </c>
      <c r="H130" s="17" t="s">
        <v>241</v>
      </c>
      <c r="I130" s="17" t="s">
        <v>241</v>
      </c>
      <c r="J130" s="17" t="s">
        <v>241</v>
      </c>
      <c r="K130" s="17" t="s">
        <v>241</v>
      </c>
      <c r="L130" s="17" t="s">
        <v>241</v>
      </c>
      <c r="M130" s="17" t="s">
        <v>241</v>
      </c>
      <c r="N130" s="17" t="s">
        <v>241</v>
      </c>
      <c r="O130" s="17" t="s">
        <v>241</v>
      </c>
      <c r="P130" s="17" t="s">
        <v>241</v>
      </c>
      <c r="Q130" s="17" t="s">
        <v>241</v>
      </c>
      <c r="R130" s="17" t="s">
        <v>241</v>
      </c>
      <c r="S130" s="17" t="s">
        <v>241</v>
      </c>
      <c r="T130" s="17" t="s">
        <v>241</v>
      </c>
      <c r="U130" s="17" t="s">
        <v>241</v>
      </c>
      <c r="V130" s="17" t="s">
        <v>241</v>
      </c>
      <c r="W130" s="17" t="s">
        <v>241</v>
      </c>
      <c r="X130" s="14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242</v>
      </c>
      <c r="C131" s="9" t="s">
        <v>242</v>
      </c>
      <c r="D131" s="144" t="s">
        <v>244</v>
      </c>
      <c r="E131" s="145" t="s">
        <v>245</v>
      </c>
      <c r="F131" s="145" t="s">
        <v>246</v>
      </c>
      <c r="G131" s="145" t="s">
        <v>247</v>
      </c>
      <c r="H131" s="145" t="s">
        <v>248</v>
      </c>
      <c r="I131" s="145" t="s">
        <v>249</v>
      </c>
      <c r="J131" s="145" t="s">
        <v>250</v>
      </c>
      <c r="K131" s="145" t="s">
        <v>251</v>
      </c>
      <c r="L131" s="145" t="s">
        <v>252</v>
      </c>
      <c r="M131" s="145" t="s">
        <v>253</v>
      </c>
      <c r="N131" s="145" t="s">
        <v>255</v>
      </c>
      <c r="O131" s="145" t="s">
        <v>256</v>
      </c>
      <c r="P131" s="145" t="s">
        <v>258</v>
      </c>
      <c r="Q131" s="145" t="s">
        <v>259</v>
      </c>
      <c r="R131" s="145" t="s">
        <v>260</v>
      </c>
      <c r="S131" s="145" t="s">
        <v>261</v>
      </c>
      <c r="T131" s="145" t="s">
        <v>284</v>
      </c>
      <c r="U131" s="145" t="s">
        <v>286</v>
      </c>
      <c r="V131" s="145" t="s">
        <v>276</v>
      </c>
      <c r="W131" s="145" t="s">
        <v>262</v>
      </c>
      <c r="X131" s="14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287</v>
      </c>
      <c r="E132" s="11" t="s">
        <v>104</v>
      </c>
      <c r="F132" s="11" t="s">
        <v>104</v>
      </c>
      <c r="G132" s="11" t="s">
        <v>104</v>
      </c>
      <c r="H132" s="11" t="s">
        <v>103</v>
      </c>
      <c r="I132" s="11" t="s">
        <v>104</v>
      </c>
      <c r="J132" s="11" t="s">
        <v>103</v>
      </c>
      <c r="K132" s="11" t="s">
        <v>104</v>
      </c>
      <c r="L132" s="11" t="s">
        <v>103</v>
      </c>
      <c r="M132" s="11" t="s">
        <v>104</v>
      </c>
      <c r="N132" s="11" t="s">
        <v>104</v>
      </c>
      <c r="O132" s="11" t="s">
        <v>104</v>
      </c>
      <c r="P132" s="11" t="s">
        <v>104</v>
      </c>
      <c r="Q132" s="11" t="s">
        <v>287</v>
      </c>
      <c r="R132" s="11" t="s">
        <v>100</v>
      </c>
      <c r="S132" s="11" t="s">
        <v>99</v>
      </c>
      <c r="T132" s="11" t="s">
        <v>104</v>
      </c>
      <c r="U132" s="11" t="s">
        <v>287</v>
      </c>
      <c r="V132" s="11" t="s">
        <v>104</v>
      </c>
      <c r="W132" s="11" t="s">
        <v>104</v>
      </c>
      <c r="X132" s="14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146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7.8360000000000003</v>
      </c>
      <c r="E134" s="21">
        <v>7.15</v>
      </c>
      <c r="F134" s="21">
        <v>7.84</v>
      </c>
      <c r="G134" s="21">
        <v>7.580000000000001</v>
      </c>
      <c r="H134" s="21">
        <v>7.4701899999999997</v>
      </c>
      <c r="I134" s="21">
        <v>7.4308715599999999</v>
      </c>
      <c r="J134" s="21">
        <v>6.8840000000000003</v>
      </c>
      <c r="K134" s="21">
        <v>7.77</v>
      </c>
      <c r="L134" s="21">
        <v>7.3134800000000002</v>
      </c>
      <c r="M134" s="21">
        <v>7.629999999999999</v>
      </c>
      <c r="N134" s="21">
        <v>7.7</v>
      </c>
      <c r="O134" s="21">
        <v>8</v>
      </c>
      <c r="P134" s="21">
        <v>7.7</v>
      </c>
      <c r="Q134" s="21">
        <v>7.57</v>
      </c>
      <c r="R134" s="21">
        <v>7.4436799300000001</v>
      </c>
      <c r="S134" s="21">
        <v>7.2700000000000005</v>
      </c>
      <c r="T134" s="140">
        <v>8.8703952400000006</v>
      </c>
      <c r="U134" s="140">
        <v>8.0869999999999997</v>
      </c>
      <c r="V134" s="21">
        <v>7.71</v>
      </c>
      <c r="W134" s="21">
        <v>7.4130000000000003</v>
      </c>
      <c r="X134" s="146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7.8769999999999998</v>
      </c>
      <c r="E135" s="11">
        <v>7.71</v>
      </c>
      <c r="F135" s="11">
        <v>7.98</v>
      </c>
      <c r="G135" s="11">
        <v>7.53</v>
      </c>
      <c r="H135" s="11">
        <v>7.4427599999999998</v>
      </c>
      <c r="I135" s="11">
        <v>7.42159587</v>
      </c>
      <c r="J135" s="11">
        <v>7.2619999999999996</v>
      </c>
      <c r="K135" s="11">
        <v>7.6700000000000008</v>
      </c>
      <c r="L135" s="11">
        <v>7.2236500000000001</v>
      </c>
      <c r="M135" s="11">
        <v>7.73</v>
      </c>
      <c r="N135" s="11">
        <v>7.7</v>
      </c>
      <c r="O135" s="11">
        <v>8</v>
      </c>
      <c r="P135" s="11">
        <v>7.7</v>
      </c>
      <c r="Q135" s="11">
        <v>7.6120000000000001</v>
      </c>
      <c r="R135" s="11">
        <v>7.5027210100000001</v>
      </c>
      <c r="S135" s="11">
        <v>7.13</v>
      </c>
      <c r="T135" s="142">
        <v>9.0316792299999999</v>
      </c>
      <c r="U135" s="142">
        <v>8.2690000000000001</v>
      </c>
      <c r="V135" s="11">
        <v>7.5839999999999996</v>
      </c>
      <c r="W135" s="11">
        <v>7.1680999999999999</v>
      </c>
      <c r="X135" s="146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3</v>
      </c>
      <c r="D136" s="11">
        <v>7.78</v>
      </c>
      <c r="E136" s="141">
        <v>6.65</v>
      </c>
      <c r="F136" s="11">
        <v>7.7</v>
      </c>
      <c r="G136" s="11">
        <v>7.26</v>
      </c>
      <c r="H136" s="11">
        <v>7.3849799999999997</v>
      </c>
      <c r="I136" s="11">
        <v>7.45665551</v>
      </c>
      <c r="J136" s="11">
        <v>7.1639999999999997</v>
      </c>
      <c r="K136" s="11">
        <v>7.7199999999999989</v>
      </c>
      <c r="L136" s="11">
        <v>7.3334900000000003</v>
      </c>
      <c r="M136" s="11">
        <v>7.57</v>
      </c>
      <c r="N136" s="11">
        <v>7.7</v>
      </c>
      <c r="O136" s="11">
        <v>7.6499999999999995</v>
      </c>
      <c r="P136" s="11">
        <v>7.7</v>
      </c>
      <c r="Q136" s="11">
        <v>7.5419999999999998</v>
      </c>
      <c r="R136" s="11">
        <v>7.4693210900000002</v>
      </c>
      <c r="S136" s="141">
        <v>6.8000000000000007</v>
      </c>
      <c r="T136" s="142">
        <v>9.1180563699999997</v>
      </c>
      <c r="U136" s="142">
        <v>8.1709999999999994</v>
      </c>
      <c r="V136" s="11">
        <v>7.5979999999999999</v>
      </c>
      <c r="W136" s="11">
        <v>7.3906000000000001</v>
      </c>
      <c r="X136" s="146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7.6959999999999997</v>
      </c>
      <c r="E137" s="11">
        <v>7.629999999999999</v>
      </c>
      <c r="F137" s="11">
        <v>7.7</v>
      </c>
      <c r="G137" s="11">
        <v>7.42</v>
      </c>
      <c r="H137" s="11">
        <v>7.48278</v>
      </c>
      <c r="I137" s="11">
        <v>7.44297816</v>
      </c>
      <c r="J137" s="11">
        <v>7.0940000000000003</v>
      </c>
      <c r="K137" s="11">
        <v>7.61</v>
      </c>
      <c r="L137" s="11">
        <v>7.2209899999999996</v>
      </c>
      <c r="M137" s="11">
        <v>7.62</v>
      </c>
      <c r="N137" s="11">
        <v>7.84</v>
      </c>
      <c r="O137" s="11">
        <v>7.5399999999999991</v>
      </c>
      <c r="P137" s="11">
        <v>7.7</v>
      </c>
      <c r="Q137" s="11">
        <v>7.5279999999999996</v>
      </c>
      <c r="R137" s="11">
        <v>7.51966702</v>
      </c>
      <c r="S137" s="11">
        <v>7.32</v>
      </c>
      <c r="T137" s="142">
        <v>9.0532460100000005</v>
      </c>
      <c r="U137" s="142">
        <v>8.2270000000000003</v>
      </c>
      <c r="V137" s="11">
        <v>7.6680000000000001</v>
      </c>
      <c r="W137" s="11">
        <v>7.2869999999999999</v>
      </c>
      <c r="X137" s="146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7.5220787150958115</v>
      </c>
    </row>
    <row r="138" spans="1:65">
      <c r="A138" s="29"/>
      <c r="B138" s="19">
        <v>1</v>
      </c>
      <c r="C138" s="9">
        <v>5</v>
      </c>
      <c r="D138" s="11">
        <v>7.7519999999999998</v>
      </c>
      <c r="E138" s="11">
        <v>7.57</v>
      </c>
      <c r="F138" s="11">
        <v>7.7</v>
      </c>
      <c r="G138" s="11">
        <v>7.46</v>
      </c>
      <c r="H138" s="11">
        <v>7.52616</v>
      </c>
      <c r="I138" s="11">
        <v>7.49234255</v>
      </c>
      <c r="J138" s="11">
        <v>7.08</v>
      </c>
      <c r="K138" s="11">
        <v>7.7</v>
      </c>
      <c r="L138" s="11">
        <v>7.2320500000000001</v>
      </c>
      <c r="M138" s="11">
        <v>7.8299999999999992</v>
      </c>
      <c r="N138" s="11">
        <v>7.42</v>
      </c>
      <c r="O138" s="11">
        <v>7.84</v>
      </c>
      <c r="P138" s="11">
        <v>7.7</v>
      </c>
      <c r="Q138" s="11">
        <v>7.5419999999999998</v>
      </c>
      <c r="R138" s="11">
        <v>7.3459453000000003</v>
      </c>
      <c r="S138" s="11">
        <v>7.26</v>
      </c>
      <c r="T138" s="142">
        <v>8.9643472699999993</v>
      </c>
      <c r="U138" s="142">
        <v>8.1989999999999998</v>
      </c>
      <c r="V138" s="11">
        <v>7.57</v>
      </c>
      <c r="W138" s="11">
        <v>7.3037999999999998</v>
      </c>
      <c r="X138" s="146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25</v>
      </c>
    </row>
    <row r="139" spans="1:65">
      <c r="A139" s="29"/>
      <c r="B139" s="19">
        <v>1</v>
      </c>
      <c r="C139" s="9">
        <v>6</v>
      </c>
      <c r="D139" s="11">
        <v>7.78</v>
      </c>
      <c r="E139" s="11">
        <v>7.46</v>
      </c>
      <c r="F139" s="11">
        <v>7.7</v>
      </c>
      <c r="G139" s="11">
        <v>7.44</v>
      </c>
      <c r="H139" s="11">
        <v>7.4692100000000003</v>
      </c>
      <c r="I139" s="11">
        <v>7.4365305900000003</v>
      </c>
      <c r="J139" s="11">
        <v>7.1360000000000001</v>
      </c>
      <c r="K139" s="11">
        <v>7.6</v>
      </c>
      <c r="L139" s="11">
        <v>7.3539199999999996</v>
      </c>
      <c r="M139" s="11">
        <v>7.66</v>
      </c>
      <c r="N139" s="11">
        <v>7.56</v>
      </c>
      <c r="O139" s="11">
        <v>7.7199999999999989</v>
      </c>
      <c r="P139" s="11">
        <v>7.56</v>
      </c>
      <c r="Q139" s="11">
        <v>7.5</v>
      </c>
      <c r="R139" s="11">
        <v>7.4750920699999996</v>
      </c>
      <c r="S139" s="11">
        <v>7.08</v>
      </c>
      <c r="T139" s="142">
        <v>8.90510482</v>
      </c>
      <c r="U139" s="142">
        <v>8.1430000000000007</v>
      </c>
      <c r="V139" s="11">
        <v>7.5279999999999996</v>
      </c>
      <c r="W139" s="11">
        <v>7.2771999999999997</v>
      </c>
      <c r="X139" s="146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20" t="s">
        <v>269</v>
      </c>
      <c r="C140" s="12"/>
      <c r="D140" s="22">
        <v>7.7868333333333339</v>
      </c>
      <c r="E140" s="22">
        <v>7.3616666666666655</v>
      </c>
      <c r="F140" s="22">
        <v>7.7700000000000005</v>
      </c>
      <c r="G140" s="22">
        <v>7.4483333333333333</v>
      </c>
      <c r="H140" s="22">
        <v>7.4626799999999989</v>
      </c>
      <c r="I140" s="22">
        <v>7.4468290399999999</v>
      </c>
      <c r="J140" s="22">
        <v>7.1033333333333344</v>
      </c>
      <c r="K140" s="22">
        <v>7.6783333333333337</v>
      </c>
      <c r="L140" s="22">
        <v>7.2795966666666674</v>
      </c>
      <c r="M140" s="22">
        <v>7.6733333333333347</v>
      </c>
      <c r="N140" s="22">
        <v>7.6533333333333333</v>
      </c>
      <c r="O140" s="22">
        <v>7.791666666666667</v>
      </c>
      <c r="P140" s="22">
        <v>7.6766666666666667</v>
      </c>
      <c r="Q140" s="22">
        <v>7.5489999999999995</v>
      </c>
      <c r="R140" s="22">
        <v>7.459404403333334</v>
      </c>
      <c r="S140" s="22">
        <v>7.1433333333333335</v>
      </c>
      <c r="T140" s="22">
        <v>8.9904714899999991</v>
      </c>
      <c r="U140" s="22">
        <v>8.1826666666666679</v>
      </c>
      <c r="V140" s="22">
        <v>7.6096666666666657</v>
      </c>
      <c r="W140" s="22">
        <v>7.3066166666666668</v>
      </c>
      <c r="X140" s="146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270</v>
      </c>
      <c r="C141" s="28"/>
      <c r="D141" s="11">
        <v>7.78</v>
      </c>
      <c r="E141" s="11">
        <v>7.5150000000000006</v>
      </c>
      <c r="F141" s="11">
        <v>7.7</v>
      </c>
      <c r="G141" s="11">
        <v>7.45</v>
      </c>
      <c r="H141" s="11">
        <v>7.4696999999999996</v>
      </c>
      <c r="I141" s="11">
        <v>7.4397543749999997</v>
      </c>
      <c r="J141" s="11">
        <v>7.1150000000000002</v>
      </c>
      <c r="K141" s="11">
        <v>7.6850000000000005</v>
      </c>
      <c r="L141" s="11">
        <v>7.2727649999999997</v>
      </c>
      <c r="M141" s="11">
        <v>7.6449999999999996</v>
      </c>
      <c r="N141" s="11">
        <v>7.7</v>
      </c>
      <c r="O141" s="11">
        <v>7.7799999999999994</v>
      </c>
      <c r="P141" s="11">
        <v>7.7</v>
      </c>
      <c r="Q141" s="11">
        <v>7.5419999999999998</v>
      </c>
      <c r="R141" s="11">
        <v>7.4722065799999999</v>
      </c>
      <c r="S141" s="11">
        <v>7.1950000000000003</v>
      </c>
      <c r="T141" s="11">
        <v>8.9980132499999996</v>
      </c>
      <c r="U141" s="11">
        <v>8.1849999999999987</v>
      </c>
      <c r="V141" s="11">
        <v>7.5909999999999993</v>
      </c>
      <c r="W141" s="11">
        <v>7.2953999999999999</v>
      </c>
      <c r="X141" s="146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271</v>
      </c>
      <c r="C142" s="28"/>
      <c r="D142" s="23">
        <v>6.3411092615304115E-2</v>
      </c>
      <c r="E142" s="23">
        <v>0.3994204134325966</v>
      </c>
      <c r="F142" s="23">
        <v>0.11713240371477064</v>
      </c>
      <c r="G142" s="23">
        <v>0.10998484744121229</v>
      </c>
      <c r="H142" s="23">
        <v>4.6833444887174495E-2</v>
      </c>
      <c r="I142" s="23">
        <v>2.5220152618718239E-2</v>
      </c>
      <c r="J142" s="23">
        <v>0.12542833279074789</v>
      </c>
      <c r="K142" s="23">
        <v>6.5548963887056472E-2</v>
      </c>
      <c r="L142" s="23">
        <v>6.0666277178236902E-2</v>
      </c>
      <c r="M142" s="23">
        <v>9.3094933625126067E-2</v>
      </c>
      <c r="N142" s="23">
        <v>0.14459137825841031</v>
      </c>
      <c r="O142" s="23">
        <v>0.18851171493216759</v>
      </c>
      <c r="P142" s="23">
        <v>5.7154760664941053E-2</v>
      </c>
      <c r="Q142" s="23">
        <v>3.8340579025361747E-2</v>
      </c>
      <c r="R142" s="23">
        <v>6.159964631608246E-2</v>
      </c>
      <c r="S142" s="23">
        <v>0.19127641429791234</v>
      </c>
      <c r="T142" s="23">
        <v>9.4132745453760214E-2</v>
      </c>
      <c r="U142" s="23">
        <v>6.4105122000247983E-2</v>
      </c>
      <c r="V142" s="23">
        <v>6.7092970322282508E-2</v>
      </c>
      <c r="W142" s="23">
        <v>8.8108533449755527E-2</v>
      </c>
      <c r="X142" s="230"/>
      <c r="Y142" s="231"/>
      <c r="Z142" s="231"/>
      <c r="AA142" s="231"/>
      <c r="AB142" s="231"/>
      <c r="AC142" s="231"/>
      <c r="AD142" s="231"/>
      <c r="AE142" s="231"/>
      <c r="AF142" s="231"/>
      <c r="AG142" s="231"/>
      <c r="AH142" s="231"/>
      <c r="AI142" s="231"/>
      <c r="AJ142" s="231"/>
      <c r="AK142" s="231"/>
      <c r="AL142" s="231"/>
      <c r="AM142" s="231"/>
      <c r="AN142" s="231"/>
      <c r="AO142" s="231"/>
      <c r="AP142" s="231"/>
      <c r="AQ142" s="231"/>
      <c r="AR142" s="231"/>
      <c r="AS142" s="231"/>
      <c r="AT142" s="231"/>
      <c r="AU142" s="231"/>
      <c r="AV142" s="231"/>
      <c r="AW142" s="231"/>
      <c r="AX142" s="231"/>
      <c r="AY142" s="231"/>
      <c r="AZ142" s="231"/>
      <c r="BA142" s="231"/>
      <c r="BB142" s="231"/>
      <c r="BC142" s="231"/>
      <c r="BD142" s="231"/>
      <c r="BE142" s="231"/>
      <c r="BF142" s="231"/>
      <c r="BG142" s="231"/>
      <c r="BH142" s="231"/>
      <c r="BI142" s="231"/>
      <c r="BJ142" s="231"/>
      <c r="BK142" s="231"/>
      <c r="BL142" s="231"/>
      <c r="BM142" s="54"/>
    </row>
    <row r="143" spans="1:65">
      <c r="A143" s="29"/>
      <c r="B143" s="3" t="s">
        <v>86</v>
      </c>
      <c r="C143" s="28"/>
      <c r="D143" s="13">
        <v>8.1433735513329053E-3</v>
      </c>
      <c r="E143" s="13">
        <v>5.4256791500918722E-2</v>
      </c>
      <c r="F143" s="13">
        <v>1.5074955433046414E-2</v>
      </c>
      <c r="G143" s="13">
        <v>1.476637020915806E-2</v>
      </c>
      <c r="H143" s="13">
        <v>6.2756871374860645E-3</v>
      </c>
      <c r="I143" s="13">
        <v>3.3866968723533686E-3</v>
      </c>
      <c r="J143" s="13">
        <v>1.7657672377862206E-2</v>
      </c>
      <c r="K143" s="13">
        <v>8.5368739596774212E-3</v>
      </c>
      <c r="L143" s="13">
        <v>8.3337415458782597E-3</v>
      </c>
      <c r="M143" s="13">
        <v>1.21322676314239E-2</v>
      </c>
      <c r="N143" s="13">
        <v>1.8892601688816679E-2</v>
      </c>
      <c r="O143" s="13">
        <v>2.4194016889689956E-2</v>
      </c>
      <c r="P143" s="13">
        <v>7.4452575768485952E-3</v>
      </c>
      <c r="Q143" s="13">
        <v>5.0788950888013976E-3</v>
      </c>
      <c r="R143" s="13">
        <v>8.25798455015468E-3</v>
      </c>
      <c r="S143" s="13">
        <v>2.6776912874182782E-2</v>
      </c>
      <c r="T143" s="13">
        <v>1.0470279068062562E-2</v>
      </c>
      <c r="U143" s="13">
        <v>7.8342580251239986E-3</v>
      </c>
      <c r="V143" s="13">
        <v>8.8168080497107865E-3</v>
      </c>
      <c r="W143" s="13">
        <v>1.2058732169666608E-2</v>
      </c>
      <c r="X143" s="14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272</v>
      </c>
      <c r="C144" s="28"/>
      <c r="D144" s="13">
        <v>3.5197001821610119E-2</v>
      </c>
      <c r="E144" s="13">
        <v>-2.1325494521510446E-2</v>
      </c>
      <c r="F144" s="13">
        <v>3.2959145243540711E-2</v>
      </c>
      <c r="G144" s="13">
        <v>-9.8038566938259963E-3</v>
      </c>
      <c r="H144" s="13">
        <v>-7.8965824934279505E-3</v>
      </c>
      <c r="I144" s="13">
        <v>-1.0003840420440668E-2</v>
      </c>
      <c r="J144" s="13">
        <v>-5.5668838046338265E-2</v>
      </c>
      <c r="K144" s="13">
        <v>2.077279754118222E-2</v>
      </c>
      <c r="L144" s="13">
        <v>-3.2236042404410803E-2</v>
      </c>
      <c r="M144" s="13">
        <v>2.010808766650829E-2</v>
      </c>
      <c r="N144" s="13">
        <v>1.7449248167811904E-2</v>
      </c>
      <c r="O144" s="13">
        <v>3.583955470046174E-2</v>
      </c>
      <c r="P144" s="13">
        <v>2.0551227582957576E-2</v>
      </c>
      <c r="Q144" s="13">
        <v>3.578968782945724E-3</v>
      </c>
      <c r="R144" s="13">
        <v>-8.3320467833842837E-3</v>
      </c>
      <c r="S144" s="13">
        <v>-5.0351159048945604E-2</v>
      </c>
      <c r="T144" s="13">
        <v>0.19521103547578122</v>
      </c>
      <c r="U144" s="13">
        <v>8.7819866899975896E-2</v>
      </c>
      <c r="V144" s="13">
        <v>1.1644115262324561E-2</v>
      </c>
      <c r="W144" s="13">
        <v>-2.8643950241671989E-2</v>
      </c>
      <c r="X144" s="14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273</v>
      </c>
      <c r="C145" s="46"/>
      <c r="D145" s="44">
        <v>0.88</v>
      </c>
      <c r="E145" s="44">
        <v>0.92</v>
      </c>
      <c r="F145" s="44">
        <v>0.79</v>
      </c>
      <c r="G145" s="44">
        <v>0.55000000000000004</v>
      </c>
      <c r="H145" s="44">
        <v>0.49</v>
      </c>
      <c r="I145" s="44">
        <v>0.56000000000000005</v>
      </c>
      <c r="J145" s="44">
        <v>2.0099999999999998</v>
      </c>
      <c r="K145" s="44">
        <v>0.42</v>
      </c>
      <c r="L145" s="44">
        <v>1.27</v>
      </c>
      <c r="M145" s="44">
        <v>0.4</v>
      </c>
      <c r="N145" s="44">
        <v>0.3</v>
      </c>
      <c r="O145" s="44">
        <v>0.9</v>
      </c>
      <c r="P145" s="44">
        <v>0.39</v>
      </c>
      <c r="Q145" s="44">
        <v>0.13</v>
      </c>
      <c r="R145" s="44">
        <v>0.51</v>
      </c>
      <c r="S145" s="44">
        <v>1.84</v>
      </c>
      <c r="T145" s="44">
        <v>5.97</v>
      </c>
      <c r="U145" s="44">
        <v>2.56</v>
      </c>
      <c r="V145" s="44">
        <v>0.13</v>
      </c>
      <c r="W145" s="44">
        <v>1.1499999999999999</v>
      </c>
      <c r="X145" s="146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3"/>
    </row>
    <row r="147" spans="1:65" ht="15">
      <c r="B147" s="8" t="s">
        <v>494</v>
      </c>
      <c r="BM147" s="27" t="s">
        <v>66</v>
      </c>
    </row>
    <row r="148" spans="1:65" ht="15">
      <c r="A148" s="24" t="s">
        <v>19</v>
      </c>
      <c r="B148" s="18" t="s">
        <v>117</v>
      </c>
      <c r="C148" s="15" t="s">
        <v>118</v>
      </c>
      <c r="D148" s="16" t="s">
        <v>241</v>
      </c>
      <c r="E148" s="17" t="s">
        <v>241</v>
      </c>
      <c r="F148" s="17" t="s">
        <v>241</v>
      </c>
      <c r="G148" s="17" t="s">
        <v>241</v>
      </c>
      <c r="H148" s="17" t="s">
        <v>241</v>
      </c>
      <c r="I148" s="17" t="s">
        <v>241</v>
      </c>
      <c r="J148" s="17" t="s">
        <v>241</v>
      </c>
      <c r="K148" s="17" t="s">
        <v>241</v>
      </c>
      <c r="L148" s="17" t="s">
        <v>241</v>
      </c>
      <c r="M148" s="17" t="s">
        <v>241</v>
      </c>
      <c r="N148" s="146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242</v>
      </c>
      <c r="C149" s="9" t="s">
        <v>242</v>
      </c>
      <c r="D149" s="144" t="s">
        <v>244</v>
      </c>
      <c r="E149" s="145" t="s">
        <v>246</v>
      </c>
      <c r="F149" s="145" t="s">
        <v>250</v>
      </c>
      <c r="G149" s="145" t="s">
        <v>252</v>
      </c>
      <c r="H149" s="145" t="s">
        <v>255</v>
      </c>
      <c r="I149" s="145" t="s">
        <v>258</v>
      </c>
      <c r="J149" s="145" t="s">
        <v>259</v>
      </c>
      <c r="K149" s="145" t="s">
        <v>261</v>
      </c>
      <c r="L149" s="145" t="s">
        <v>284</v>
      </c>
      <c r="M149" s="145" t="s">
        <v>286</v>
      </c>
      <c r="N149" s="146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287</v>
      </c>
      <c r="E150" s="11" t="s">
        <v>103</v>
      </c>
      <c r="F150" s="11" t="s">
        <v>103</v>
      </c>
      <c r="G150" s="11" t="s">
        <v>103</v>
      </c>
      <c r="H150" s="11" t="s">
        <v>103</v>
      </c>
      <c r="I150" s="11" t="s">
        <v>103</v>
      </c>
      <c r="J150" s="11" t="s">
        <v>287</v>
      </c>
      <c r="K150" s="11" t="s">
        <v>99</v>
      </c>
      <c r="L150" s="11" t="s">
        <v>103</v>
      </c>
      <c r="M150" s="11" t="s">
        <v>287</v>
      </c>
      <c r="N150" s="146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146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8">
        <v>1</v>
      </c>
      <c r="C152" s="14">
        <v>1</v>
      </c>
      <c r="D152" s="220" t="s">
        <v>108</v>
      </c>
      <c r="E152" s="220" t="s">
        <v>96</v>
      </c>
      <c r="F152" s="220">
        <v>2</v>
      </c>
      <c r="G152" s="220" t="s">
        <v>96</v>
      </c>
      <c r="H152" s="220">
        <v>1.8</v>
      </c>
      <c r="I152" s="220">
        <v>1.8</v>
      </c>
      <c r="J152" s="220">
        <v>1.55</v>
      </c>
      <c r="K152" s="220" t="s">
        <v>110</v>
      </c>
      <c r="L152" s="220" t="s">
        <v>96</v>
      </c>
      <c r="M152" s="220" t="s">
        <v>109</v>
      </c>
      <c r="N152" s="217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  <c r="AA152" s="218"/>
      <c r="AB152" s="218"/>
      <c r="AC152" s="218"/>
      <c r="AD152" s="218"/>
      <c r="AE152" s="218"/>
      <c r="AF152" s="218"/>
      <c r="AG152" s="218"/>
      <c r="AH152" s="218"/>
      <c r="AI152" s="218"/>
      <c r="AJ152" s="218"/>
      <c r="AK152" s="218"/>
      <c r="AL152" s="218"/>
      <c r="AM152" s="218"/>
      <c r="AN152" s="218"/>
      <c r="AO152" s="218"/>
      <c r="AP152" s="218"/>
      <c r="AQ152" s="218"/>
      <c r="AR152" s="218"/>
      <c r="AS152" s="218"/>
      <c r="AT152" s="218"/>
      <c r="AU152" s="218"/>
      <c r="AV152" s="218"/>
      <c r="AW152" s="218"/>
      <c r="AX152" s="218"/>
      <c r="AY152" s="218"/>
      <c r="AZ152" s="218"/>
      <c r="BA152" s="218"/>
      <c r="BB152" s="218"/>
      <c r="BC152" s="218"/>
      <c r="BD152" s="218"/>
      <c r="BE152" s="218"/>
      <c r="BF152" s="218"/>
      <c r="BG152" s="218"/>
      <c r="BH152" s="218"/>
      <c r="BI152" s="218"/>
      <c r="BJ152" s="218"/>
      <c r="BK152" s="218"/>
      <c r="BL152" s="218"/>
      <c r="BM152" s="221">
        <v>1</v>
      </c>
    </row>
    <row r="153" spans="1:65">
      <c r="A153" s="29"/>
      <c r="B153" s="19">
        <v>1</v>
      </c>
      <c r="C153" s="9">
        <v>2</v>
      </c>
      <c r="D153" s="216" t="s">
        <v>108</v>
      </c>
      <c r="E153" s="216" t="s">
        <v>96</v>
      </c>
      <c r="F153" s="216">
        <v>2.5</v>
      </c>
      <c r="G153" s="216" t="s">
        <v>96</v>
      </c>
      <c r="H153" s="216">
        <v>1.8</v>
      </c>
      <c r="I153" s="216">
        <v>1.9</v>
      </c>
      <c r="J153" s="216">
        <v>1.58</v>
      </c>
      <c r="K153" s="216" t="s">
        <v>110</v>
      </c>
      <c r="L153" s="216" t="s">
        <v>96</v>
      </c>
      <c r="M153" s="216" t="s">
        <v>109</v>
      </c>
      <c r="N153" s="217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  <c r="AA153" s="218"/>
      <c r="AB153" s="218"/>
      <c r="AC153" s="218"/>
      <c r="AD153" s="218"/>
      <c r="AE153" s="218"/>
      <c r="AF153" s="218"/>
      <c r="AG153" s="218"/>
      <c r="AH153" s="218"/>
      <c r="AI153" s="218"/>
      <c r="AJ153" s="218"/>
      <c r="AK153" s="218"/>
      <c r="AL153" s="218"/>
      <c r="AM153" s="218"/>
      <c r="AN153" s="218"/>
      <c r="AO153" s="218"/>
      <c r="AP153" s="218"/>
      <c r="AQ153" s="218"/>
      <c r="AR153" s="218"/>
      <c r="AS153" s="218"/>
      <c r="AT153" s="218"/>
      <c r="AU153" s="218"/>
      <c r="AV153" s="218"/>
      <c r="AW153" s="218"/>
      <c r="AX153" s="218"/>
      <c r="AY153" s="218"/>
      <c r="AZ153" s="218"/>
      <c r="BA153" s="218"/>
      <c r="BB153" s="218"/>
      <c r="BC153" s="218"/>
      <c r="BD153" s="218"/>
      <c r="BE153" s="218"/>
      <c r="BF153" s="218"/>
      <c r="BG153" s="218"/>
      <c r="BH153" s="218"/>
      <c r="BI153" s="218"/>
      <c r="BJ153" s="218"/>
      <c r="BK153" s="218"/>
      <c r="BL153" s="218"/>
      <c r="BM153" s="221" t="e">
        <v>#N/A</v>
      </c>
    </row>
    <row r="154" spans="1:65">
      <c r="A154" s="29"/>
      <c r="B154" s="19">
        <v>1</v>
      </c>
      <c r="C154" s="9">
        <v>3</v>
      </c>
      <c r="D154" s="216" t="s">
        <v>108</v>
      </c>
      <c r="E154" s="216" t="s">
        <v>96</v>
      </c>
      <c r="F154" s="216">
        <v>3.1</v>
      </c>
      <c r="G154" s="216" t="s">
        <v>96</v>
      </c>
      <c r="H154" s="216">
        <v>1.9</v>
      </c>
      <c r="I154" s="216">
        <v>1.8</v>
      </c>
      <c r="J154" s="216">
        <v>1.62</v>
      </c>
      <c r="K154" s="216" t="s">
        <v>110</v>
      </c>
      <c r="L154" s="216" t="s">
        <v>96</v>
      </c>
      <c r="M154" s="216" t="s">
        <v>109</v>
      </c>
      <c r="N154" s="217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  <c r="AA154" s="218"/>
      <c r="AB154" s="218"/>
      <c r="AC154" s="218"/>
      <c r="AD154" s="218"/>
      <c r="AE154" s="218"/>
      <c r="AF154" s="218"/>
      <c r="AG154" s="218"/>
      <c r="AH154" s="218"/>
      <c r="AI154" s="218"/>
      <c r="AJ154" s="218"/>
      <c r="AK154" s="218"/>
      <c r="AL154" s="218"/>
      <c r="AM154" s="218"/>
      <c r="AN154" s="218"/>
      <c r="AO154" s="218"/>
      <c r="AP154" s="218"/>
      <c r="AQ154" s="218"/>
      <c r="AR154" s="218"/>
      <c r="AS154" s="218"/>
      <c r="AT154" s="218"/>
      <c r="AU154" s="218"/>
      <c r="AV154" s="218"/>
      <c r="AW154" s="218"/>
      <c r="AX154" s="218"/>
      <c r="AY154" s="218"/>
      <c r="AZ154" s="218"/>
      <c r="BA154" s="218"/>
      <c r="BB154" s="218"/>
      <c r="BC154" s="218"/>
      <c r="BD154" s="218"/>
      <c r="BE154" s="218"/>
      <c r="BF154" s="218"/>
      <c r="BG154" s="218"/>
      <c r="BH154" s="218"/>
      <c r="BI154" s="218"/>
      <c r="BJ154" s="218"/>
      <c r="BK154" s="218"/>
      <c r="BL154" s="218"/>
      <c r="BM154" s="221">
        <v>16</v>
      </c>
    </row>
    <row r="155" spans="1:65">
      <c r="A155" s="29"/>
      <c r="B155" s="19">
        <v>1</v>
      </c>
      <c r="C155" s="9">
        <v>4</v>
      </c>
      <c r="D155" s="216" t="s">
        <v>108</v>
      </c>
      <c r="E155" s="216" t="s">
        <v>96</v>
      </c>
      <c r="F155" s="216">
        <v>5.0999999999999996</v>
      </c>
      <c r="G155" s="216" t="s">
        <v>96</v>
      </c>
      <c r="H155" s="216">
        <v>2</v>
      </c>
      <c r="I155" s="216">
        <v>1.8</v>
      </c>
      <c r="J155" s="216">
        <v>1.61</v>
      </c>
      <c r="K155" s="216" t="s">
        <v>110</v>
      </c>
      <c r="L155" s="216" t="s">
        <v>96</v>
      </c>
      <c r="M155" s="216" t="s">
        <v>109</v>
      </c>
      <c r="N155" s="217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  <c r="AA155" s="218"/>
      <c r="AB155" s="218"/>
      <c r="AC155" s="218"/>
      <c r="AD155" s="218"/>
      <c r="AE155" s="218"/>
      <c r="AF155" s="218"/>
      <c r="AG155" s="218"/>
      <c r="AH155" s="218"/>
      <c r="AI155" s="218"/>
      <c r="AJ155" s="218"/>
      <c r="AK155" s="218"/>
      <c r="AL155" s="218"/>
      <c r="AM155" s="218"/>
      <c r="AN155" s="218"/>
      <c r="AO155" s="218"/>
      <c r="AP155" s="218"/>
      <c r="AQ155" s="218"/>
      <c r="AR155" s="218"/>
      <c r="AS155" s="218"/>
      <c r="AT155" s="218"/>
      <c r="AU155" s="218"/>
      <c r="AV155" s="218"/>
      <c r="AW155" s="218"/>
      <c r="AX155" s="218"/>
      <c r="AY155" s="218"/>
      <c r="AZ155" s="218"/>
      <c r="BA155" s="218"/>
      <c r="BB155" s="218"/>
      <c r="BC155" s="218"/>
      <c r="BD155" s="218"/>
      <c r="BE155" s="218"/>
      <c r="BF155" s="218"/>
      <c r="BG155" s="218"/>
      <c r="BH155" s="218"/>
      <c r="BI155" s="218"/>
      <c r="BJ155" s="218"/>
      <c r="BK155" s="218"/>
      <c r="BL155" s="218"/>
      <c r="BM155" s="221" t="s">
        <v>96</v>
      </c>
    </row>
    <row r="156" spans="1:65">
      <c r="A156" s="29"/>
      <c r="B156" s="19">
        <v>1</v>
      </c>
      <c r="C156" s="9">
        <v>5</v>
      </c>
      <c r="D156" s="216" t="s">
        <v>108</v>
      </c>
      <c r="E156" s="216" t="s">
        <v>96</v>
      </c>
      <c r="F156" s="216">
        <v>5.0999999999999996</v>
      </c>
      <c r="G156" s="216" t="s">
        <v>96</v>
      </c>
      <c r="H156" s="216">
        <v>1.8</v>
      </c>
      <c r="I156" s="216">
        <v>1.9</v>
      </c>
      <c r="J156" s="216">
        <v>1.63</v>
      </c>
      <c r="K156" s="216" t="s">
        <v>110</v>
      </c>
      <c r="L156" s="216" t="s">
        <v>96</v>
      </c>
      <c r="M156" s="216" t="s">
        <v>109</v>
      </c>
      <c r="N156" s="217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  <c r="AA156" s="218"/>
      <c r="AB156" s="218"/>
      <c r="AC156" s="218"/>
      <c r="AD156" s="218"/>
      <c r="AE156" s="218"/>
      <c r="AF156" s="218"/>
      <c r="AG156" s="218"/>
      <c r="AH156" s="218"/>
      <c r="AI156" s="218"/>
      <c r="AJ156" s="218"/>
      <c r="AK156" s="218"/>
      <c r="AL156" s="218"/>
      <c r="AM156" s="218"/>
      <c r="AN156" s="218"/>
      <c r="AO156" s="218"/>
      <c r="AP156" s="218"/>
      <c r="AQ156" s="218"/>
      <c r="AR156" s="218"/>
      <c r="AS156" s="218"/>
      <c r="AT156" s="218"/>
      <c r="AU156" s="218"/>
      <c r="AV156" s="218"/>
      <c r="AW156" s="218"/>
      <c r="AX156" s="218"/>
      <c r="AY156" s="218"/>
      <c r="AZ156" s="218"/>
      <c r="BA156" s="218"/>
      <c r="BB156" s="218"/>
      <c r="BC156" s="218"/>
      <c r="BD156" s="218"/>
      <c r="BE156" s="218"/>
      <c r="BF156" s="218"/>
      <c r="BG156" s="218"/>
      <c r="BH156" s="218"/>
      <c r="BI156" s="218"/>
      <c r="BJ156" s="218"/>
      <c r="BK156" s="218"/>
      <c r="BL156" s="218"/>
      <c r="BM156" s="221">
        <v>26</v>
      </c>
    </row>
    <row r="157" spans="1:65">
      <c r="A157" s="29"/>
      <c r="B157" s="19">
        <v>1</v>
      </c>
      <c r="C157" s="9">
        <v>6</v>
      </c>
      <c r="D157" s="216" t="s">
        <v>108</v>
      </c>
      <c r="E157" s="216" t="s">
        <v>96</v>
      </c>
      <c r="F157" s="216">
        <v>3.8</v>
      </c>
      <c r="G157" s="216" t="s">
        <v>96</v>
      </c>
      <c r="H157" s="216">
        <v>1.9</v>
      </c>
      <c r="I157" s="216">
        <v>1.8</v>
      </c>
      <c r="J157" s="216">
        <v>1.64</v>
      </c>
      <c r="K157" s="216" t="s">
        <v>110</v>
      </c>
      <c r="L157" s="216" t="s">
        <v>96</v>
      </c>
      <c r="M157" s="216" t="s">
        <v>109</v>
      </c>
      <c r="N157" s="217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8"/>
      <c r="AI157" s="218"/>
      <c r="AJ157" s="218"/>
      <c r="AK157" s="218"/>
      <c r="AL157" s="218"/>
      <c r="AM157" s="218"/>
      <c r="AN157" s="218"/>
      <c r="AO157" s="218"/>
      <c r="AP157" s="218"/>
      <c r="AQ157" s="218"/>
      <c r="AR157" s="218"/>
      <c r="AS157" s="218"/>
      <c r="AT157" s="218"/>
      <c r="AU157" s="218"/>
      <c r="AV157" s="218"/>
      <c r="AW157" s="218"/>
      <c r="AX157" s="218"/>
      <c r="AY157" s="218"/>
      <c r="AZ157" s="218"/>
      <c r="BA157" s="218"/>
      <c r="BB157" s="218"/>
      <c r="BC157" s="218"/>
      <c r="BD157" s="218"/>
      <c r="BE157" s="218"/>
      <c r="BF157" s="218"/>
      <c r="BG157" s="218"/>
      <c r="BH157" s="218"/>
      <c r="BI157" s="218"/>
      <c r="BJ157" s="218"/>
      <c r="BK157" s="218"/>
      <c r="BL157" s="218"/>
      <c r="BM157" s="219"/>
    </row>
    <row r="158" spans="1:65">
      <c r="A158" s="29"/>
      <c r="B158" s="20" t="s">
        <v>269</v>
      </c>
      <c r="C158" s="12"/>
      <c r="D158" s="222" t="s">
        <v>630</v>
      </c>
      <c r="E158" s="222" t="s">
        <v>630</v>
      </c>
      <c r="F158" s="222">
        <v>3.5999999999999996</v>
      </c>
      <c r="G158" s="222" t="s">
        <v>630</v>
      </c>
      <c r="H158" s="222">
        <v>1.8666666666666669</v>
      </c>
      <c r="I158" s="222">
        <v>1.8333333333333333</v>
      </c>
      <c r="J158" s="222">
        <v>1.6050000000000002</v>
      </c>
      <c r="K158" s="222" t="s">
        <v>630</v>
      </c>
      <c r="L158" s="222" t="s">
        <v>630</v>
      </c>
      <c r="M158" s="222" t="s">
        <v>630</v>
      </c>
      <c r="N158" s="217"/>
      <c r="O158" s="218"/>
      <c r="P158" s="218"/>
      <c r="Q158" s="218"/>
      <c r="R158" s="218"/>
      <c r="S158" s="218"/>
      <c r="T158" s="218"/>
      <c r="U158" s="218"/>
      <c r="V158" s="218"/>
      <c r="W158" s="218"/>
      <c r="X158" s="218"/>
      <c r="Y158" s="218"/>
      <c r="Z158" s="218"/>
      <c r="AA158" s="218"/>
      <c r="AB158" s="218"/>
      <c r="AC158" s="218"/>
      <c r="AD158" s="218"/>
      <c r="AE158" s="218"/>
      <c r="AF158" s="218"/>
      <c r="AG158" s="218"/>
      <c r="AH158" s="218"/>
      <c r="AI158" s="218"/>
      <c r="AJ158" s="218"/>
      <c r="AK158" s="218"/>
      <c r="AL158" s="218"/>
      <c r="AM158" s="218"/>
      <c r="AN158" s="218"/>
      <c r="AO158" s="218"/>
      <c r="AP158" s="218"/>
      <c r="AQ158" s="218"/>
      <c r="AR158" s="218"/>
      <c r="AS158" s="218"/>
      <c r="AT158" s="218"/>
      <c r="AU158" s="218"/>
      <c r="AV158" s="218"/>
      <c r="AW158" s="218"/>
      <c r="AX158" s="218"/>
      <c r="AY158" s="218"/>
      <c r="AZ158" s="218"/>
      <c r="BA158" s="218"/>
      <c r="BB158" s="218"/>
      <c r="BC158" s="218"/>
      <c r="BD158" s="218"/>
      <c r="BE158" s="218"/>
      <c r="BF158" s="218"/>
      <c r="BG158" s="218"/>
      <c r="BH158" s="218"/>
      <c r="BI158" s="218"/>
      <c r="BJ158" s="218"/>
      <c r="BK158" s="218"/>
      <c r="BL158" s="218"/>
      <c r="BM158" s="219"/>
    </row>
    <row r="159" spans="1:65">
      <c r="A159" s="29"/>
      <c r="B159" s="3" t="s">
        <v>270</v>
      </c>
      <c r="C159" s="28"/>
      <c r="D159" s="216" t="s">
        <v>630</v>
      </c>
      <c r="E159" s="216" t="s">
        <v>630</v>
      </c>
      <c r="F159" s="216">
        <v>3.45</v>
      </c>
      <c r="G159" s="216" t="s">
        <v>630</v>
      </c>
      <c r="H159" s="216">
        <v>1.85</v>
      </c>
      <c r="I159" s="216">
        <v>1.8</v>
      </c>
      <c r="J159" s="216">
        <v>1.6150000000000002</v>
      </c>
      <c r="K159" s="216" t="s">
        <v>630</v>
      </c>
      <c r="L159" s="216" t="s">
        <v>630</v>
      </c>
      <c r="M159" s="216" t="s">
        <v>630</v>
      </c>
      <c r="N159" s="217"/>
      <c r="O159" s="218"/>
      <c r="P159" s="218"/>
      <c r="Q159" s="218"/>
      <c r="R159" s="218"/>
      <c r="S159" s="218"/>
      <c r="T159" s="218"/>
      <c r="U159" s="218"/>
      <c r="V159" s="218"/>
      <c r="W159" s="218"/>
      <c r="X159" s="218"/>
      <c r="Y159" s="218"/>
      <c r="Z159" s="218"/>
      <c r="AA159" s="218"/>
      <c r="AB159" s="218"/>
      <c r="AC159" s="218"/>
      <c r="AD159" s="218"/>
      <c r="AE159" s="218"/>
      <c r="AF159" s="218"/>
      <c r="AG159" s="218"/>
      <c r="AH159" s="218"/>
      <c r="AI159" s="218"/>
      <c r="AJ159" s="218"/>
      <c r="AK159" s="218"/>
      <c r="AL159" s="218"/>
      <c r="AM159" s="218"/>
      <c r="AN159" s="218"/>
      <c r="AO159" s="218"/>
      <c r="AP159" s="218"/>
      <c r="AQ159" s="218"/>
      <c r="AR159" s="218"/>
      <c r="AS159" s="218"/>
      <c r="AT159" s="218"/>
      <c r="AU159" s="218"/>
      <c r="AV159" s="218"/>
      <c r="AW159" s="218"/>
      <c r="AX159" s="218"/>
      <c r="AY159" s="218"/>
      <c r="AZ159" s="218"/>
      <c r="BA159" s="218"/>
      <c r="BB159" s="218"/>
      <c r="BC159" s="218"/>
      <c r="BD159" s="218"/>
      <c r="BE159" s="218"/>
      <c r="BF159" s="218"/>
      <c r="BG159" s="218"/>
      <c r="BH159" s="218"/>
      <c r="BI159" s="218"/>
      <c r="BJ159" s="218"/>
      <c r="BK159" s="218"/>
      <c r="BL159" s="218"/>
      <c r="BM159" s="219"/>
    </row>
    <row r="160" spans="1:65">
      <c r="A160" s="29"/>
      <c r="B160" s="3" t="s">
        <v>271</v>
      </c>
      <c r="C160" s="28"/>
      <c r="D160" s="216" t="s">
        <v>630</v>
      </c>
      <c r="E160" s="216" t="s">
        <v>630</v>
      </c>
      <c r="F160" s="216">
        <v>1.3084341787036913</v>
      </c>
      <c r="G160" s="216" t="s">
        <v>630</v>
      </c>
      <c r="H160" s="216">
        <v>8.1649658092772567E-2</v>
      </c>
      <c r="I160" s="216">
        <v>5.1639777949432163E-2</v>
      </c>
      <c r="J160" s="216">
        <v>3.3911649915626292E-2</v>
      </c>
      <c r="K160" s="216" t="s">
        <v>630</v>
      </c>
      <c r="L160" s="216" t="s">
        <v>630</v>
      </c>
      <c r="M160" s="216" t="s">
        <v>630</v>
      </c>
      <c r="N160" s="217"/>
      <c r="O160" s="218"/>
      <c r="P160" s="218"/>
      <c r="Q160" s="218"/>
      <c r="R160" s="218"/>
      <c r="S160" s="218"/>
      <c r="T160" s="218"/>
      <c r="U160" s="218"/>
      <c r="V160" s="218"/>
      <c r="W160" s="218"/>
      <c r="X160" s="218"/>
      <c r="Y160" s="218"/>
      <c r="Z160" s="218"/>
      <c r="AA160" s="218"/>
      <c r="AB160" s="218"/>
      <c r="AC160" s="218"/>
      <c r="AD160" s="218"/>
      <c r="AE160" s="218"/>
      <c r="AF160" s="218"/>
      <c r="AG160" s="218"/>
      <c r="AH160" s="218"/>
      <c r="AI160" s="218"/>
      <c r="AJ160" s="218"/>
      <c r="AK160" s="218"/>
      <c r="AL160" s="218"/>
      <c r="AM160" s="218"/>
      <c r="AN160" s="218"/>
      <c r="AO160" s="218"/>
      <c r="AP160" s="218"/>
      <c r="AQ160" s="218"/>
      <c r="AR160" s="218"/>
      <c r="AS160" s="218"/>
      <c r="AT160" s="218"/>
      <c r="AU160" s="218"/>
      <c r="AV160" s="218"/>
      <c r="AW160" s="218"/>
      <c r="AX160" s="218"/>
      <c r="AY160" s="218"/>
      <c r="AZ160" s="218"/>
      <c r="BA160" s="218"/>
      <c r="BB160" s="218"/>
      <c r="BC160" s="218"/>
      <c r="BD160" s="218"/>
      <c r="BE160" s="218"/>
      <c r="BF160" s="218"/>
      <c r="BG160" s="218"/>
      <c r="BH160" s="218"/>
      <c r="BI160" s="218"/>
      <c r="BJ160" s="218"/>
      <c r="BK160" s="218"/>
      <c r="BL160" s="218"/>
      <c r="BM160" s="219"/>
    </row>
    <row r="161" spans="1:65">
      <c r="A161" s="29"/>
      <c r="B161" s="3" t="s">
        <v>86</v>
      </c>
      <c r="C161" s="28"/>
      <c r="D161" s="13" t="s">
        <v>630</v>
      </c>
      <c r="E161" s="13" t="s">
        <v>630</v>
      </c>
      <c r="F161" s="13">
        <v>0.36345393852880314</v>
      </c>
      <c r="G161" s="13" t="s">
        <v>630</v>
      </c>
      <c r="H161" s="13">
        <v>4.3740888263985298E-2</v>
      </c>
      <c r="I161" s="13">
        <v>2.816715160878118E-2</v>
      </c>
      <c r="J161" s="13">
        <v>2.1128753841511704E-2</v>
      </c>
      <c r="K161" s="13" t="s">
        <v>630</v>
      </c>
      <c r="L161" s="13" t="s">
        <v>630</v>
      </c>
      <c r="M161" s="13" t="s">
        <v>630</v>
      </c>
      <c r="N161" s="146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272</v>
      </c>
      <c r="C162" s="28"/>
      <c r="D162" s="13" t="s">
        <v>630</v>
      </c>
      <c r="E162" s="13" t="s">
        <v>630</v>
      </c>
      <c r="F162" s="13" t="s">
        <v>630</v>
      </c>
      <c r="G162" s="13" t="s">
        <v>630</v>
      </c>
      <c r="H162" s="13" t="s">
        <v>630</v>
      </c>
      <c r="I162" s="13" t="s">
        <v>630</v>
      </c>
      <c r="J162" s="13" t="s">
        <v>630</v>
      </c>
      <c r="K162" s="13" t="s">
        <v>630</v>
      </c>
      <c r="L162" s="13" t="s">
        <v>630</v>
      </c>
      <c r="M162" s="13" t="s">
        <v>630</v>
      </c>
      <c r="N162" s="146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273</v>
      </c>
      <c r="C163" s="46"/>
      <c r="D163" s="44">
        <v>0.61</v>
      </c>
      <c r="E163" s="44">
        <v>1.46</v>
      </c>
      <c r="F163" s="44">
        <v>0.73</v>
      </c>
      <c r="G163" s="44">
        <v>1.46</v>
      </c>
      <c r="H163" s="44">
        <v>0.16</v>
      </c>
      <c r="I163" s="44">
        <v>0.18</v>
      </c>
      <c r="J163" s="44">
        <v>0.3</v>
      </c>
      <c r="K163" s="44">
        <v>1.1100000000000001</v>
      </c>
      <c r="L163" s="44">
        <v>1.46</v>
      </c>
      <c r="M163" s="44">
        <v>0.16</v>
      </c>
      <c r="N163" s="146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3"/>
    </row>
    <row r="165" spans="1:65" ht="15">
      <c r="B165" s="8" t="s">
        <v>495</v>
      </c>
      <c r="BM165" s="27" t="s">
        <v>66</v>
      </c>
    </row>
    <row r="166" spans="1:65" ht="15">
      <c r="A166" s="24" t="s">
        <v>22</v>
      </c>
      <c r="B166" s="18" t="s">
        <v>117</v>
      </c>
      <c r="C166" s="15" t="s">
        <v>118</v>
      </c>
      <c r="D166" s="16" t="s">
        <v>241</v>
      </c>
      <c r="E166" s="17" t="s">
        <v>241</v>
      </c>
      <c r="F166" s="17" t="s">
        <v>241</v>
      </c>
      <c r="G166" s="17" t="s">
        <v>241</v>
      </c>
      <c r="H166" s="17" t="s">
        <v>241</v>
      </c>
      <c r="I166" s="17" t="s">
        <v>241</v>
      </c>
      <c r="J166" s="17" t="s">
        <v>241</v>
      </c>
      <c r="K166" s="17" t="s">
        <v>241</v>
      </c>
      <c r="L166" s="17" t="s">
        <v>241</v>
      </c>
      <c r="M166" s="17" t="s">
        <v>241</v>
      </c>
      <c r="N166" s="17" t="s">
        <v>241</v>
      </c>
      <c r="O166" s="17" t="s">
        <v>241</v>
      </c>
      <c r="P166" s="146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242</v>
      </c>
      <c r="C167" s="9" t="s">
        <v>242</v>
      </c>
      <c r="D167" s="144" t="s">
        <v>244</v>
      </c>
      <c r="E167" s="145" t="s">
        <v>248</v>
      </c>
      <c r="F167" s="145" t="s">
        <v>249</v>
      </c>
      <c r="G167" s="145" t="s">
        <v>250</v>
      </c>
      <c r="H167" s="145" t="s">
        <v>252</v>
      </c>
      <c r="I167" s="145" t="s">
        <v>254</v>
      </c>
      <c r="J167" s="145" t="s">
        <v>255</v>
      </c>
      <c r="K167" s="145" t="s">
        <v>258</v>
      </c>
      <c r="L167" s="145" t="s">
        <v>259</v>
      </c>
      <c r="M167" s="145" t="s">
        <v>260</v>
      </c>
      <c r="N167" s="145" t="s">
        <v>261</v>
      </c>
      <c r="O167" s="145" t="s">
        <v>286</v>
      </c>
      <c r="P167" s="146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287</v>
      </c>
      <c r="E168" s="11" t="s">
        <v>103</v>
      </c>
      <c r="F168" s="11" t="s">
        <v>103</v>
      </c>
      <c r="G168" s="11" t="s">
        <v>99</v>
      </c>
      <c r="H168" s="11" t="s">
        <v>103</v>
      </c>
      <c r="I168" s="11" t="s">
        <v>287</v>
      </c>
      <c r="J168" s="11" t="s">
        <v>103</v>
      </c>
      <c r="K168" s="11" t="s">
        <v>103</v>
      </c>
      <c r="L168" s="11" t="s">
        <v>287</v>
      </c>
      <c r="M168" s="11" t="s">
        <v>100</v>
      </c>
      <c r="N168" s="11" t="s">
        <v>99</v>
      </c>
      <c r="O168" s="11" t="s">
        <v>287</v>
      </c>
      <c r="P168" s="146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146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220">
        <v>38.799999999999997</v>
      </c>
      <c r="E170" s="220">
        <v>45</v>
      </c>
      <c r="F170" s="220">
        <v>38.18681200000001</v>
      </c>
      <c r="G170" s="220">
        <v>38.799999999999997</v>
      </c>
      <c r="H170" s="220">
        <v>36.6</v>
      </c>
      <c r="I170" s="220">
        <v>41.6</v>
      </c>
      <c r="J170" s="220">
        <v>38.299999999999997</v>
      </c>
      <c r="K170" s="220">
        <v>39.6</v>
      </c>
      <c r="L170" s="220">
        <v>37.86</v>
      </c>
      <c r="M170" s="220">
        <v>42.673105925271294</v>
      </c>
      <c r="N170" s="220">
        <v>38</v>
      </c>
      <c r="O170" s="220">
        <v>42.2</v>
      </c>
      <c r="P170" s="217"/>
      <c r="Q170" s="218"/>
      <c r="R170" s="218"/>
      <c r="S170" s="218"/>
      <c r="T170" s="218"/>
      <c r="U170" s="218"/>
      <c r="V170" s="218"/>
      <c r="W170" s="218"/>
      <c r="X170" s="218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8"/>
      <c r="AT170" s="218"/>
      <c r="AU170" s="218"/>
      <c r="AV170" s="218"/>
      <c r="AW170" s="218"/>
      <c r="AX170" s="218"/>
      <c r="AY170" s="218"/>
      <c r="AZ170" s="218"/>
      <c r="BA170" s="218"/>
      <c r="BB170" s="218"/>
      <c r="BC170" s="218"/>
      <c r="BD170" s="218"/>
      <c r="BE170" s="218"/>
      <c r="BF170" s="218"/>
      <c r="BG170" s="218"/>
      <c r="BH170" s="218"/>
      <c r="BI170" s="218"/>
      <c r="BJ170" s="218"/>
      <c r="BK170" s="218"/>
      <c r="BL170" s="218"/>
      <c r="BM170" s="221">
        <v>1</v>
      </c>
    </row>
    <row r="171" spans="1:65">
      <c r="A171" s="29"/>
      <c r="B171" s="19">
        <v>1</v>
      </c>
      <c r="C171" s="9">
        <v>2</v>
      </c>
      <c r="D171" s="216">
        <v>38</v>
      </c>
      <c r="E171" s="216">
        <v>36</v>
      </c>
      <c r="F171" s="216">
        <v>38.267398999999997</v>
      </c>
      <c r="G171" s="216">
        <v>41.9</v>
      </c>
      <c r="H171" s="226">
        <v>34.1</v>
      </c>
      <c r="I171" s="216">
        <v>41.3</v>
      </c>
      <c r="J171" s="216">
        <v>39</v>
      </c>
      <c r="K171" s="216">
        <v>40.700000000000003</v>
      </c>
      <c r="L171" s="216">
        <v>39.130000000000003</v>
      </c>
      <c r="M171" s="216">
        <v>43.403405781765869</v>
      </c>
      <c r="N171" s="216">
        <v>38</v>
      </c>
      <c r="O171" s="216">
        <v>42.2</v>
      </c>
      <c r="P171" s="217"/>
      <c r="Q171" s="218"/>
      <c r="R171" s="218"/>
      <c r="S171" s="218"/>
      <c r="T171" s="218"/>
      <c r="U171" s="218"/>
      <c r="V171" s="218"/>
      <c r="W171" s="218"/>
      <c r="X171" s="218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21" t="e">
        <v>#N/A</v>
      </c>
    </row>
    <row r="172" spans="1:65">
      <c r="A172" s="29"/>
      <c r="B172" s="19">
        <v>1</v>
      </c>
      <c r="C172" s="9">
        <v>3</v>
      </c>
      <c r="D172" s="216">
        <v>37.9</v>
      </c>
      <c r="E172" s="216">
        <v>38</v>
      </c>
      <c r="F172" s="216">
        <v>38.557993000000003</v>
      </c>
      <c r="G172" s="216">
        <v>41.7</v>
      </c>
      <c r="H172" s="216">
        <v>35.9</v>
      </c>
      <c r="I172" s="216">
        <v>41.4</v>
      </c>
      <c r="J172" s="216">
        <v>39.200000000000003</v>
      </c>
      <c r="K172" s="216">
        <v>40.299999999999997</v>
      </c>
      <c r="L172" s="216">
        <v>40.090000000000003</v>
      </c>
      <c r="M172" s="216">
        <v>40.158688860830075</v>
      </c>
      <c r="N172" s="216">
        <v>36</v>
      </c>
      <c r="O172" s="216">
        <v>43.2</v>
      </c>
      <c r="P172" s="217"/>
      <c r="Q172" s="218"/>
      <c r="R172" s="218"/>
      <c r="S172" s="218"/>
      <c r="T172" s="218"/>
      <c r="U172" s="218"/>
      <c r="V172" s="218"/>
      <c r="W172" s="218"/>
      <c r="X172" s="218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21">
        <v>16</v>
      </c>
    </row>
    <row r="173" spans="1:65">
      <c r="A173" s="29"/>
      <c r="B173" s="19">
        <v>1</v>
      </c>
      <c r="C173" s="9">
        <v>4</v>
      </c>
      <c r="D173" s="216">
        <v>37</v>
      </c>
      <c r="E173" s="216">
        <v>45</v>
      </c>
      <c r="F173" s="216">
        <v>38.336958000000003</v>
      </c>
      <c r="G173" s="216">
        <v>39.799999999999997</v>
      </c>
      <c r="H173" s="216">
        <v>36.1</v>
      </c>
      <c r="I173" s="216">
        <v>41.6</v>
      </c>
      <c r="J173" s="216">
        <v>39</v>
      </c>
      <c r="K173" s="216">
        <v>40.700000000000003</v>
      </c>
      <c r="L173" s="216">
        <v>39.29</v>
      </c>
      <c r="M173" s="216">
        <v>39.717038189163205</v>
      </c>
      <c r="N173" s="216">
        <v>38</v>
      </c>
      <c r="O173" s="216">
        <v>44</v>
      </c>
      <c r="P173" s="217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21">
        <v>39.561097765784218</v>
      </c>
    </row>
    <row r="174" spans="1:65">
      <c r="A174" s="29"/>
      <c r="B174" s="19">
        <v>1</v>
      </c>
      <c r="C174" s="9">
        <v>5</v>
      </c>
      <c r="D174" s="216">
        <v>38</v>
      </c>
      <c r="E174" s="216">
        <v>37</v>
      </c>
      <c r="F174" s="216">
        <v>38.170939000000011</v>
      </c>
      <c r="G174" s="216">
        <v>39.4</v>
      </c>
      <c r="H174" s="216">
        <v>37.299999999999997</v>
      </c>
      <c r="I174" s="216">
        <v>41.9</v>
      </c>
      <c r="J174" s="216">
        <v>37.799999999999997</v>
      </c>
      <c r="K174" s="216">
        <v>40.200000000000003</v>
      </c>
      <c r="L174" s="216">
        <v>39.520000000000003</v>
      </c>
      <c r="M174" s="216">
        <v>39.765601631156009</v>
      </c>
      <c r="N174" s="216">
        <v>39</v>
      </c>
      <c r="O174" s="216">
        <v>42.8</v>
      </c>
      <c r="P174" s="217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1">
        <v>27</v>
      </c>
    </row>
    <row r="175" spans="1:65">
      <c r="A175" s="29"/>
      <c r="B175" s="19">
        <v>1</v>
      </c>
      <c r="C175" s="9">
        <v>6</v>
      </c>
      <c r="D175" s="216">
        <v>37.1</v>
      </c>
      <c r="E175" s="226">
        <v>56</v>
      </c>
      <c r="F175" s="216">
        <v>38.885226000000003</v>
      </c>
      <c r="G175" s="216">
        <v>40.9</v>
      </c>
      <c r="H175" s="216">
        <v>36.6</v>
      </c>
      <c r="I175" s="216">
        <v>41.1</v>
      </c>
      <c r="J175" s="216">
        <v>38.6</v>
      </c>
      <c r="K175" s="216">
        <v>39.4</v>
      </c>
      <c r="L175" s="216">
        <v>39.4</v>
      </c>
      <c r="M175" s="216">
        <v>40.985871748277283</v>
      </c>
      <c r="N175" s="216">
        <v>37</v>
      </c>
      <c r="O175" s="216">
        <v>44.4</v>
      </c>
      <c r="P175" s="217"/>
      <c r="Q175" s="218"/>
      <c r="R175" s="218"/>
      <c r="S175" s="218"/>
      <c r="T175" s="218"/>
      <c r="U175" s="218"/>
      <c r="V175" s="218"/>
      <c r="W175" s="218"/>
      <c r="X175" s="218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19"/>
    </row>
    <row r="176" spans="1:65">
      <c r="A176" s="29"/>
      <c r="B176" s="20" t="s">
        <v>269</v>
      </c>
      <c r="C176" s="12"/>
      <c r="D176" s="222">
        <v>37.799999999999997</v>
      </c>
      <c r="E176" s="222">
        <v>42.833333333333336</v>
      </c>
      <c r="F176" s="222">
        <v>38.400887833333343</v>
      </c>
      <c r="G176" s="222">
        <v>40.416666666666664</v>
      </c>
      <c r="H176" s="222">
        <v>36.1</v>
      </c>
      <c r="I176" s="222">
        <v>41.483333333333334</v>
      </c>
      <c r="J176" s="222">
        <v>38.65</v>
      </c>
      <c r="K176" s="222">
        <v>40.15</v>
      </c>
      <c r="L176" s="222">
        <v>39.215000000000003</v>
      </c>
      <c r="M176" s="222">
        <v>41.117285356077289</v>
      </c>
      <c r="N176" s="222">
        <v>37.666666666666664</v>
      </c>
      <c r="O176" s="222">
        <v>43.133333333333333</v>
      </c>
      <c r="P176" s="217"/>
      <c r="Q176" s="218"/>
      <c r="R176" s="218"/>
      <c r="S176" s="218"/>
      <c r="T176" s="218"/>
      <c r="U176" s="218"/>
      <c r="V176" s="218"/>
      <c r="W176" s="218"/>
      <c r="X176" s="218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19"/>
    </row>
    <row r="177" spans="1:65">
      <c r="A177" s="29"/>
      <c r="B177" s="3" t="s">
        <v>270</v>
      </c>
      <c r="C177" s="28"/>
      <c r="D177" s="216">
        <v>37.950000000000003</v>
      </c>
      <c r="E177" s="216">
        <v>41.5</v>
      </c>
      <c r="F177" s="216">
        <v>38.302178499999997</v>
      </c>
      <c r="G177" s="216">
        <v>40.349999999999994</v>
      </c>
      <c r="H177" s="216">
        <v>36.35</v>
      </c>
      <c r="I177" s="216">
        <v>41.5</v>
      </c>
      <c r="J177" s="216">
        <v>38.799999999999997</v>
      </c>
      <c r="K177" s="216">
        <v>40.25</v>
      </c>
      <c r="L177" s="216">
        <v>39.344999999999999</v>
      </c>
      <c r="M177" s="216">
        <v>40.572280304553679</v>
      </c>
      <c r="N177" s="216">
        <v>38</v>
      </c>
      <c r="O177" s="216">
        <v>43</v>
      </c>
      <c r="P177" s="217"/>
      <c r="Q177" s="218"/>
      <c r="R177" s="218"/>
      <c r="S177" s="218"/>
      <c r="T177" s="218"/>
      <c r="U177" s="218"/>
      <c r="V177" s="218"/>
      <c r="W177" s="218"/>
      <c r="X177" s="218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19"/>
    </row>
    <row r="178" spans="1:65">
      <c r="A178" s="29"/>
      <c r="B178" s="3" t="s">
        <v>271</v>
      </c>
      <c r="C178" s="28"/>
      <c r="D178" s="23">
        <v>0.66633324995830612</v>
      </c>
      <c r="E178" s="23">
        <v>7.5740786018278676</v>
      </c>
      <c r="F178" s="23">
        <v>0.27563625076060949</v>
      </c>
      <c r="G178" s="23">
        <v>1.2734467663262057</v>
      </c>
      <c r="H178" s="23">
        <v>1.0936178491593844</v>
      </c>
      <c r="I178" s="23">
        <v>0.27868739954771293</v>
      </c>
      <c r="J178" s="23">
        <v>0.52820450584977219</v>
      </c>
      <c r="K178" s="23">
        <v>0.54680892457969377</v>
      </c>
      <c r="L178" s="23">
        <v>0.74050658336033826</v>
      </c>
      <c r="M178" s="23">
        <v>1.5729489528882323</v>
      </c>
      <c r="N178" s="23">
        <v>1.0327955589886444</v>
      </c>
      <c r="O178" s="23">
        <v>0.91796877216311901</v>
      </c>
      <c r="P178" s="146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86</v>
      </c>
      <c r="C179" s="28"/>
      <c r="D179" s="13">
        <v>1.7627863755510745E-2</v>
      </c>
      <c r="E179" s="13">
        <v>0.17682673778586461</v>
      </c>
      <c r="F179" s="13">
        <v>7.1778614066664199E-3</v>
      </c>
      <c r="G179" s="13">
        <v>3.1507961228689624E-2</v>
      </c>
      <c r="H179" s="13">
        <v>3.0294123245412311E-2</v>
      </c>
      <c r="I179" s="13">
        <v>6.7180570401216451E-3</v>
      </c>
      <c r="J179" s="13">
        <v>1.3666352027160988E-2</v>
      </c>
      <c r="K179" s="13">
        <v>1.3619151297128115E-2</v>
      </c>
      <c r="L179" s="13">
        <v>1.8883248332534443E-2</v>
      </c>
      <c r="M179" s="13">
        <v>3.8255175147542772E-2</v>
      </c>
      <c r="N179" s="13">
        <v>2.7419351123592332E-2</v>
      </c>
      <c r="O179" s="13">
        <v>2.1282119911046036E-2</v>
      </c>
      <c r="P179" s="146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272</v>
      </c>
      <c r="C180" s="28"/>
      <c r="D180" s="13">
        <v>-4.4515897314340136E-2</v>
      </c>
      <c r="E180" s="13">
        <v>8.2713467328988655E-2</v>
      </c>
      <c r="F180" s="13">
        <v>-2.9327040905682944E-2</v>
      </c>
      <c r="G180" s="13">
        <v>2.1626520728714738E-2</v>
      </c>
      <c r="H180" s="13">
        <v>-8.7487404577980765E-2</v>
      </c>
      <c r="I180" s="13">
        <v>4.8589035090214949E-2</v>
      </c>
      <c r="J180" s="13">
        <v>-2.3030143682519655E-2</v>
      </c>
      <c r="K180" s="13">
        <v>1.4885892138339907E-2</v>
      </c>
      <c r="L180" s="13">
        <v>-8.7484368566624893E-3</v>
      </c>
      <c r="M180" s="13">
        <v>3.9336309611686104E-2</v>
      </c>
      <c r="N180" s="13">
        <v>-4.7886211609527662E-2</v>
      </c>
      <c r="O180" s="13">
        <v>9.0296674493160367E-2</v>
      </c>
      <c r="P180" s="146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273</v>
      </c>
      <c r="C181" s="46"/>
      <c r="D181" s="44">
        <v>0.78</v>
      </c>
      <c r="E181" s="44">
        <v>1.31</v>
      </c>
      <c r="F181" s="44">
        <v>0.53</v>
      </c>
      <c r="G181" s="44">
        <v>0.31</v>
      </c>
      <c r="H181" s="44">
        <v>1.49</v>
      </c>
      <c r="I181" s="44">
        <v>0.75</v>
      </c>
      <c r="J181" s="44">
        <v>0.43</v>
      </c>
      <c r="K181" s="44">
        <v>0.19</v>
      </c>
      <c r="L181" s="44">
        <v>0.19</v>
      </c>
      <c r="M181" s="44">
        <v>0.6</v>
      </c>
      <c r="N181" s="44">
        <v>0.84</v>
      </c>
      <c r="O181" s="44">
        <v>1.44</v>
      </c>
      <c r="P181" s="146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BM182" s="53"/>
    </row>
    <row r="183" spans="1:65" ht="15">
      <c r="B183" s="8" t="s">
        <v>496</v>
      </c>
      <c r="BM183" s="27" t="s">
        <v>66</v>
      </c>
    </row>
    <row r="184" spans="1:65" ht="15">
      <c r="A184" s="24" t="s">
        <v>25</v>
      </c>
      <c r="B184" s="18" t="s">
        <v>117</v>
      </c>
      <c r="C184" s="15" t="s">
        <v>118</v>
      </c>
      <c r="D184" s="16" t="s">
        <v>241</v>
      </c>
      <c r="E184" s="17" t="s">
        <v>241</v>
      </c>
      <c r="F184" s="17" t="s">
        <v>241</v>
      </c>
      <c r="G184" s="17" t="s">
        <v>241</v>
      </c>
      <c r="H184" s="17" t="s">
        <v>241</v>
      </c>
      <c r="I184" s="17" t="s">
        <v>241</v>
      </c>
      <c r="J184" s="17" t="s">
        <v>241</v>
      </c>
      <c r="K184" s="17" t="s">
        <v>241</v>
      </c>
      <c r="L184" s="17" t="s">
        <v>241</v>
      </c>
      <c r="M184" s="17" t="s">
        <v>241</v>
      </c>
      <c r="N184" s="17" t="s">
        <v>241</v>
      </c>
      <c r="O184" s="17" t="s">
        <v>241</v>
      </c>
      <c r="P184" s="17" t="s">
        <v>241</v>
      </c>
      <c r="Q184" s="17" t="s">
        <v>241</v>
      </c>
      <c r="R184" s="17" t="s">
        <v>241</v>
      </c>
      <c r="S184" s="17" t="s">
        <v>241</v>
      </c>
      <c r="T184" s="17" t="s">
        <v>241</v>
      </c>
      <c r="U184" s="17" t="s">
        <v>241</v>
      </c>
      <c r="V184" s="17" t="s">
        <v>241</v>
      </c>
      <c r="W184" s="146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242</v>
      </c>
      <c r="C185" s="9" t="s">
        <v>242</v>
      </c>
      <c r="D185" s="144" t="s">
        <v>244</v>
      </c>
      <c r="E185" s="145" t="s">
        <v>245</v>
      </c>
      <c r="F185" s="145" t="s">
        <v>246</v>
      </c>
      <c r="G185" s="145" t="s">
        <v>247</v>
      </c>
      <c r="H185" s="145" t="s">
        <v>249</v>
      </c>
      <c r="I185" s="145" t="s">
        <v>250</v>
      </c>
      <c r="J185" s="145" t="s">
        <v>251</v>
      </c>
      <c r="K185" s="145" t="s">
        <v>252</v>
      </c>
      <c r="L185" s="145" t="s">
        <v>253</v>
      </c>
      <c r="M185" s="145" t="s">
        <v>254</v>
      </c>
      <c r="N185" s="145" t="s">
        <v>255</v>
      </c>
      <c r="O185" s="145" t="s">
        <v>256</v>
      </c>
      <c r="P185" s="145" t="s">
        <v>258</v>
      </c>
      <c r="Q185" s="145" t="s">
        <v>259</v>
      </c>
      <c r="R185" s="145" t="s">
        <v>260</v>
      </c>
      <c r="S185" s="145" t="s">
        <v>261</v>
      </c>
      <c r="T185" s="145" t="s">
        <v>284</v>
      </c>
      <c r="U185" s="145" t="s">
        <v>286</v>
      </c>
      <c r="V185" s="145" t="s">
        <v>262</v>
      </c>
      <c r="W185" s="146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287</v>
      </c>
      <c r="E186" s="11" t="s">
        <v>104</v>
      </c>
      <c r="F186" s="11" t="s">
        <v>103</v>
      </c>
      <c r="G186" s="11" t="s">
        <v>104</v>
      </c>
      <c r="H186" s="11" t="s">
        <v>103</v>
      </c>
      <c r="I186" s="11" t="s">
        <v>103</v>
      </c>
      <c r="J186" s="11" t="s">
        <v>104</v>
      </c>
      <c r="K186" s="11" t="s">
        <v>103</v>
      </c>
      <c r="L186" s="11" t="s">
        <v>104</v>
      </c>
      <c r="M186" s="11" t="s">
        <v>287</v>
      </c>
      <c r="N186" s="11" t="s">
        <v>103</v>
      </c>
      <c r="O186" s="11" t="s">
        <v>104</v>
      </c>
      <c r="P186" s="11" t="s">
        <v>103</v>
      </c>
      <c r="Q186" s="11" t="s">
        <v>287</v>
      </c>
      <c r="R186" s="11" t="s">
        <v>100</v>
      </c>
      <c r="S186" s="11" t="s">
        <v>99</v>
      </c>
      <c r="T186" s="11" t="s">
        <v>103</v>
      </c>
      <c r="U186" s="11" t="s">
        <v>287</v>
      </c>
      <c r="V186" s="11" t="s">
        <v>104</v>
      </c>
      <c r="W186" s="146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146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8">
        <v>1</v>
      </c>
      <c r="C188" s="14">
        <v>1</v>
      </c>
      <c r="D188" s="208">
        <v>337</v>
      </c>
      <c r="E188" s="223">
        <v>320</v>
      </c>
      <c r="F188" s="208">
        <v>345</v>
      </c>
      <c r="G188" s="223">
        <v>370</v>
      </c>
      <c r="H188" s="208">
        <v>337.66311000000002</v>
      </c>
      <c r="I188" s="208">
        <v>296</v>
      </c>
      <c r="J188" s="223">
        <v>359.99999999999994</v>
      </c>
      <c r="K188" s="208">
        <v>316</v>
      </c>
      <c r="L188" s="223">
        <v>370</v>
      </c>
      <c r="M188" s="208">
        <v>335</v>
      </c>
      <c r="N188" s="208">
        <v>331</v>
      </c>
      <c r="O188" s="223">
        <v>350.00000000000006</v>
      </c>
      <c r="P188" s="208">
        <v>340</v>
      </c>
      <c r="Q188" s="208">
        <v>348</v>
      </c>
      <c r="R188" s="208">
        <v>349.43961942065931</v>
      </c>
      <c r="S188" s="208">
        <v>347</v>
      </c>
      <c r="T188" s="208">
        <v>334.00420110402251</v>
      </c>
      <c r="U188" s="208">
        <v>340</v>
      </c>
      <c r="V188" s="223">
        <v>322</v>
      </c>
      <c r="W188" s="209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1</v>
      </c>
    </row>
    <row r="189" spans="1:65">
      <c r="A189" s="29"/>
      <c r="B189" s="19">
        <v>1</v>
      </c>
      <c r="C189" s="9">
        <v>2</v>
      </c>
      <c r="D189" s="213">
        <v>340</v>
      </c>
      <c r="E189" s="225">
        <v>340</v>
      </c>
      <c r="F189" s="213">
        <v>343</v>
      </c>
      <c r="G189" s="225">
        <v>330</v>
      </c>
      <c r="H189" s="213">
        <v>335.89344199999999</v>
      </c>
      <c r="I189" s="213">
        <v>293</v>
      </c>
      <c r="J189" s="225">
        <v>350.00000000000006</v>
      </c>
      <c r="K189" s="224">
        <v>287</v>
      </c>
      <c r="L189" s="225">
        <v>379.99999999999994</v>
      </c>
      <c r="M189" s="213">
        <v>337</v>
      </c>
      <c r="N189" s="213">
        <v>344</v>
      </c>
      <c r="O189" s="225">
        <v>359.99999999999994</v>
      </c>
      <c r="P189" s="213">
        <v>361</v>
      </c>
      <c r="Q189" s="213">
        <v>353.5</v>
      </c>
      <c r="R189" s="213">
        <v>336.83595865283655</v>
      </c>
      <c r="S189" s="213">
        <v>338</v>
      </c>
      <c r="T189" s="213">
        <v>324.49705039009854</v>
      </c>
      <c r="U189" s="213">
        <v>341</v>
      </c>
      <c r="V189" s="225">
        <v>289</v>
      </c>
      <c r="W189" s="209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18</v>
      </c>
    </row>
    <row r="190" spans="1:65">
      <c r="A190" s="29"/>
      <c r="B190" s="19">
        <v>1</v>
      </c>
      <c r="C190" s="9">
        <v>3</v>
      </c>
      <c r="D190" s="213">
        <v>324</v>
      </c>
      <c r="E190" s="225">
        <v>290</v>
      </c>
      <c r="F190" s="213">
        <v>342</v>
      </c>
      <c r="G190" s="225">
        <v>340</v>
      </c>
      <c r="H190" s="213">
        <v>336.19162</v>
      </c>
      <c r="I190" s="213">
        <v>326</v>
      </c>
      <c r="J190" s="225">
        <v>350.00000000000006</v>
      </c>
      <c r="K190" s="213">
        <v>316</v>
      </c>
      <c r="L190" s="225">
        <v>359.99999999999994</v>
      </c>
      <c r="M190" s="213">
        <v>333</v>
      </c>
      <c r="N190" s="213">
        <v>330</v>
      </c>
      <c r="O190" s="225">
        <v>340</v>
      </c>
      <c r="P190" s="213">
        <v>351</v>
      </c>
      <c r="Q190" s="213">
        <v>351.3</v>
      </c>
      <c r="R190" s="213">
        <v>334.32156121592567</v>
      </c>
      <c r="S190" s="213">
        <v>329</v>
      </c>
      <c r="T190" s="213">
        <v>320.01999602757951</v>
      </c>
      <c r="U190" s="213">
        <v>352</v>
      </c>
      <c r="V190" s="225">
        <v>318</v>
      </c>
      <c r="W190" s="209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16</v>
      </c>
    </row>
    <row r="191" spans="1:65">
      <c r="A191" s="29"/>
      <c r="B191" s="19">
        <v>1</v>
      </c>
      <c r="C191" s="9">
        <v>4</v>
      </c>
      <c r="D191" s="213">
        <v>355</v>
      </c>
      <c r="E191" s="225">
        <v>350.00000000000006</v>
      </c>
      <c r="F191" s="213">
        <v>338</v>
      </c>
      <c r="G191" s="225">
        <v>350.00000000000006</v>
      </c>
      <c r="H191" s="213">
        <v>336.560588</v>
      </c>
      <c r="I191" s="213">
        <v>324</v>
      </c>
      <c r="J191" s="225">
        <v>350.00000000000006</v>
      </c>
      <c r="K191" s="213">
        <v>306</v>
      </c>
      <c r="L191" s="225">
        <v>370</v>
      </c>
      <c r="M191" s="213">
        <v>341</v>
      </c>
      <c r="N191" s="213">
        <v>346</v>
      </c>
      <c r="O191" s="225">
        <v>340</v>
      </c>
      <c r="P191" s="213">
        <v>358</v>
      </c>
      <c r="Q191" s="213">
        <v>345.8</v>
      </c>
      <c r="R191" s="213">
        <v>318.80489086782512</v>
      </c>
      <c r="S191" s="213">
        <v>344</v>
      </c>
      <c r="T191" s="213">
        <v>324.30587317694449</v>
      </c>
      <c r="U191" s="213">
        <v>359</v>
      </c>
      <c r="V191" s="225">
        <v>301</v>
      </c>
      <c r="W191" s="209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336.10111730076301</v>
      </c>
    </row>
    <row r="192" spans="1:65">
      <c r="A192" s="29"/>
      <c r="B192" s="19">
        <v>1</v>
      </c>
      <c r="C192" s="9">
        <v>5</v>
      </c>
      <c r="D192" s="213">
        <v>344</v>
      </c>
      <c r="E192" s="225">
        <v>330</v>
      </c>
      <c r="F192" s="213">
        <v>348</v>
      </c>
      <c r="G192" s="225">
        <v>340</v>
      </c>
      <c r="H192" s="213">
        <v>335.72053699999998</v>
      </c>
      <c r="I192" s="213">
        <v>310</v>
      </c>
      <c r="J192" s="225">
        <v>350.00000000000006</v>
      </c>
      <c r="K192" s="213">
        <v>307</v>
      </c>
      <c r="L192" s="225">
        <v>379.99999999999994</v>
      </c>
      <c r="M192" s="213">
        <v>338</v>
      </c>
      <c r="N192" s="213">
        <v>337</v>
      </c>
      <c r="O192" s="225">
        <v>359.99999999999994</v>
      </c>
      <c r="P192" s="213">
        <v>352</v>
      </c>
      <c r="Q192" s="213">
        <v>349.3</v>
      </c>
      <c r="R192" s="213">
        <v>324.39737637032391</v>
      </c>
      <c r="S192" s="213">
        <v>345</v>
      </c>
      <c r="T192" s="213">
        <v>331.70579964046618</v>
      </c>
      <c r="U192" s="213">
        <v>342</v>
      </c>
      <c r="V192" s="225">
        <v>298</v>
      </c>
      <c r="W192" s="209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28</v>
      </c>
    </row>
    <row r="193" spans="1:65">
      <c r="A193" s="29"/>
      <c r="B193" s="19">
        <v>1</v>
      </c>
      <c r="C193" s="9">
        <v>6</v>
      </c>
      <c r="D193" s="213">
        <v>343</v>
      </c>
      <c r="E193" s="225">
        <v>330</v>
      </c>
      <c r="F193" s="213">
        <v>341</v>
      </c>
      <c r="G193" s="225">
        <v>340</v>
      </c>
      <c r="H193" s="213">
        <v>334.84631200000001</v>
      </c>
      <c r="I193" s="213">
        <v>328</v>
      </c>
      <c r="J193" s="225">
        <v>340</v>
      </c>
      <c r="K193" s="213">
        <v>318</v>
      </c>
      <c r="L193" s="225">
        <v>370</v>
      </c>
      <c r="M193" s="213">
        <v>343</v>
      </c>
      <c r="N193" s="213">
        <v>327</v>
      </c>
      <c r="O193" s="225">
        <v>359.99999999999994</v>
      </c>
      <c r="P193" s="213">
        <v>342</v>
      </c>
      <c r="Q193" s="213">
        <v>347</v>
      </c>
      <c r="R193" s="213">
        <v>320.42793024490766</v>
      </c>
      <c r="S193" s="213">
        <v>356</v>
      </c>
      <c r="T193" s="213">
        <v>320.75128334791953</v>
      </c>
      <c r="U193" s="213">
        <v>373</v>
      </c>
      <c r="V193" s="225">
        <v>298</v>
      </c>
      <c r="W193" s="209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4"/>
    </row>
    <row r="194" spans="1:65">
      <c r="A194" s="29"/>
      <c r="B194" s="20" t="s">
        <v>269</v>
      </c>
      <c r="C194" s="12"/>
      <c r="D194" s="215">
        <v>340.5</v>
      </c>
      <c r="E194" s="215">
        <v>326.66666666666669</v>
      </c>
      <c r="F194" s="215">
        <v>342.83333333333331</v>
      </c>
      <c r="G194" s="215">
        <v>345</v>
      </c>
      <c r="H194" s="215">
        <v>336.14593483333334</v>
      </c>
      <c r="I194" s="215">
        <v>312.83333333333331</v>
      </c>
      <c r="J194" s="215">
        <v>350</v>
      </c>
      <c r="K194" s="215">
        <v>308.33333333333331</v>
      </c>
      <c r="L194" s="215">
        <v>371.66666666666669</v>
      </c>
      <c r="M194" s="215">
        <v>337.83333333333331</v>
      </c>
      <c r="N194" s="215">
        <v>335.83333333333331</v>
      </c>
      <c r="O194" s="215">
        <v>351.66666666666669</v>
      </c>
      <c r="P194" s="215">
        <v>350.66666666666669</v>
      </c>
      <c r="Q194" s="215">
        <v>349.14999999999992</v>
      </c>
      <c r="R194" s="215">
        <v>330.70455612874633</v>
      </c>
      <c r="S194" s="215">
        <v>343.16666666666669</v>
      </c>
      <c r="T194" s="215">
        <v>325.88070061450514</v>
      </c>
      <c r="U194" s="215">
        <v>351.16666666666669</v>
      </c>
      <c r="V194" s="215">
        <v>304.33333333333331</v>
      </c>
      <c r="W194" s="209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4"/>
    </row>
    <row r="195" spans="1:65">
      <c r="A195" s="29"/>
      <c r="B195" s="3" t="s">
        <v>270</v>
      </c>
      <c r="C195" s="28"/>
      <c r="D195" s="213">
        <v>341.5</v>
      </c>
      <c r="E195" s="213">
        <v>330</v>
      </c>
      <c r="F195" s="213">
        <v>342.5</v>
      </c>
      <c r="G195" s="213">
        <v>340</v>
      </c>
      <c r="H195" s="213">
        <v>336.042531</v>
      </c>
      <c r="I195" s="213">
        <v>317</v>
      </c>
      <c r="J195" s="213">
        <v>350.00000000000006</v>
      </c>
      <c r="K195" s="213">
        <v>311.5</v>
      </c>
      <c r="L195" s="213">
        <v>370</v>
      </c>
      <c r="M195" s="213">
        <v>337.5</v>
      </c>
      <c r="N195" s="213">
        <v>334</v>
      </c>
      <c r="O195" s="213">
        <v>355</v>
      </c>
      <c r="P195" s="213">
        <v>351.5</v>
      </c>
      <c r="Q195" s="213">
        <v>348.65</v>
      </c>
      <c r="R195" s="213">
        <v>329.35946879312479</v>
      </c>
      <c r="S195" s="213">
        <v>344.5</v>
      </c>
      <c r="T195" s="213">
        <v>324.40146178352154</v>
      </c>
      <c r="U195" s="213">
        <v>347</v>
      </c>
      <c r="V195" s="213">
        <v>299.5</v>
      </c>
      <c r="W195" s="209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4"/>
    </row>
    <row r="196" spans="1:65">
      <c r="A196" s="29"/>
      <c r="B196" s="3" t="s">
        <v>271</v>
      </c>
      <c r="C196" s="28"/>
      <c r="D196" s="213">
        <v>10.134100848126586</v>
      </c>
      <c r="E196" s="213">
        <v>20.6559111797729</v>
      </c>
      <c r="F196" s="213">
        <v>3.4302575219167828</v>
      </c>
      <c r="G196" s="213">
        <v>13.784048752090225</v>
      </c>
      <c r="H196" s="213">
        <v>0.93910386282251801</v>
      </c>
      <c r="I196" s="213">
        <v>15.574551892965225</v>
      </c>
      <c r="J196" s="213">
        <v>6.3245553203367404</v>
      </c>
      <c r="K196" s="213">
        <v>11.604596790352806</v>
      </c>
      <c r="L196" s="213">
        <v>7.5277265270908016</v>
      </c>
      <c r="M196" s="213">
        <v>3.710345895825168</v>
      </c>
      <c r="N196" s="213">
        <v>7.8336879352362931</v>
      </c>
      <c r="O196" s="213">
        <v>9.8319208025017204</v>
      </c>
      <c r="P196" s="213">
        <v>8.3825214981332827</v>
      </c>
      <c r="Q196" s="213">
        <v>2.8542950092798742</v>
      </c>
      <c r="R196" s="213">
        <v>11.736021546064901</v>
      </c>
      <c r="S196" s="213">
        <v>9.0645830939247638</v>
      </c>
      <c r="T196" s="213">
        <v>5.7441515999665844</v>
      </c>
      <c r="U196" s="213">
        <v>13.04479461956633</v>
      </c>
      <c r="V196" s="213">
        <v>12.847827313077751</v>
      </c>
      <c r="W196" s="209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4"/>
    </row>
    <row r="197" spans="1:65">
      <c r="A197" s="29"/>
      <c r="B197" s="3" t="s">
        <v>86</v>
      </c>
      <c r="C197" s="28"/>
      <c r="D197" s="13">
        <v>2.9762410714028152E-2</v>
      </c>
      <c r="E197" s="13">
        <v>6.32323811625701E-2</v>
      </c>
      <c r="F197" s="13">
        <v>1.0005612606466065E-2</v>
      </c>
      <c r="G197" s="13">
        <v>3.9953764498812244E-2</v>
      </c>
      <c r="H197" s="13">
        <v>2.7937385686015838E-3</v>
      </c>
      <c r="I197" s="13">
        <v>4.978546156515256E-2</v>
      </c>
      <c r="J197" s="13">
        <v>1.8070158058104972E-2</v>
      </c>
      <c r="K197" s="13">
        <v>3.7636530130873966E-2</v>
      </c>
      <c r="L197" s="13">
        <v>2.025397271862996E-2</v>
      </c>
      <c r="M197" s="13">
        <v>1.0982770288579679E-2</v>
      </c>
      <c r="N197" s="13">
        <v>2.3326117921299138E-2</v>
      </c>
      <c r="O197" s="13">
        <v>2.7958068632706314E-2</v>
      </c>
      <c r="P197" s="13">
        <v>2.3904528987072099E-2</v>
      </c>
      <c r="Q197" s="13">
        <v>8.1749821259626942E-3</v>
      </c>
      <c r="R197" s="13">
        <v>3.5487934256025068E-2</v>
      </c>
      <c r="S197" s="13">
        <v>2.6414520914788044E-2</v>
      </c>
      <c r="T197" s="13">
        <v>1.7626547350410689E-2</v>
      </c>
      <c r="U197" s="13">
        <v>3.7147018375604163E-2</v>
      </c>
      <c r="V197" s="13">
        <v>4.2216300042971805E-2</v>
      </c>
      <c r="W197" s="146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272</v>
      </c>
      <c r="C198" s="28"/>
      <c r="D198" s="13">
        <v>1.3087974043539452E-2</v>
      </c>
      <c r="E198" s="13">
        <v>-2.8070274534832351E-2</v>
      </c>
      <c r="F198" s="13">
        <v>2.0030329225433352E-2</v>
      </c>
      <c r="G198" s="13">
        <v>2.64768018943351E-2</v>
      </c>
      <c r="H198" s="13">
        <v>1.3334538406262197E-4</v>
      </c>
      <c r="I198" s="13">
        <v>-6.9228523113204377E-2</v>
      </c>
      <c r="J198" s="13">
        <v>4.1353277284108092E-2</v>
      </c>
      <c r="K198" s="13">
        <v>-8.2617350964000025E-2</v>
      </c>
      <c r="L198" s="13">
        <v>0.10581800397312446</v>
      </c>
      <c r="M198" s="13">
        <v>5.1538538356603603E-3</v>
      </c>
      <c r="N198" s="13">
        <v>-7.9673632024868102E-4</v>
      </c>
      <c r="O198" s="13">
        <v>4.6312102414032497E-2</v>
      </c>
      <c r="P198" s="13">
        <v>4.3336807336077809E-2</v>
      </c>
      <c r="Q198" s="13">
        <v>3.8824276467846364E-2</v>
      </c>
      <c r="R198" s="13">
        <v>-1.6056361892982096E-2</v>
      </c>
      <c r="S198" s="13">
        <v>2.1022094251418322E-2</v>
      </c>
      <c r="T198" s="13">
        <v>-3.0408755461267978E-2</v>
      </c>
      <c r="U198" s="13">
        <v>4.4824454875055153E-2</v>
      </c>
      <c r="V198" s="13">
        <v>-9.451853127581844E-2</v>
      </c>
      <c r="W198" s="146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45" t="s">
        <v>273</v>
      </c>
      <c r="C199" s="46"/>
      <c r="D199" s="44">
        <v>0.27</v>
      </c>
      <c r="E199" s="44" t="s">
        <v>274</v>
      </c>
      <c r="F199" s="44">
        <v>0.45</v>
      </c>
      <c r="G199" s="44" t="s">
        <v>274</v>
      </c>
      <c r="H199" s="44">
        <v>7.0000000000000007E-2</v>
      </c>
      <c r="I199" s="44">
        <v>1.87</v>
      </c>
      <c r="J199" s="44" t="s">
        <v>274</v>
      </c>
      <c r="K199" s="44">
        <v>2.2200000000000002</v>
      </c>
      <c r="L199" s="44" t="s">
        <v>274</v>
      </c>
      <c r="M199" s="44">
        <v>7.0000000000000007E-2</v>
      </c>
      <c r="N199" s="44">
        <v>0.09</v>
      </c>
      <c r="O199" s="44" t="s">
        <v>274</v>
      </c>
      <c r="P199" s="44">
        <v>1.06</v>
      </c>
      <c r="Q199" s="44">
        <v>0.94</v>
      </c>
      <c r="R199" s="44">
        <v>0.49</v>
      </c>
      <c r="S199" s="44">
        <v>0.48</v>
      </c>
      <c r="T199" s="44">
        <v>0.86</v>
      </c>
      <c r="U199" s="44">
        <v>1.1000000000000001</v>
      </c>
      <c r="V199" s="44">
        <v>2.5299999999999998</v>
      </c>
      <c r="W199" s="146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30" t="s">
        <v>292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BM200" s="53"/>
    </row>
    <row r="201" spans="1:65">
      <c r="BM201" s="53"/>
    </row>
    <row r="202" spans="1:65" ht="15">
      <c r="B202" s="8" t="s">
        <v>497</v>
      </c>
      <c r="BM202" s="27" t="s">
        <v>66</v>
      </c>
    </row>
    <row r="203" spans="1:65" ht="15">
      <c r="A203" s="24" t="s">
        <v>51</v>
      </c>
      <c r="B203" s="18" t="s">
        <v>117</v>
      </c>
      <c r="C203" s="15" t="s">
        <v>118</v>
      </c>
      <c r="D203" s="16" t="s">
        <v>241</v>
      </c>
      <c r="E203" s="17" t="s">
        <v>241</v>
      </c>
      <c r="F203" s="17" t="s">
        <v>241</v>
      </c>
      <c r="G203" s="17" t="s">
        <v>241</v>
      </c>
      <c r="H203" s="17" t="s">
        <v>241</v>
      </c>
      <c r="I203" s="17" t="s">
        <v>241</v>
      </c>
      <c r="J203" s="17" t="s">
        <v>241</v>
      </c>
      <c r="K203" s="17" t="s">
        <v>241</v>
      </c>
      <c r="L203" s="17" t="s">
        <v>241</v>
      </c>
      <c r="M203" s="17" t="s">
        <v>241</v>
      </c>
      <c r="N203" s="17" t="s">
        <v>241</v>
      </c>
      <c r="O203" s="17" t="s">
        <v>241</v>
      </c>
      <c r="P203" s="17" t="s">
        <v>241</v>
      </c>
      <c r="Q203" s="17" t="s">
        <v>241</v>
      </c>
      <c r="R203" s="17" t="s">
        <v>241</v>
      </c>
      <c r="S203" s="17" t="s">
        <v>241</v>
      </c>
      <c r="T203" s="17" t="s">
        <v>241</v>
      </c>
      <c r="U203" s="17" t="s">
        <v>241</v>
      </c>
      <c r="V203" s="17" t="s">
        <v>241</v>
      </c>
      <c r="W203" s="17" t="s">
        <v>241</v>
      </c>
      <c r="X203" s="17" t="s">
        <v>241</v>
      </c>
      <c r="Y203" s="146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242</v>
      </c>
      <c r="C204" s="9" t="s">
        <v>242</v>
      </c>
      <c r="D204" s="144" t="s">
        <v>244</v>
      </c>
      <c r="E204" s="145" t="s">
        <v>245</v>
      </c>
      <c r="F204" s="145" t="s">
        <v>246</v>
      </c>
      <c r="G204" s="145" t="s">
        <v>247</v>
      </c>
      <c r="H204" s="145" t="s">
        <v>248</v>
      </c>
      <c r="I204" s="145" t="s">
        <v>249</v>
      </c>
      <c r="J204" s="145" t="s">
        <v>250</v>
      </c>
      <c r="K204" s="145" t="s">
        <v>251</v>
      </c>
      <c r="L204" s="145" t="s">
        <v>252</v>
      </c>
      <c r="M204" s="145" t="s">
        <v>253</v>
      </c>
      <c r="N204" s="145" t="s">
        <v>254</v>
      </c>
      <c r="O204" s="145" t="s">
        <v>255</v>
      </c>
      <c r="P204" s="145" t="s">
        <v>256</v>
      </c>
      <c r="Q204" s="145" t="s">
        <v>258</v>
      </c>
      <c r="R204" s="145" t="s">
        <v>259</v>
      </c>
      <c r="S204" s="145" t="s">
        <v>260</v>
      </c>
      <c r="T204" s="145" t="s">
        <v>261</v>
      </c>
      <c r="U204" s="145" t="s">
        <v>284</v>
      </c>
      <c r="V204" s="145" t="s">
        <v>286</v>
      </c>
      <c r="W204" s="145" t="s">
        <v>276</v>
      </c>
      <c r="X204" s="145" t="s">
        <v>262</v>
      </c>
      <c r="Y204" s="146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1</v>
      </c>
    </row>
    <row r="205" spans="1:65">
      <c r="A205" s="29"/>
      <c r="B205" s="19"/>
      <c r="C205" s="9"/>
      <c r="D205" s="10" t="s">
        <v>287</v>
      </c>
      <c r="E205" s="11" t="s">
        <v>104</v>
      </c>
      <c r="F205" s="11" t="s">
        <v>104</v>
      </c>
      <c r="G205" s="11" t="s">
        <v>104</v>
      </c>
      <c r="H205" s="11" t="s">
        <v>103</v>
      </c>
      <c r="I205" s="11" t="s">
        <v>104</v>
      </c>
      <c r="J205" s="11" t="s">
        <v>103</v>
      </c>
      <c r="K205" s="11" t="s">
        <v>104</v>
      </c>
      <c r="L205" s="11" t="s">
        <v>103</v>
      </c>
      <c r="M205" s="11" t="s">
        <v>104</v>
      </c>
      <c r="N205" s="11" t="s">
        <v>287</v>
      </c>
      <c r="O205" s="11" t="s">
        <v>104</v>
      </c>
      <c r="P205" s="11" t="s">
        <v>104</v>
      </c>
      <c r="Q205" s="11" t="s">
        <v>104</v>
      </c>
      <c r="R205" s="11" t="s">
        <v>287</v>
      </c>
      <c r="S205" s="11" t="s">
        <v>100</v>
      </c>
      <c r="T205" s="11" t="s">
        <v>99</v>
      </c>
      <c r="U205" s="11" t="s">
        <v>104</v>
      </c>
      <c r="V205" s="11" t="s">
        <v>287</v>
      </c>
      <c r="W205" s="11" t="s">
        <v>104</v>
      </c>
      <c r="X205" s="11" t="s">
        <v>104</v>
      </c>
      <c r="Y205" s="146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3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146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8">
        <v>1</v>
      </c>
      <c r="C207" s="14">
        <v>1</v>
      </c>
      <c r="D207" s="229">
        <v>0.53400000000000003</v>
      </c>
      <c r="E207" s="229">
        <v>0.52</v>
      </c>
      <c r="F207" s="229">
        <v>0.55169999999999997</v>
      </c>
      <c r="G207" s="229">
        <v>0.54100000000000004</v>
      </c>
      <c r="H207" s="229">
        <v>0.5494</v>
      </c>
      <c r="I207" s="235">
        <v>0.41682479999999994</v>
      </c>
      <c r="J207" s="229">
        <v>0.51760000000000006</v>
      </c>
      <c r="K207" s="229">
        <v>0.55400000000000005</v>
      </c>
      <c r="L207" s="235">
        <v>0.45490000000000003</v>
      </c>
      <c r="M207" s="229">
        <v>0.54700000000000004</v>
      </c>
      <c r="N207" s="229">
        <v>0.51700000000000002</v>
      </c>
      <c r="O207" s="229">
        <v>0.52389999999999992</v>
      </c>
      <c r="P207" s="229">
        <v>0.56799999999999995</v>
      </c>
      <c r="Q207" s="229">
        <v>0.55290000000000006</v>
      </c>
      <c r="R207" s="229">
        <v>0.49299999999999999</v>
      </c>
      <c r="S207" s="229">
        <v>0.54179892133742447</v>
      </c>
      <c r="T207" s="229">
        <v>0.48799999999999999</v>
      </c>
      <c r="U207" s="229">
        <v>0.58794114729124225</v>
      </c>
      <c r="V207" s="229">
        <v>0.57299999999999995</v>
      </c>
      <c r="W207" s="229">
        <v>0.57999999999999996</v>
      </c>
      <c r="X207" s="229">
        <v>0.49519999999999997</v>
      </c>
      <c r="Y207" s="230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>
        <v>1</v>
      </c>
    </row>
    <row r="208" spans="1:65">
      <c r="A208" s="29"/>
      <c r="B208" s="19">
        <v>1</v>
      </c>
      <c r="C208" s="9">
        <v>2</v>
      </c>
      <c r="D208" s="23">
        <v>0.51600000000000001</v>
      </c>
      <c r="E208" s="23">
        <v>0.54700000000000004</v>
      </c>
      <c r="F208" s="23">
        <v>0.55159999999999998</v>
      </c>
      <c r="G208" s="23">
        <v>0.54100000000000004</v>
      </c>
      <c r="H208" s="23">
        <v>0.54259999999999997</v>
      </c>
      <c r="I208" s="236">
        <v>0.415468</v>
      </c>
      <c r="J208" s="23">
        <v>0.51639999999999997</v>
      </c>
      <c r="K208" s="23">
        <v>0.53400000000000003</v>
      </c>
      <c r="L208" s="236">
        <v>0.43150000000000005</v>
      </c>
      <c r="M208" s="23">
        <v>0.54700000000000004</v>
      </c>
      <c r="N208" s="23">
        <v>0.504</v>
      </c>
      <c r="O208" s="23">
        <v>0.51529999999999998</v>
      </c>
      <c r="P208" s="23">
        <v>0.56799999999999995</v>
      </c>
      <c r="Q208" s="23">
        <v>0.54879999999999995</v>
      </c>
      <c r="R208" s="23">
        <v>0.48599999999999999</v>
      </c>
      <c r="S208" s="23">
        <v>0.54428869455992324</v>
      </c>
      <c r="T208" s="23">
        <v>0.47800000000000004</v>
      </c>
      <c r="U208" s="23">
        <v>0.59315349409270779</v>
      </c>
      <c r="V208" s="23">
        <v>0.58299999999999996</v>
      </c>
      <c r="W208" s="23">
        <v>0.56999999999999995</v>
      </c>
      <c r="X208" s="23">
        <v>0.47850000000000004</v>
      </c>
      <c r="Y208" s="230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 t="e">
        <v>#N/A</v>
      </c>
    </row>
    <row r="209" spans="1:65">
      <c r="A209" s="29"/>
      <c r="B209" s="19">
        <v>1</v>
      </c>
      <c r="C209" s="9">
        <v>3</v>
      </c>
      <c r="D209" s="23">
        <v>0.51300000000000001</v>
      </c>
      <c r="E209" s="237">
        <v>0.47199999999999998</v>
      </c>
      <c r="F209" s="23">
        <v>0.54</v>
      </c>
      <c r="G209" s="23">
        <v>0.53400000000000003</v>
      </c>
      <c r="H209" s="23">
        <v>0.53859999999999997</v>
      </c>
      <c r="I209" s="236">
        <v>0.41603439999999997</v>
      </c>
      <c r="J209" s="23">
        <v>0.51539999999999997</v>
      </c>
      <c r="K209" s="23">
        <v>0.54700000000000004</v>
      </c>
      <c r="L209" s="236">
        <v>0.49740000000000001</v>
      </c>
      <c r="M209" s="23">
        <v>0.54100000000000004</v>
      </c>
      <c r="N209" s="23">
        <v>0.52100000000000002</v>
      </c>
      <c r="O209" s="23">
        <v>0.5151</v>
      </c>
      <c r="P209" s="23">
        <v>0.54700000000000004</v>
      </c>
      <c r="Q209" s="23">
        <v>0.55459999999999998</v>
      </c>
      <c r="R209" s="23">
        <v>0.49299999999999999</v>
      </c>
      <c r="S209" s="23">
        <v>0.54466609189174564</v>
      </c>
      <c r="T209" s="23">
        <v>0.45799999999999996</v>
      </c>
      <c r="U209" s="23">
        <v>0.56647101386197107</v>
      </c>
      <c r="V209" s="23">
        <v>0.56999999999999995</v>
      </c>
      <c r="W209" s="23">
        <v>0.56999999999999995</v>
      </c>
      <c r="X209" s="23">
        <v>0.49540000000000001</v>
      </c>
      <c r="Y209" s="230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2">
        <v>16</v>
      </c>
    </row>
    <row r="210" spans="1:65">
      <c r="A210" s="29"/>
      <c r="B210" s="19">
        <v>1</v>
      </c>
      <c r="C210" s="9">
        <v>4</v>
      </c>
      <c r="D210" s="23">
        <v>0.51400000000000001</v>
      </c>
      <c r="E210" s="23">
        <v>0.54100000000000004</v>
      </c>
      <c r="F210" s="23">
        <v>0.54959999999999998</v>
      </c>
      <c r="G210" s="23">
        <v>0.54100000000000004</v>
      </c>
      <c r="H210" s="23">
        <v>0.54710000000000003</v>
      </c>
      <c r="I210" s="236">
        <v>0.41697479999999992</v>
      </c>
      <c r="J210" s="23">
        <v>0.51</v>
      </c>
      <c r="K210" s="23">
        <v>0.54100000000000004</v>
      </c>
      <c r="L210" s="236">
        <v>0.47099999999999997</v>
      </c>
      <c r="M210" s="23">
        <v>0.54700000000000004</v>
      </c>
      <c r="N210" s="23">
        <v>0.52500000000000002</v>
      </c>
      <c r="O210" s="23">
        <v>0.53110000000000002</v>
      </c>
      <c r="P210" s="23">
        <v>0.54700000000000004</v>
      </c>
      <c r="Q210" s="23">
        <v>0.5514</v>
      </c>
      <c r="R210" s="23">
        <v>0.50600000000000001</v>
      </c>
      <c r="S210" s="23">
        <v>0.55335477680041822</v>
      </c>
      <c r="T210" s="23">
        <v>0.49699999999999994</v>
      </c>
      <c r="U210" s="23">
        <v>0.56437018625088964</v>
      </c>
      <c r="V210" s="23">
        <v>0.58299999999999996</v>
      </c>
      <c r="W210" s="23">
        <v>0.57999999999999996</v>
      </c>
      <c r="X210" s="23">
        <v>0.4849</v>
      </c>
      <c r="Y210" s="230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2">
        <v>0.53591228683295122</v>
      </c>
    </row>
    <row r="211" spans="1:65">
      <c r="A211" s="29"/>
      <c r="B211" s="19">
        <v>1</v>
      </c>
      <c r="C211" s="9">
        <v>5</v>
      </c>
      <c r="D211" s="23">
        <v>0.52900000000000003</v>
      </c>
      <c r="E211" s="23">
        <v>0.54100000000000004</v>
      </c>
      <c r="F211" s="23">
        <v>0.54990000000000006</v>
      </c>
      <c r="G211" s="23">
        <v>0.53400000000000003</v>
      </c>
      <c r="H211" s="23">
        <v>0.55380000000000007</v>
      </c>
      <c r="I211" s="236">
        <v>0.4155372</v>
      </c>
      <c r="J211" s="23">
        <v>0.50159999999999993</v>
      </c>
      <c r="K211" s="23">
        <v>0.53400000000000003</v>
      </c>
      <c r="L211" s="236">
        <v>0.42599999999999999</v>
      </c>
      <c r="M211" s="23">
        <v>0.56100000000000005</v>
      </c>
      <c r="N211" s="23">
        <v>0.52200000000000002</v>
      </c>
      <c r="O211" s="23">
        <v>0.50429999999999997</v>
      </c>
      <c r="P211" s="23">
        <v>0.56100000000000005</v>
      </c>
      <c r="Q211" s="23">
        <v>0.56010000000000004</v>
      </c>
      <c r="R211" s="23">
        <v>0.48599999999999999</v>
      </c>
      <c r="S211" s="23">
        <v>0.54401357997592936</v>
      </c>
      <c r="T211" s="23">
        <v>0.49</v>
      </c>
      <c r="U211" s="23">
        <v>0.5984932678555055</v>
      </c>
      <c r="V211" s="23">
        <v>0.58099999999999996</v>
      </c>
      <c r="W211" s="23">
        <v>0.57999999999999996</v>
      </c>
      <c r="X211" s="23">
        <v>0.49249999999999999</v>
      </c>
      <c r="Y211" s="230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232">
        <v>29</v>
      </c>
    </row>
    <row r="212" spans="1:65">
      <c r="A212" s="29"/>
      <c r="B212" s="19">
        <v>1</v>
      </c>
      <c r="C212" s="9">
        <v>6</v>
      </c>
      <c r="D212" s="23">
        <v>0.51400000000000001</v>
      </c>
      <c r="E212" s="23">
        <v>0.54700000000000004</v>
      </c>
      <c r="F212" s="23">
        <v>0.54549999999999998</v>
      </c>
      <c r="G212" s="23">
        <v>0.53400000000000003</v>
      </c>
      <c r="H212" s="23">
        <v>0.55159999999999998</v>
      </c>
      <c r="I212" s="236">
        <v>0.41629960000000005</v>
      </c>
      <c r="J212" s="23">
        <v>0.51669999999999994</v>
      </c>
      <c r="K212" s="23">
        <v>0.54100000000000004</v>
      </c>
      <c r="L212" s="236">
        <v>0.4889</v>
      </c>
      <c r="M212" s="23">
        <v>0.54700000000000004</v>
      </c>
      <c r="N212" s="23">
        <v>0.50900000000000001</v>
      </c>
      <c r="O212" s="23">
        <v>0.52629999999999999</v>
      </c>
      <c r="P212" s="23">
        <v>0.53400000000000003</v>
      </c>
      <c r="Q212" s="23">
        <v>0.55479999999999996</v>
      </c>
      <c r="R212" s="23">
        <v>0.499</v>
      </c>
      <c r="S212" s="23">
        <v>0.55357400931431944</v>
      </c>
      <c r="T212" s="23">
        <v>0.48099999999999998</v>
      </c>
      <c r="U212" s="23">
        <v>0.57914164641202137</v>
      </c>
      <c r="V212" s="23">
        <v>0.57199999999999995</v>
      </c>
      <c r="W212" s="23">
        <v>0.57999999999999996</v>
      </c>
      <c r="X212" s="23">
        <v>0.46950000000000003</v>
      </c>
      <c r="Y212" s="230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54"/>
    </row>
    <row r="213" spans="1:65">
      <c r="A213" s="29"/>
      <c r="B213" s="20" t="s">
        <v>269</v>
      </c>
      <c r="C213" s="12"/>
      <c r="D213" s="233">
        <v>0.52</v>
      </c>
      <c r="E213" s="233">
        <v>0.52800000000000002</v>
      </c>
      <c r="F213" s="233">
        <v>0.54805000000000004</v>
      </c>
      <c r="G213" s="233">
        <v>0.53749999999999998</v>
      </c>
      <c r="H213" s="233">
        <v>0.54718333333333347</v>
      </c>
      <c r="I213" s="233">
        <v>0.41618979999999994</v>
      </c>
      <c r="J213" s="233">
        <v>0.51295000000000002</v>
      </c>
      <c r="K213" s="233">
        <v>0.54183333333333328</v>
      </c>
      <c r="L213" s="233">
        <v>0.46161666666666673</v>
      </c>
      <c r="M213" s="233">
        <v>0.54833333333333345</v>
      </c>
      <c r="N213" s="233">
        <v>0.5163333333333332</v>
      </c>
      <c r="O213" s="233">
        <v>0.51933333333333331</v>
      </c>
      <c r="P213" s="233">
        <v>0.5541666666666667</v>
      </c>
      <c r="Q213" s="233">
        <v>0.55376666666666674</v>
      </c>
      <c r="R213" s="233">
        <v>0.49383333333333335</v>
      </c>
      <c r="S213" s="233">
        <v>0.54694934564662667</v>
      </c>
      <c r="T213" s="233">
        <v>0.48199999999999993</v>
      </c>
      <c r="U213" s="233">
        <v>0.58159512596072294</v>
      </c>
      <c r="V213" s="233">
        <v>0.57700000000000007</v>
      </c>
      <c r="W213" s="233">
        <v>0.57666666666666666</v>
      </c>
      <c r="X213" s="233">
        <v>0.48600000000000004</v>
      </c>
      <c r="Y213" s="230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54"/>
    </row>
    <row r="214" spans="1:65">
      <c r="A214" s="29"/>
      <c r="B214" s="3" t="s">
        <v>270</v>
      </c>
      <c r="C214" s="28"/>
      <c r="D214" s="23">
        <v>0.51500000000000001</v>
      </c>
      <c r="E214" s="23">
        <v>0.54100000000000004</v>
      </c>
      <c r="F214" s="23">
        <v>0.54974999999999996</v>
      </c>
      <c r="G214" s="23">
        <v>0.53750000000000009</v>
      </c>
      <c r="H214" s="23">
        <v>0.54825000000000002</v>
      </c>
      <c r="I214" s="23">
        <v>0.41616700000000001</v>
      </c>
      <c r="J214" s="23">
        <v>0.51590000000000003</v>
      </c>
      <c r="K214" s="23">
        <v>0.54100000000000004</v>
      </c>
      <c r="L214" s="23">
        <v>0.46294999999999997</v>
      </c>
      <c r="M214" s="23">
        <v>0.54700000000000004</v>
      </c>
      <c r="N214" s="23">
        <v>0.51900000000000002</v>
      </c>
      <c r="O214" s="23">
        <v>0.51959999999999995</v>
      </c>
      <c r="P214" s="23">
        <v>0.55400000000000005</v>
      </c>
      <c r="Q214" s="23">
        <v>0.55374999999999996</v>
      </c>
      <c r="R214" s="23">
        <v>0.49299999999999999</v>
      </c>
      <c r="S214" s="23">
        <v>0.54447739322583444</v>
      </c>
      <c r="T214" s="23">
        <v>0.48449999999999999</v>
      </c>
      <c r="U214" s="23">
        <v>0.58354139685163187</v>
      </c>
      <c r="V214" s="23">
        <v>0.57699999999999996</v>
      </c>
      <c r="W214" s="23">
        <v>0.57999999999999996</v>
      </c>
      <c r="X214" s="23">
        <v>0.48870000000000002</v>
      </c>
      <c r="Y214" s="230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54"/>
    </row>
    <row r="215" spans="1:65">
      <c r="A215" s="29"/>
      <c r="B215" s="3" t="s">
        <v>271</v>
      </c>
      <c r="C215" s="28"/>
      <c r="D215" s="23">
        <v>9.0994505328618677E-3</v>
      </c>
      <c r="E215" s="23">
        <v>2.9189039038652876E-2</v>
      </c>
      <c r="F215" s="23">
        <v>4.5399339202239338E-3</v>
      </c>
      <c r="G215" s="23">
        <v>3.8340579025361661E-3</v>
      </c>
      <c r="H215" s="23">
        <v>5.7076848780102584E-3</v>
      </c>
      <c r="I215" s="23">
        <v>6.3285657142828544E-4</v>
      </c>
      <c r="J215" s="23">
        <v>6.1824752324615281E-3</v>
      </c>
      <c r="K215" s="23">
        <v>7.7308904187465216E-3</v>
      </c>
      <c r="L215" s="23">
        <v>2.9439933197387969E-2</v>
      </c>
      <c r="M215" s="23">
        <v>6.6533199732664852E-3</v>
      </c>
      <c r="N215" s="23">
        <v>8.1894240741743739E-3</v>
      </c>
      <c r="O215" s="23">
        <v>9.6750538327529095E-3</v>
      </c>
      <c r="P215" s="23">
        <v>1.3702797767852585E-2</v>
      </c>
      <c r="Q215" s="23">
        <v>3.818202020148596E-3</v>
      </c>
      <c r="R215" s="23">
        <v>7.7308904187465225E-3</v>
      </c>
      <c r="S215" s="23">
        <v>5.144970739050559E-3</v>
      </c>
      <c r="T215" s="23">
        <v>1.3549907748763454E-2</v>
      </c>
      <c r="U215" s="23">
        <v>1.4077442500518312E-2</v>
      </c>
      <c r="V215" s="23">
        <v>5.9665735560705249E-3</v>
      </c>
      <c r="W215" s="23">
        <v>5.1639777949432268E-3</v>
      </c>
      <c r="X215" s="23">
        <v>1.0439923371366268E-2</v>
      </c>
      <c r="Y215" s="230"/>
      <c r="Z215" s="231"/>
      <c r="AA215" s="231"/>
      <c r="AB215" s="231"/>
      <c r="AC215" s="231"/>
      <c r="AD215" s="231"/>
      <c r="AE215" s="231"/>
      <c r="AF215" s="231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231"/>
      <c r="BK215" s="231"/>
      <c r="BL215" s="231"/>
      <c r="BM215" s="54"/>
    </row>
    <row r="216" spans="1:65">
      <c r="A216" s="29"/>
      <c r="B216" s="3" t="s">
        <v>86</v>
      </c>
      <c r="C216" s="28"/>
      <c r="D216" s="13">
        <v>1.7498943332426669E-2</v>
      </c>
      <c r="E216" s="13">
        <v>5.5282270906539532E-2</v>
      </c>
      <c r="F216" s="13">
        <v>8.2837951285903363E-3</v>
      </c>
      <c r="G216" s="13">
        <v>7.1331309814626348E-3</v>
      </c>
      <c r="H216" s="13">
        <v>1.0431028378076069E-2</v>
      </c>
      <c r="I216" s="13">
        <v>1.5205960632103082E-3</v>
      </c>
      <c r="J216" s="13">
        <v>1.2052783375497667E-2</v>
      </c>
      <c r="K216" s="13">
        <v>1.4268022919864391E-2</v>
      </c>
      <c r="L216" s="13">
        <v>6.3775715486994178E-2</v>
      </c>
      <c r="M216" s="13">
        <v>1.2133714236960153E-2</v>
      </c>
      <c r="N216" s="13">
        <v>1.5860730937716675E-2</v>
      </c>
      <c r="O216" s="13">
        <v>1.8629757059216129E-2</v>
      </c>
      <c r="P216" s="13">
        <v>2.4726853114921957E-2</v>
      </c>
      <c r="Q216" s="13">
        <v>6.8949654249357648E-3</v>
      </c>
      <c r="R216" s="13">
        <v>1.5654857412244056E-2</v>
      </c>
      <c r="S216" s="13">
        <v>9.4066676923581592E-3</v>
      </c>
      <c r="T216" s="13">
        <v>2.8111841802413808E-2</v>
      </c>
      <c r="U216" s="13">
        <v>2.4204883899713096E-2</v>
      </c>
      <c r="V216" s="13">
        <v>1.034068207291252E-2</v>
      </c>
      <c r="W216" s="13">
        <v>8.9548747889188901E-3</v>
      </c>
      <c r="X216" s="13">
        <v>2.148132380939561E-2</v>
      </c>
      <c r="Y216" s="146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272</v>
      </c>
      <c r="C217" s="28"/>
      <c r="D217" s="13">
        <v>-2.9691961210643436E-2</v>
      </c>
      <c r="E217" s="13">
        <v>-1.4764145229268721E-2</v>
      </c>
      <c r="F217" s="13">
        <v>2.2648693574051748E-2</v>
      </c>
      <c r="G217" s="13">
        <v>2.9626362486137037E-3</v>
      </c>
      <c r="H217" s="13">
        <v>2.1031513509403021E-2</v>
      </c>
      <c r="I217" s="13">
        <v>-0.22339940653435675</v>
      </c>
      <c r="J217" s="13">
        <v>-4.2847099044229897E-2</v>
      </c>
      <c r="K217" s="13">
        <v>1.1048536571858225E-2</v>
      </c>
      <c r="L217" s="13">
        <v>-0.13863391825805094</v>
      </c>
      <c r="M217" s="13">
        <v>2.3177387056725562E-2</v>
      </c>
      <c r="N217" s="13">
        <v>-3.653387686877374E-2</v>
      </c>
      <c r="O217" s="13">
        <v>-3.0935945875758097E-2</v>
      </c>
      <c r="P217" s="13">
        <v>3.4062252876477794E-2</v>
      </c>
      <c r="Q217" s="13">
        <v>3.331586207740922E-2</v>
      </c>
      <c r="R217" s="13">
        <v>-7.8518359316389952E-2</v>
      </c>
      <c r="S217" s="13">
        <v>2.0594897868269735E-2</v>
      </c>
      <c r="T217" s="13">
        <v>-0.10059908712217347</v>
      </c>
      <c r="U217" s="13">
        <v>8.5243127000765195E-2</v>
      </c>
      <c r="V217" s="13">
        <v>7.6668727656651559E-2</v>
      </c>
      <c r="W217" s="13">
        <v>7.6046735324094117E-2</v>
      </c>
      <c r="X217" s="13">
        <v>-9.3135179131485946E-2</v>
      </c>
      <c r="Y217" s="146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45" t="s">
        <v>273</v>
      </c>
      <c r="C218" s="46"/>
      <c r="D218" s="44">
        <v>0.65</v>
      </c>
      <c r="E218" s="44">
        <v>0.35</v>
      </c>
      <c r="F218" s="44">
        <v>0.41</v>
      </c>
      <c r="G218" s="44">
        <v>0</v>
      </c>
      <c r="H218" s="44">
        <v>0.38</v>
      </c>
      <c r="I218" s="44">
        <v>4.58</v>
      </c>
      <c r="J218" s="44">
        <v>0.92</v>
      </c>
      <c r="K218" s="44">
        <v>0.17</v>
      </c>
      <c r="L218" s="44">
        <v>2.86</v>
      </c>
      <c r="M218" s="44">
        <v>0.43</v>
      </c>
      <c r="N218" s="44">
        <v>0.79</v>
      </c>
      <c r="O218" s="44">
        <v>0.67</v>
      </c>
      <c r="P218" s="44">
        <v>0.65</v>
      </c>
      <c r="Q218" s="44">
        <v>0.63</v>
      </c>
      <c r="R218" s="44">
        <v>1.64</v>
      </c>
      <c r="S218" s="44">
        <v>0.37</v>
      </c>
      <c r="T218" s="44">
        <v>2.09</v>
      </c>
      <c r="U218" s="44">
        <v>1.69</v>
      </c>
      <c r="V218" s="44">
        <v>1.51</v>
      </c>
      <c r="W218" s="44">
        <v>1.5</v>
      </c>
      <c r="X218" s="44">
        <v>1.94</v>
      </c>
      <c r="Y218" s="146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BM219" s="53"/>
    </row>
    <row r="220" spans="1:65" ht="15">
      <c r="B220" s="8" t="s">
        <v>498</v>
      </c>
      <c r="BM220" s="27" t="s">
        <v>66</v>
      </c>
    </row>
    <row r="221" spans="1:65" ht="15">
      <c r="A221" s="24" t="s">
        <v>28</v>
      </c>
      <c r="B221" s="18" t="s">
        <v>117</v>
      </c>
      <c r="C221" s="15" t="s">
        <v>118</v>
      </c>
      <c r="D221" s="16" t="s">
        <v>241</v>
      </c>
      <c r="E221" s="17" t="s">
        <v>241</v>
      </c>
      <c r="F221" s="17" t="s">
        <v>241</v>
      </c>
      <c r="G221" s="17" t="s">
        <v>241</v>
      </c>
      <c r="H221" s="17" t="s">
        <v>241</v>
      </c>
      <c r="I221" s="17" t="s">
        <v>241</v>
      </c>
      <c r="J221" s="17" t="s">
        <v>241</v>
      </c>
      <c r="K221" s="17" t="s">
        <v>241</v>
      </c>
      <c r="L221" s="17" t="s">
        <v>241</v>
      </c>
      <c r="M221" s="17" t="s">
        <v>241</v>
      </c>
      <c r="N221" s="17" t="s">
        <v>241</v>
      </c>
      <c r="O221" s="146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242</v>
      </c>
      <c r="C222" s="9" t="s">
        <v>242</v>
      </c>
      <c r="D222" s="144" t="s">
        <v>244</v>
      </c>
      <c r="E222" s="145" t="s">
        <v>246</v>
      </c>
      <c r="F222" s="145" t="s">
        <v>249</v>
      </c>
      <c r="G222" s="145" t="s">
        <v>252</v>
      </c>
      <c r="H222" s="145" t="s">
        <v>255</v>
      </c>
      <c r="I222" s="145" t="s">
        <v>258</v>
      </c>
      <c r="J222" s="145" t="s">
        <v>259</v>
      </c>
      <c r="K222" s="145" t="s">
        <v>260</v>
      </c>
      <c r="L222" s="145" t="s">
        <v>261</v>
      </c>
      <c r="M222" s="145" t="s">
        <v>284</v>
      </c>
      <c r="N222" s="145" t="s">
        <v>286</v>
      </c>
      <c r="O222" s="146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287</v>
      </c>
      <c r="E223" s="11" t="s">
        <v>103</v>
      </c>
      <c r="F223" s="11" t="s">
        <v>103</v>
      </c>
      <c r="G223" s="11" t="s">
        <v>103</v>
      </c>
      <c r="H223" s="11" t="s">
        <v>103</v>
      </c>
      <c r="I223" s="11" t="s">
        <v>103</v>
      </c>
      <c r="J223" s="11" t="s">
        <v>287</v>
      </c>
      <c r="K223" s="11" t="s">
        <v>100</v>
      </c>
      <c r="L223" s="11" t="s">
        <v>99</v>
      </c>
      <c r="M223" s="11" t="s">
        <v>103</v>
      </c>
      <c r="N223" s="11" t="s">
        <v>287</v>
      </c>
      <c r="O223" s="146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146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140">
        <v>4.2</v>
      </c>
      <c r="E225" s="21">
        <v>5.0999999999999996</v>
      </c>
      <c r="F225" s="21">
        <v>5.23464666666667</v>
      </c>
      <c r="G225" s="21">
        <v>4.5999999999999996</v>
      </c>
      <c r="H225" s="21">
        <v>5.4</v>
      </c>
      <c r="I225" s="21">
        <v>5.3</v>
      </c>
      <c r="J225" s="21">
        <v>5.29</v>
      </c>
      <c r="K225" s="21">
        <v>5.6971460874410598</v>
      </c>
      <c r="L225" s="140">
        <v>4.3</v>
      </c>
      <c r="M225" s="21">
        <v>5.8001338103270825</v>
      </c>
      <c r="N225" s="21">
        <v>5.5</v>
      </c>
      <c r="O225" s="146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42">
        <v>4.2</v>
      </c>
      <c r="E226" s="11">
        <v>5.0999999999999996</v>
      </c>
      <c r="F226" s="11">
        <v>5.2935466666666668</v>
      </c>
      <c r="G226" s="11">
        <v>4.5999999999999996</v>
      </c>
      <c r="H226" s="11">
        <v>5.3</v>
      </c>
      <c r="I226" s="11">
        <v>5.3</v>
      </c>
      <c r="J226" s="11">
        <v>5.27</v>
      </c>
      <c r="K226" s="11">
        <v>5.6267991266834132</v>
      </c>
      <c r="L226" s="142">
        <v>4.4000000000000004</v>
      </c>
      <c r="M226" s="11">
        <v>5.8196538695495521</v>
      </c>
      <c r="N226" s="11">
        <v>5.2</v>
      </c>
      <c r="O226" s="146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e">
        <v>#N/A</v>
      </c>
    </row>
    <row r="227" spans="1:65">
      <c r="A227" s="29"/>
      <c r="B227" s="19">
        <v>1</v>
      </c>
      <c r="C227" s="9">
        <v>3</v>
      </c>
      <c r="D227" s="142">
        <v>4.2</v>
      </c>
      <c r="E227" s="11">
        <v>5</v>
      </c>
      <c r="F227" s="11">
        <v>5.4233466666666663</v>
      </c>
      <c r="G227" s="11">
        <v>4.9000000000000004</v>
      </c>
      <c r="H227" s="11">
        <v>5.3</v>
      </c>
      <c r="I227" s="11">
        <v>5.4</v>
      </c>
      <c r="J227" s="11">
        <v>5.32</v>
      </c>
      <c r="K227" s="11">
        <v>5.2496965116077954</v>
      </c>
      <c r="L227" s="141">
        <v>3.9</v>
      </c>
      <c r="M227" s="11">
        <v>5.2746133733742022</v>
      </c>
      <c r="N227" s="11">
        <v>5.5</v>
      </c>
      <c r="O227" s="146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42">
        <v>4.2</v>
      </c>
      <c r="E228" s="11">
        <v>4.9000000000000004</v>
      </c>
      <c r="F228" s="11">
        <v>5.2395466666666701</v>
      </c>
      <c r="G228" s="11">
        <v>4.7</v>
      </c>
      <c r="H228" s="11">
        <v>5.5</v>
      </c>
      <c r="I228" s="11">
        <v>5.4</v>
      </c>
      <c r="J228" s="11">
        <v>5.29</v>
      </c>
      <c r="K228" s="11">
        <v>5.5021527982981411</v>
      </c>
      <c r="L228" s="142">
        <v>4.4000000000000004</v>
      </c>
      <c r="M228" s="11">
        <v>5.5698943012527122</v>
      </c>
      <c r="N228" s="141">
        <v>6.6</v>
      </c>
      <c r="O228" s="146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5.2933837766660865</v>
      </c>
    </row>
    <row r="229" spans="1:65">
      <c r="A229" s="29"/>
      <c r="B229" s="19">
        <v>1</v>
      </c>
      <c r="C229" s="9">
        <v>5</v>
      </c>
      <c r="D229" s="142">
        <v>4.0999999999999996</v>
      </c>
      <c r="E229" s="11">
        <v>5.4</v>
      </c>
      <c r="F229" s="11">
        <v>5.2996766666666701</v>
      </c>
      <c r="G229" s="11">
        <v>4.8</v>
      </c>
      <c r="H229" s="11">
        <v>5.0999999999999996</v>
      </c>
      <c r="I229" s="11">
        <v>5.5</v>
      </c>
      <c r="J229" s="11">
        <v>5.28</v>
      </c>
      <c r="K229" s="11">
        <v>5.4961341023492487</v>
      </c>
      <c r="L229" s="142">
        <v>4.3</v>
      </c>
      <c r="M229" s="11">
        <v>5.7102126215039224</v>
      </c>
      <c r="N229" s="11">
        <v>5.4</v>
      </c>
      <c r="O229" s="146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30</v>
      </c>
    </row>
    <row r="230" spans="1:65">
      <c r="A230" s="29"/>
      <c r="B230" s="19">
        <v>1</v>
      </c>
      <c r="C230" s="9">
        <v>6</v>
      </c>
      <c r="D230" s="142">
        <v>4</v>
      </c>
      <c r="E230" s="11">
        <v>5.0999999999999996</v>
      </c>
      <c r="F230" s="11">
        <v>5.3004766666666665</v>
      </c>
      <c r="G230" s="11">
        <v>4.7</v>
      </c>
      <c r="H230" s="11">
        <v>5.2</v>
      </c>
      <c r="I230" s="11">
        <v>5.5</v>
      </c>
      <c r="J230" s="11">
        <v>5.32</v>
      </c>
      <c r="K230" s="11">
        <v>5.7013600179071622</v>
      </c>
      <c r="L230" s="142">
        <v>4.4000000000000004</v>
      </c>
      <c r="M230" s="11">
        <v>5.2136873196743521</v>
      </c>
      <c r="N230" s="11">
        <v>5.5</v>
      </c>
      <c r="O230" s="146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20" t="s">
        <v>269</v>
      </c>
      <c r="C231" s="12"/>
      <c r="D231" s="22">
        <v>4.1499999999999995</v>
      </c>
      <c r="E231" s="22">
        <v>5.1000000000000005</v>
      </c>
      <c r="F231" s="22">
        <v>5.2985400000000018</v>
      </c>
      <c r="G231" s="22">
        <v>4.7166666666666668</v>
      </c>
      <c r="H231" s="22">
        <v>5.3</v>
      </c>
      <c r="I231" s="22">
        <v>5.3999999999999995</v>
      </c>
      <c r="J231" s="22">
        <v>5.2949999999999999</v>
      </c>
      <c r="K231" s="22">
        <v>5.545548107381137</v>
      </c>
      <c r="L231" s="22">
        <v>4.2833333333333341</v>
      </c>
      <c r="M231" s="22">
        <v>5.5646992159469697</v>
      </c>
      <c r="N231" s="22">
        <v>5.6166666666666663</v>
      </c>
      <c r="O231" s="146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270</v>
      </c>
      <c r="C232" s="28"/>
      <c r="D232" s="11">
        <v>4.2</v>
      </c>
      <c r="E232" s="11">
        <v>5.0999999999999996</v>
      </c>
      <c r="F232" s="11">
        <v>5.2966116666666689</v>
      </c>
      <c r="G232" s="11">
        <v>4.7</v>
      </c>
      <c r="H232" s="11">
        <v>5.3</v>
      </c>
      <c r="I232" s="11">
        <v>5.4</v>
      </c>
      <c r="J232" s="11">
        <v>5.29</v>
      </c>
      <c r="K232" s="11">
        <v>5.5644759624907767</v>
      </c>
      <c r="L232" s="11">
        <v>4.3499999999999996</v>
      </c>
      <c r="M232" s="11">
        <v>5.6400534613783169</v>
      </c>
      <c r="N232" s="11">
        <v>5.5</v>
      </c>
      <c r="O232" s="146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271</v>
      </c>
      <c r="C233" s="28"/>
      <c r="D233" s="23">
        <v>8.3666002653407678E-2</v>
      </c>
      <c r="E233" s="23">
        <v>0.16733200530681516</v>
      </c>
      <c r="F233" s="23">
        <v>6.8072390193576165E-2</v>
      </c>
      <c r="G233" s="23">
        <v>0.11690451944500144</v>
      </c>
      <c r="H233" s="23">
        <v>0.14142135623730964</v>
      </c>
      <c r="I233" s="23">
        <v>8.9442719099991672E-2</v>
      </c>
      <c r="J233" s="23">
        <v>2.073644135332792E-2</v>
      </c>
      <c r="K233" s="23">
        <v>0.17071267710572091</v>
      </c>
      <c r="L233" s="23">
        <v>0.19407902170679531</v>
      </c>
      <c r="M233" s="23">
        <v>0.26419372101498112</v>
      </c>
      <c r="N233" s="23">
        <v>0.49564772436344995</v>
      </c>
      <c r="O233" s="230"/>
      <c r="P233" s="231"/>
      <c r="Q233" s="231"/>
      <c r="R233" s="231"/>
      <c r="S233" s="231"/>
      <c r="T233" s="231"/>
      <c r="U233" s="231"/>
      <c r="V233" s="231"/>
      <c r="W233" s="231"/>
      <c r="X233" s="231"/>
      <c r="Y233" s="231"/>
      <c r="Z233" s="231"/>
      <c r="AA233" s="231"/>
      <c r="AB233" s="231"/>
      <c r="AC233" s="231"/>
      <c r="AD233" s="231"/>
      <c r="AE233" s="231"/>
      <c r="AF233" s="231"/>
      <c r="AG233" s="231"/>
      <c r="AH233" s="231"/>
      <c r="AI233" s="231"/>
      <c r="AJ233" s="231"/>
      <c r="AK233" s="231"/>
      <c r="AL233" s="231"/>
      <c r="AM233" s="231"/>
      <c r="AN233" s="231"/>
      <c r="AO233" s="231"/>
      <c r="AP233" s="231"/>
      <c r="AQ233" s="231"/>
      <c r="AR233" s="231"/>
      <c r="AS233" s="231"/>
      <c r="AT233" s="231"/>
      <c r="AU233" s="231"/>
      <c r="AV233" s="231"/>
      <c r="AW233" s="231"/>
      <c r="AX233" s="231"/>
      <c r="AY233" s="231"/>
      <c r="AZ233" s="231"/>
      <c r="BA233" s="231"/>
      <c r="BB233" s="231"/>
      <c r="BC233" s="231"/>
      <c r="BD233" s="231"/>
      <c r="BE233" s="231"/>
      <c r="BF233" s="231"/>
      <c r="BG233" s="231"/>
      <c r="BH233" s="231"/>
      <c r="BI233" s="231"/>
      <c r="BJ233" s="231"/>
      <c r="BK233" s="231"/>
      <c r="BL233" s="231"/>
      <c r="BM233" s="54"/>
    </row>
    <row r="234" spans="1:65">
      <c r="A234" s="29"/>
      <c r="B234" s="3" t="s">
        <v>86</v>
      </c>
      <c r="C234" s="28"/>
      <c r="D234" s="13">
        <v>2.0160482567086191E-2</v>
      </c>
      <c r="E234" s="13">
        <v>3.2810197118983364E-2</v>
      </c>
      <c r="F234" s="13">
        <v>1.2847386297654853E-2</v>
      </c>
      <c r="G234" s="13">
        <v>2.4785410483039172E-2</v>
      </c>
      <c r="H234" s="13">
        <v>2.6683274761756536E-2</v>
      </c>
      <c r="I234" s="13">
        <v>1.6563466499998458E-2</v>
      </c>
      <c r="J234" s="13">
        <v>3.9162306616294471E-3</v>
      </c>
      <c r="K234" s="13">
        <v>3.078373387086877E-2</v>
      </c>
      <c r="L234" s="13">
        <v>4.5310277441275158E-2</v>
      </c>
      <c r="M234" s="13">
        <v>4.7476729785838404E-2</v>
      </c>
      <c r="N234" s="13">
        <v>8.8245885643344207E-2</v>
      </c>
      <c r="O234" s="146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272</v>
      </c>
      <c r="C235" s="28"/>
      <c r="D235" s="13">
        <v>-0.21600243339737979</v>
      </c>
      <c r="E235" s="13">
        <v>-3.6533110922081002E-2</v>
      </c>
      <c r="F235" s="13">
        <v>9.7408832449374927E-4</v>
      </c>
      <c r="G235" s="13">
        <v>-0.10895055683316646</v>
      </c>
      <c r="H235" s="13">
        <v>1.2499043358764617E-3</v>
      </c>
      <c r="I235" s="13">
        <v>2.0141411964855305E-2</v>
      </c>
      <c r="J235" s="13">
        <v>3.0532895442769714E-4</v>
      </c>
      <c r="K235" s="13">
        <v>4.7637643774597116E-2</v>
      </c>
      <c r="L235" s="13">
        <v>-0.19081375655874111</v>
      </c>
      <c r="M235" s="13">
        <v>5.1255576910345324E-2</v>
      </c>
      <c r="N235" s="13">
        <v>6.1073011827642576E-2</v>
      </c>
      <c r="O235" s="146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45" t="s">
        <v>273</v>
      </c>
      <c r="C236" s="46"/>
      <c r="D236" s="44">
        <v>3.14</v>
      </c>
      <c r="E236" s="44">
        <v>0.54</v>
      </c>
      <c r="F236" s="44">
        <v>0</v>
      </c>
      <c r="G236" s="44">
        <v>1.59</v>
      </c>
      <c r="H236" s="44">
        <v>0</v>
      </c>
      <c r="I236" s="44">
        <v>0.28000000000000003</v>
      </c>
      <c r="J236" s="44">
        <v>0.01</v>
      </c>
      <c r="K236" s="44">
        <v>0.67</v>
      </c>
      <c r="L236" s="44">
        <v>2.77</v>
      </c>
      <c r="M236" s="44">
        <v>0.73</v>
      </c>
      <c r="N236" s="44">
        <v>0.87</v>
      </c>
      <c r="O236" s="146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3"/>
    </row>
    <row r="238" spans="1:65" ht="15">
      <c r="B238" s="8" t="s">
        <v>499</v>
      </c>
      <c r="BM238" s="27" t="s">
        <v>66</v>
      </c>
    </row>
    <row r="239" spans="1:65" ht="15">
      <c r="A239" s="24" t="s">
        <v>0</v>
      </c>
      <c r="B239" s="18" t="s">
        <v>117</v>
      </c>
      <c r="C239" s="15" t="s">
        <v>118</v>
      </c>
      <c r="D239" s="16" t="s">
        <v>241</v>
      </c>
      <c r="E239" s="17" t="s">
        <v>241</v>
      </c>
      <c r="F239" s="17" t="s">
        <v>241</v>
      </c>
      <c r="G239" s="17" t="s">
        <v>241</v>
      </c>
      <c r="H239" s="17" t="s">
        <v>241</v>
      </c>
      <c r="I239" s="17" t="s">
        <v>241</v>
      </c>
      <c r="J239" s="17" t="s">
        <v>241</v>
      </c>
      <c r="K239" s="17" t="s">
        <v>241</v>
      </c>
      <c r="L239" s="17" t="s">
        <v>241</v>
      </c>
      <c r="M239" s="17" t="s">
        <v>241</v>
      </c>
      <c r="N239" s="17" t="s">
        <v>241</v>
      </c>
      <c r="O239" s="17" t="s">
        <v>241</v>
      </c>
      <c r="P239" s="17" t="s">
        <v>241</v>
      </c>
      <c r="Q239" s="17" t="s">
        <v>241</v>
      </c>
      <c r="R239" s="17" t="s">
        <v>241</v>
      </c>
      <c r="S239" s="17" t="s">
        <v>241</v>
      </c>
      <c r="T239" s="17" t="s">
        <v>241</v>
      </c>
      <c r="U239" s="17" t="s">
        <v>241</v>
      </c>
      <c r="V239" s="17" t="s">
        <v>241</v>
      </c>
      <c r="W239" s="17" t="s">
        <v>241</v>
      </c>
      <c r="X239" s="17" t="s">
        <v>241</v>
      </c>
      <c r="Y239" s="14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242</v>
      </c>
      <c r="C240" s="9" t="s">
        <v>242</v>
      </c>
      <c r="D240" s="144" t="s">
        <v>244</v>
      </c>
      <c r="E240" s="145" t="s">
        <v>245</v>
      </c>
      <c r="F240" s="145" t="s">
        <v>246</v>
      </c>
      <c r="G240" s="145" t="s">
        <v>247</v>
      </c>
      <c r="H240" s="145" t="s">
        <v>248</v>
      </c>
      <c r="I240" s="145" t="s">
        <v>249</v>
      </c>
      <c r="J240" s="145" t="s">
        <v>250</v>
      </c>
      <c r="K240" s="145" t="s">
        <v>251</v>
      </c>
      <c r="L240" s="145" t="s">
        <v>252</v>
      </c>
      <c r="M240" s="145" t="s">
        <v>253</v>
      </c>
      <c r="N240" s="145" t="s">
        <v>254</v>
      </c>
      <c r="O240" s="145" t="s">
        <v>255</v>
      </c>
      <c r="P240" s="145" t="s">
        <v>256</v>
      </c>
      <c r="Q240" s="145" t="s">
        <v>258</v>
      </c>
      <c r="R240" s="145" t="s">
        <v>259</v>
      </c>
      <c r="S240" s="145" t="s">
        <v>260</v>
      </c>
      <c r="T240" s="145" t="s">
        <v>261</v>
      </c>
      <c r="U240" s="145" t="s">
        <v>284</v>
      </c>
      <c r="V240" s="145" t="s">
        <v>286</v>
      </c>
      <c r="W240" s="145" t="s">
        <v>276</v>
      </c>
      <c r="X240" s="145" t="s">
        <v>262</v>
      </c>
      <c r="Y240" s="14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287</v>
      </c>
      <c r="E241" s="11" t="s">
        <v>104</v>
      </c>
      <c r="F241" s="11" t="s">
        <v>104</v>
      </c>
      <c r="G241" s="11" t="s">
        <v>104</v>
      </c>
      <c r="H241" s="11" t="s">
        <v>103</v>
      </c>
      <c r="I241" s="11" t="s">
        <v>104</v>
      </c>
      <c r="J241" s="11" t="s">
        <v>103</v>
      </c>
      <c r="K241" s="11" t="s">
        <v>104</v>
      </c>
      <c r="L241" s="11" t="s">
        <v>103</v>
      </c>
      <c r="M241" s="11" t="s">
        <v>104</v>
      </c>
      <c r="N241" s="11" t="s">
        <v>287</v>
      </c>
      <c r="O241" s="11" t="s">
        <v>104</v>
      </c>
      <c r="P241" s="11" t="s">
        <v>104</v>
      </c>
      <c r="Q241" s="11" t="s">
        <v>104</v>
      </c>
      <c r="R241" s="11" t="s">
        <v>287</v>
      </c>
      <c r="S241" s="11" t="s">
        <v>100</v>
      </c>
      <c r="T241" s="11" t="s">
        <v>99</v>
      </c>
      <c r="U241" s="11" t="s">
        <v>104</v>
      </c>
      <c r="V241" s="11" t="s">
        <v>287</v>
      </c>
      <c r="W241" s="11" t="s">
        <v>104</v>
      </c>
      <c r="X241" s="11" t="s">
        <v>104</v>
      </c>
      <c r="Y241" s="146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146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29">
        <v>0.93100000000000005</v>
      </c>
      <c r="E243" s="229">
        <v>0.8630000000000001</v>
      </c>
      <c r="F243" s="229">
        <v>0.88400000000000012</v>
      </c>
      <c r="G243" s="229">
        <v>0.89900000000000002</v>
      </c>
      <c r="H243" s="229">
        <v>0.90129999999999999</v>
      </c>
      <c r="I243" s="229">
        <v>0.89199699999999993</v>
      </c>
      <c r="J243" s="229">
        <v>0.87259999999999993</v>
      </c>
      <c r="K243" s="229">
        <v>0.89300000000000002</v>
      </c>
      <c r="L243" s="235">
        <v>0.81030000000000013</v>
      </c>
      <c r="M243" s="229">
        <v>0.8869999999999999</v>
      </c>
      <c r="N243" s="229">
        <v>0.92599999999999993</v>
      </c>
      <c r="O243" s="229">
        <v>0.85199999999999998</v>
      </c>
      <c r="P243" s="229">
        <v>0.91300000000000014</v>
      </c>
      <c r="Q243" s="229">
        <v>0.9242999999999999</v>
      </c>
      <c r="R243" s="229">
        <v>0.87512999999999996</v>
      </c>
      <c r="S243" s="235">
        <v>0.60231293228018534</v>
      </c>
      <c r="T243" s="235">
        <v>0.59599999999999997</v>
      </c>
      <c r="U243" s="229">
        <v>0.92730663129505908</v>
      </c>
      <c r="V243" s="229">
        <v>0.88100000000000001</v>
      </c>
      <c r="W243" s="229">
        <v>0.91999999999999993</v>
      </c>
      <c r="X243" s="229">
        <v>0.91949999999999998</v>
      </c>
      <c r="Y243" s="230"/>
      <c r="Z243" s="231"/>
      <c r="AA243" s="231"/>
      <c r="AB243" s="231"/>
      <c r="AC243" s="231"/>
      <c r="AD243" s="231"/>
      <c r="AE243" s="231"/>
      <c r="AF243" s="231"/>
      <c r="AG243" s="231"/>
      <c r="AH243" s="231"/>
      <c r="AI243" s="231"/>
      <c r="AJ243" s="231"/>
      <c r="AK243" s="231"/>
      <c r="AL243" s="231"/>
      <c r="AM243" s="231"/>
      <c r="AN243" s="231"/>
      <c r="AO243" s="231"/>
      <c r="AP243" s="231"/>
      <c r="AQ243" s="231"/>
      <c r="AR243" s="231"/>
      <c r="AS243" s="231"/>
      <c r="AT243" s="231"/>
      <c r="AU243" s="231"/>
      <c r="AV243" s="231"/>
      <c r="AW243" s="231"/>
      <c r="AX243" s="231"/>
      <c r="AY243" s="231"/>
      <c r="AZ243" s="231"/>
      <c r="BA243" s="231"/>
      <c r="BB243" s="231"/>
      <c r="BC243" s="231"/>
      <c r="BD243" s="231"/>
      <c r="BE243" s="231"/>
      <c r="BF243" s="231"/>
      <c r="BG243" s="231"/>
      <c r="BH243" s="231"/>
      <c r="BI243" s="231"/>
      <c r="BJ243" s="231"/>
      <c r="BK243" s="231"/>
      <c r="BL243" s="231"/>
      <c r="BM243" s="232">
        <v>1</v>
      </c>
    </row>
    <row r="244" spans="1:65">
      <c r="A244" s="29"/>
      <c r="B244" s="19">
        <v>1</v>
      </c>
      <c r="C244" s="9">
        <v>2</v>
      </c>
      <c r="D244" s="23">
        <v>0.90900000000000003</v>
      </c>
      <c r="E244" s="23">
        <v>0.877</v>
      </c>
      <c r="F244" s="23">
        <v>0.89879999999999993</v>
      </c>
      <c r="G244" s="23">
        <v>0.89</v>
      </c>
      <c r="H244" s="23">
        <v>0.89230000000000009</v>
      </c>
      <c r="I244" s="23">
        <v>0.8983469999999999</v>
      </c>
      <c r="J244" s="23">
        <v>0.87829999999999986</v>
      </c>
      <c r="K244" s="23">
        <v>0.85299999999999998</v>
      </c>
      <c r="L244" s="236">
        <v>0.79080000000000006</v>
      </c>
      <c r="M244" s="23">
        <v>0.8909999999999999</v>
      </c>
      <c r="N244" s="23">
        <v>0.90900000000000003</v>
      </c>
      <c r="O244" s="23">
        <v>0.83370000000000011</v>
      </c>
      <c r="P244" s="23">
        <v>0.91599999999999993</v>
      </c>
      <c r="Q244" s="23">
        <v>0.93220000000000003</v>
      </c>
      <c r="R244" s="23">
        <v>0.87539999999999996</v>
      </c>
      <c r="S244" s="237">
        <v>0.64992670817784604</v>
      </c>
      <c r="T244" s="236">
        <v>0.61599999999999999</v>
      </c>
      <c r="U244" s="23">
        <v>0.92061088435964644</v>
      </c>
      <c r="V244" s="23">
        <v>0.90100000000000002</v>
      </c>
      <c r="W244" s="23">
        <v>0.91999999999999993</v>
      </c>
      <c r="X244" s="23">
        <v>0.86660000000000004</v>
      </c>
      <c r="Y244" s="230"/>
      <c r="Z244" s="231"/>
      <c r="AA244" s="231"/>
      <c r="AB244" s="231"/>
      <c r="AC244" s="231"/>
      <c r="AD244" s="231"/>
      <c r="AE244" s="231"/>
      <c r="AF244" s="231"/>
      <c r="AG244" s="231"/>
      <c r="AH244" s="231"/>
      <c r="AI244" s="231"/>
      <c r="AJ244" s="231"/>
      <c r="AK244" s="231"/>
      <c r="AL244" s="231"/>
      <c r="AM244" s="231"/>
      <c r="AN244" s="231"/>
      <c r="AO244" s="231"/>
      <c r="AP244" s="231"/>
      <c r="AQ244" s="231"/>
      <c r="AR244" s="231"/>
      <c r="AS244" s="231"/>
      <c r="AT244" s="231"/>
      <c r="AU244" s="231"/>
      <c r="AV244" s="231"/>
      <c r="AW244" s="231"/>
      <c r="AX244" s="231"/>
      <c r="AY244" s="231"/>
      <c r="AZ244" s="231"/>
      <c r="BA244" s="231"/>
      <c r="BB244" s="231"/>
      <c r="BC244" s="231"/>
      <c r="BD244" s="231"/>
      <c r="BE244" s="231"/>
      <c r="BF244" s="231"/>
      <c r="BG244" s="231"/>
      <c r="BH244" s="231"/>
      <c r="BI244" s="231"/>
      <c r="BJ244" s="231"/>
      <c r="BK244" s="231"/>
      <c r="BL244" s="231"/>
      <c r="BM244" s="232">
        <v>20</v>
      </c>
    </row>
    <row r="245" spans="1:65">
      <c r="A245" s="29"/>
      <c r="B245" s="19">
        <v>1</v>
      </c>
      <c r="C245" s="9">
        <v>3</v>
      </c>
      <c r="D245" s="23">
        <v>0.8869999999999999</v>
      </c>
      <c r="E245" s="237">
        <v>0.76700000000000002</v>
      </c>
      <c r="F245" s="23">
        <v>0.86809999999999998</v>
      </c>
      <c r="G245" s="23">
        <v>0.8869999999999999</v>
      </c>
      <c r="H245" s="23">
        <v>0.8852000000000001</v>
      </c>
      <c r="I245" s="23">
        <v>0.89832200000000006</v>
      </c>
      <c r="J245" s="23">
        <v>0.87909999999999999</v>
      </c>
      <c r="K245" s="23">
        <v>0.874</v>
      </c>
      <c r="L245" s="236">
        <v>0.81329999999999991</v>
      </c>
      <c r="M245" s="23">
        <v>0.88500000000000001</v>
      </c>
      <c r="N245" s="23">
        <v>0.91400000000000003</v>
      </c>
      <c r="O245" s="23">
        <v>0.86339999999999995</v>
      </c>
      <c r="P245" s="23">
        <v>0.87100000000000011</v>
      </c>
      <c r="Q245" s="23">
        <v>0.93149999999999999</v>
      </c>
      <c r="R245" s="23">
        <v>0.87486000000000008</v>
      </c>
      <c r="S245" s="236">
        <v>0.60158773766683415</v>
      </c>
      <c r="T245" s="236">
        <v>0.57800000000000007</v>
      </c>
      <c r="U245" s="23">
        <v>0.89427912461465475</v>
      </c>
      <c r="V245" s="23">
        <v>0.8829999999999999</v>
      </c>
      <c r="W245" s="23">
        <v>0.91</v>
      </c>
      <c r="X245" s="23">
        <v>0.91699999999999993</v>
      </c>
      <c r="Y245" s="230"/>
      <c r="Z245" s="231"/>
      <c r="AA245" s="231"/>
      <c r="AB245" s="231"/>
      <c r="AC245" s="231"/>
      <c r="AD245" s="231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232">
        <v>16</v>
      </c>
    </row>
    <row r="246" spans="1:65">
      <c r="A246" s="29"/>
      <c r="B246" s="19">
        <v>1</v>
      </c>
      <c r="C246" s="9">
        <v>4</v>
      </c>
      <c r="D246" s="23">
        <v>0.90900000000000003</v>
      </c>
      <c r="E246" s="23">
        <v>0.89800000000000002</v>
      </c>
      <c r="F246" s="23">
        <v>0.87340000000000007</v>
      </c>
      <c r="G246" s="23">
        <v>0.89300000000000002</v>
      </c>
      <c r="H246" s="23">
        <v>0.90500000000000003</v>
      </c>
      <c r="I246" s="23">
        <v>0.892397</v>
      </c>
      <c r="J246" s="23">
        <v>0.87729999999999997</v>
      </c>
      <c r="K246" s="23">
        <v>0.86899999999999999</v>
      </c>
      <c r="L246" s="236">
        <v>0.81320000000000003</v>
      </c>
      <c r="M246" s="23">
        <v>0.85699999999999998</v>
      </c>
      <c r="N246" s="23">
        <v>0.91299999999999992</v>
      </c>
      <c r="O246" s="23">
        <v>0.91260000000000008</v>
      </c>
      <c r="P246" s="23">
        <v>0.88100000000000001</v>
      </c>
      <c r="Q246" s="23">
        <v>0.93469999999999998</v>
      </c>
      <c r="R246" s="23">
        <v>0.86750000000000005</v>
      </c>
      <c r="S246" s="236">
        <v>0.59412276189878677</v>
      </c>
      <c r="T246" s="236">
        <v>0.60099999999999998</v>
      </c>
      <c r="U246" s="23">
        <v>0.89599019390160239</v>
      </c>
      <c r="V246" s="23">
        <v>0.89200000000000013</v>
      </c>
      <c r="W246" s="23">
        <v>0.91999999999999993</v>
      </c>
      <c r="X246" s="23">
        <v>0.85299999999999998</v>
      </c>
      <c r="Y246" s="230"/>
      <c r="Z246" s="231"/>
      <c r="AA246" s="231"/>
      <c r="AB246" s="231"/>
      <c r="AC246" s="231"/>
      <c r="AD246" s="231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2">
        <v>0.89372193450452087</v>
      </c>
    </row>
    <row r="247" spans="1:65">
      <c r="A247" s="29"/>
      <c r="B247" s="19">
        <v>1</v>
      </c>
      <c r="C247" s="9">
        <v>5</v>
      </c>
      <c r="D247" s="23">
        <v>0.91</v>
      </c>
      <c r="E247" s="23">
        <v>0.8829999999999999</v>
      </c>
      <c r="F247" s="23">
        <v>0.87749999999999995</v>
      </c>
      <c r="G247" s="23">
        <v>0.89600000000000013</v>
      </c>
      <c r="H247" s="23">
        <v>0.90300000000000002</v>
      </c>
      <c r="I247" s="23">
        <v>0.89224700000000001</v>
      </c>
      <c r="J247" s="23">
        <v>0.87509999999999999</v>
      </c>
      <c r="K247" s="23">
        <v>0.87500000000000011</v>
      </c>
      <c r="L247" s="236">
        <v>0.78779999999999994</v>
      </c>
      <c r="M247" s="23">
        <v>0.89300000000000002</v>
      </c>
      <c r="N247" s="23">
        <v>0.91299999999999992</v>
      </c>
      <c r="O247" s="23">
        <v>0.87090000000000001</v>
      </c>
      <c r="P247" s="23">
        <v>0.93200000000000005</v>
      </c>
      <c r="Q247" s="23">
        <v>0.93910000000000005</v>
      </c>
      <c r="R247" s="23">
        <v>0.87773000000000001</v>
      </c>
      <c r="S247" s="236">
        <v>0.60981607942184402</v>
      </c>
      <c r="T247" s="236">
        <v>0.628</v>
      </c>
      <c r="U247" s="23">
        <v>0.92171270644898462</v>
      </c>
      <c r="V247" s="23">
        <v>0.89</v>
      </c>
      <c r="W247" s="23">
        <v>0.91999999999999993</v>
      </c>
      <c r="X247" s="23">
        <v>0.9294</v>
      </c>
      <c r="Y247" s="230"/>
      <c r="Z247" s="231"/>
      <c r="AA247" s="231"/>
      <c r="AB247" s="231"/>
      <c r="AC247" s="231"/>
      <c r="AD247" s="231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2">
        <v>31</v>
      </c>
    </row>
    <row r="248" spans="1:65">
      <c r="A248" s="29"/>
      <c r="B248" s="19">
        <v>1</v>
      </c>
      <c r="C248" s="9">
        <v>6</v>
      </c>
      <c r="D248" s="23">
        <v>0.89800000000000002</v>
      </c>
      <c r="E248" s="23">
        <v>0.877</v>
      </c>
      <c r="F248" s="23">
        <v>0.87319999999999998</v>
      </c>
      <c r="G248" s="23">
        <v>0.89200000000000013</v>
      </c>
      <c r="H248" s="23">
        <v>0.89829999999999999</v>
      </c>
      <c r="I248" s="23">
        <v>0.89839699999999989</v>
      </c>
      <c r="J248" s="23">
        <v>0.87740000000000007</v>
      </c>
      <c r="K248" s="23">
        <v>0.86199999999999988</v>
      </c>
      <c r="L248" s="236">
        <v>0.80779999999999996</v>
      </c>
      <c r="M248" s="23">
        <v>0.88900000000000001</v>
      </c>
      <c r="N248" s="23">
        <v>0.90500000000000003</v>
      </c>
      <c r="O248" s="23">
        <v>0.86450000000000005</v>
      </c>
      <c r="P248" s="23">
        <v>0.876</v>
      </c>
      <c r="Q248" s="23">
        <v>0.92619999999999991</v>
      </c>
      <c r="R248" s="23">
        <v>0.87617000000000012</v>
      </c>
      <c r="S248" s="236">
        <v>0.61454973150631809</v>
      </c>
      <c r="T248" s="236">
        <v>0.60099999999999998</v>
      </c>
      <c r="U248" s="23">
        <v>0.91757238586831247</v>
      </c>
      <c r="V248" s="23">
        <v>0.88900000000000001</v>
      </c>
      <c r="W248" s="23">
        <v>0.91999999999999993</v>
      </c>
      <c r="X248" s="23">
        <v>0.91389999999999993</v>
      </c>
      <c r="Y248" s="230"/>
      <c r="Z248" s="231"/>
      <c r="AA248" s="231"/>
      <c r="AB248" s="231"/>
      <c r="AC248" s="231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54"/>
    </row>
    <row r="249" spans="1:65">
      <c r="A249" s="29"/>
      <c r="B249" s="20" t="s">
        <v>269</v>
      </c>
      <c r="C249" s="12"/>
      <c r="D249" s="233">
        <v>0.90733333333333333</v>
      </c>
      <c r="E249" s="233">
        <v>0.86083333333333334</v>
      </c>
      <c r="F249" s="233">
        <v>0.87916666666666654</v>
      </c>
      <c r="G249" s="233">
        <v>0.89283333333333337</v>
      </c>
      <c r="H249" s="233">
        <v>0.89751666666666674</v>
      </c>
      <c r="I249" s="233">
        <v>0.89528449999999993</v>
      </c>
      <c r="J249" s="233">
        <v>0.87663333333333326</v>
      </c>
      <c r="K249" s="233">
        <v>0.871</v>
      </c>
      <c r="L249" s="233">
        <v>0.80386666666666684</v>
      </c>
      <c r="M249" s="233">
        <v>0.8836666666666666</v>
      </c>
      <c r="N249" s="233">
        <v>0.91333333333333344</v>
      </c>
      <c r="O249" s="233">
        <v>0.86618333333333342</v>
      </c>
      <c r="P249" s="233">
        <v>0.89816666666666689</v>
      </c>
      <c r="Q249" s="233">
        <v>0.93133333333333335</v>
      </c>
      <c r="R249" s="233">
        <v>0.87446499999999994</v>
      </c>
      <c r="S249" s="233">
        <v>0.6120526584919691</v>
      </c>
      <c r="T249" s="233">
        <v>0.60333333333333339</v>
      </c>
      <c r="U249" s="233">
        <v>0.91291198774804327</v>
      </c>
      <c r="V249" s="233">
        <v>0.88933333333333342</v>
      </c>
      <c r="W249" s="233">
        <v>0.91833333333333333</v>
      </c>
      <c r="X249" s="233">
        <v>0.89990000000000003</v>
      </c>
      <c r="Y249" s="230"/>
      <c r="Z249" s="231"/>
      <c r="AA249" s="231"/>
      <c r="AB249" s="231"/>
      <c r="AC249" s="231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54"/>
    </row>
    <row r="250" spans="1:65">
      <c r="A250" s="29"/>
      <c r="B250" s="3" t="s">
        <v>270</v>
      </c>
      <c r="C250" s="28"/>
      <c r="D250" s="23">
        <v>0.90900000000000003</v>
      </c>
      <c r="E250" s="23">
        <v>0.877</v>
      </c>
      <c r="F250" s="23">
        <v>0.87545000000000006</v>
      </c>
      <c r="G250" s="23">
        <v>0.89250000000000007</v>
      </c>
      <c r="H250" s="23">
        <v>0.89979999999999993</v>
      </c>
      <c r="I250" s="23">
        <v>0.89535950000000009</v>
      </c>
      <c r="J250" s="23">
        <v>0.87735000000000007</v>
      </c>
      <c r="K250" s="23">
        <v>0.87149999999999994</v>
      </c>
      <c r="L250" s="23">
        <v>0.80905000000000005</v>
      </c>
      <c r="M250" s="23">
        <v>0.8879999999999999</v>
      </c>
      <c r="N250" s="23">
        <v>0.91299999999999992</v>
      </c>
      <c r="O250" s="23">
        <v>0.86395</v>
      </c>
      <c r="P250" s="23">
        <v>0.89700000000000002</v>
      </c>
      <c r="Q250" s="23">
        <v>0.93185000000000007</v>
      </c>
      <c r="R250" s="23">
        <v>0.87526499999999996</v>
      </c>
      <c r="S250" s="23">
        <v>0.60606450585101468</v>
      </c>
      <c r="T250" s="23">
        <v>0.60099999999999998</v>
      </c>
      <c r="U250" s="23">
        <v>0.91909163511397951</v>
      </c>
      <c r="V250" s="23">
        <v>0.88949999999999996</v>
      </c>
      <c r="W250" s="23">
        <v>0.91999999999999993</v>
      </c>
      <c r="X250" s="23">
        <v>0.91544999999999987</v>
      </c>
      <c r="Y250" s="230"/>
      <c r="Z250" s="231"/>
      <c r="AA250" s="231"/>
      <c r="AB250" s="231"/>
      <c r="AC250" s="231"/>
      <c r="AD250" s="231"/>
      <c r="AE250" s="231"/>
      <c r="AF250" s="231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54"/>
    </row>
    <row r="251" spans="1:65">
      <c r="A251" s="29"/>
      <c r="B251" s="3" t="s">
        <v>271</v>
      </c>
      <c r="C251" s="28"/>
      <c r="D251" s="23">
        <v>1.4651507317223984E-2</v>
      </c>
      <c r="E251" s="23">
        <v>4.7338849443841216E-2</v>
      </c>
      <c r="F251" s="23">
        <v>1.0981196049004242E-2</v>
      </c>
      <c r="G251" s="23">
        <v>4.2622372841815206E-3</v>
      </c>
      <c r="H251" s="23">
        <v>7.4820897259165577E-3</v>
      </c>
      <c r="I251" s="23">
        <v>3.3664428555969725E-3</v>
      </c>
      <c r="J251" s="23">
        <v>2.388025683837319E-3</v>
      </c>
      <c r="K251" s="23">
        <v>1.3549907748763492E-2</v>
      </c>
      <c r="L251" s="23">
        <v>1.1505071345570474E-2</v>
      </c>
      <c r="M251" s="23">
        <v>1.3366625103842275E-2</v>
      </c>
      <c r="N251" s="23">
        <v>7.0616334276614942E-3</v>
      </c>
      <c r="O251" s="23">
        <v>2.6243735760494675E-2</v>
      </c>
      <c r="P251" s="23">
        <v>2.5325217998403617E-2</v>
      </c>
      <c r="Q251" s="23">
        <v>5.4452425718848601E-3</v>
      </c>
      <c r="R251" s="23">
        <v>3.565135341049473E-3</v>
      </c>
      <c r="S251" s="23">
        <v>1.9857186737215562E-2</v>
      </c>
      <c r="T251" s="23">
        <v>1.7177504669382747E-2</v>
      </c>
      <c r="U251" s="23">
        <v>1.4136346258516303E-2</v>
      </c>
      <c r="V251" s="23">
        <v>7.1180521680209085E-3</v>
      </c>
      <c r="W251" s="23">
        <v>4.0824829046385881E-3</v>
      </c>
      <c r="X251" s="23">
        <v>3.1784650383479114E-2</v>
      </c>
      <c r="Y251" s="230"/>
      <c r="Z251" s="231"/>
      <c r="AA251" s="231"/>
      <c r="AB251" s="231"/>
      <c r="AC251" s="231"/>
      <c r="AD251" s="231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54"/>
    </row>
    <row r="252" spans="1:65">
      <c r="A252" s="29"/>
      <c r="B252" s="3" t="s">
        <v>86</v>
      </c>
      <c r="C252" s="28"/>
      <c r="D252" s="13">
        <v>1.6147877278351194E-2</v>
      </c>
      <c r="E252" s="13">
        <v>5.4991887059641295E-2</v>
      </c>
      <c r="F252" s="13">
        <v>1.2490459960952695E-2</v>
      </c>
      <c r="G252" s="13">
        <v>4.7738330604982495E-3</v>
      </c>
      <c r="H252" s="13">
        <v>8.3364354154053487E-3</v>
      </c>
      <c r="I252" s="13">
        <v>3.7601933861213647E-3</v>
      </c>
      <c r="J252" s="13">
        <v>2.724087247238282E-3</v>
      </c>
      <c r="K252" s="13">
        <v>1.5556725314309405E-2</v>
      </c>
      <c r="L252" s="13">
        <v>1.431216372396393E-2</v>
      </c>
      <c r="M252" s="13">
        <v>1.5126320374019928E-2</v>
      </c>
      <c r="N252" s="13">
        <v>7.7317154317461606E-3</v>
      </c>
      <c r="O252" s="13">
        <v>3.0298130604176951E-2</v>
      </c>
      <c r="P252" s="13">
        <v>2.8196568563819198E-2</v>
      </c>
      <c r="Q252" s="13">
        <v>5.8467171494826697E-3</v>
      </c>
      <c r="R252" s="13">
        <v>4.0769331431783698E-3</v>
      </c>
      <c r="S252" s="13">
        <v>3.2443592004226404E-2</v>
      </c>
      <c r="T252" s="13">
        <v>2.8471002214446539E-2</v>
      </c>
      <c r="U252" s="13">
        <v>1.5484894982469905E-2</v>
      </c>
      <c r="V252" s="13">
        <v>8.0038067856307068E-3</v>
      </c>
      <c r="W252" s="13">
        <v>4.4455349233814027E-3</v>
      </c>
      <c r="X252" s="13">
        <v>3.5320202670829109E-2</v>
      </c>
      <c r="Y252" s="14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3" t="s">
        <v>272</v>
      </c>
      <c r="C253" s="28"/>
      <c r="D253" s="13">
        <v>1.5230015403346453E-2</v>
      </c>
      <c r="E253" s="13">
        <v>-3.6799590455862452E-2</v>
      </c>
      <c r="F253" s="13">
        <v>-1.6286125780188843E-2</v>
      </c>
      <c r="G253" s="13">
        <v>-9.942702946863502E-4</v>
      </c>
      <c r="H253" s="13">
        <v>4.2459874997358149E-3</v>
      </c>
      <c r="I253" s="13">
        <v>1.7483799324511384E-3</v>
      </c>
      <c r="J253" s="13">
        <v>-1.9120713626281871E-2</v>
      </c>
      <c r="K253" s="13">
        <v>-2.5423941862988797E-2</v>
      </c>
      <c r="L253" s="13">
        <v>-0.100540519784456</v>
      </c>
      <c r="M253" s="13">
        <v>-1.1251002632523432E-2</v>
      </c>
      <c r="N253" s="13">
        <v>2.1943512933567222E-2</v>
      </c>
      <c r="O253" s="13">
        <v>-3.0813388491415794E-2</v>
      </c>
      <c r="P253" s="13">
        <v>4.9732830655098148E-3</v>
      </c>
      <c r="Q253" s="13">
        <v>4.208400552422864E-2</v>
      </c>
      <c r="R253" s="13">
        <v>-2.1546897039286583E-2</v>
      </c>
      <c r="S253" s="13">
        <v>-0.31516433147487766</v>
      </c>
      <c r="T253" s="13">
        <v>-0.32492052612782607</v>
      </c>
      <c r="U253" s="13">
        <v>2.1472062509197976E-2</v>
      </c>
      <c r="V253" s="13">
        <v>-4.9104771873149655E-3</v>
      </c>
      <c r="W253" s="13">
        <v>2.7538094208750863E-2</v>
      </c>
      <c r="X253" s="13">
        <v>6.9127379075732964E-3</v>
      </c>
      <c r="Y253" s="146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45" t="s">
        <v>273</v>
      </c>
      <c r="C254" s="46"/>
      <c r="D254" s="44">
        <v>0.67</v>
      </c>
      <c r="E254" s="44">
        <v>1.07</v>
      </c>
      <c r="F254" s="44">
        <v>0.38</v>
      </c>
      <c r="G254" s="44">
        <v>0.13</v>
      </c>
      <c r="H254" s="44">
        <v>0.31</v>
      </c>
      <c r="I254" s="44">
        <v>0.22</v>
      </c>
      <c r="J254" s="44">
        <v>0.48</v>
      </c>
      <c r="K254" s="44">
        <v>0.69</v>
      </c>
      <c r="L254" s="44">
        <v>3.2</v>
      </c>
      <c r="M254" s="44">
        <v>0.21</v>
      </c>
      <c r="N254" s="44">
        <v>0.9</v>
      </c>
      <c r="O254" s="44">
        <v>0.87</v>
      </c>
      <c r="P254" s="44">
        <v>0.33</v>
      </c>
      <c r="Q254" s="44">
        <v>1.57</v>
      </c>
      <c r="R254" s="44">
        <v>0.56000000000000005</v>
      </c>
      <c r="S254" s="44">
        <v>10.39</v>
      </c>
      <c r="T254" s="44">
        <v>10.71</v>
      </c>
      <c r="U254" s="44">
        <v>0.88</v>
      </c>
      <c r="V254" s="44">
        <v>0</v>
      </c>
      <c r="W254" s="44">
        <v>1.0900000000000001</v>
      </c>
      <c r="X254" s="44">
        <v>0.4</v>
      </c>
      <c r="Y254" s="146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3"/>
    </row>
    <row r="256" spans="1:65" ht="15">
      <c r="B256" s="8" t="s">
        <v>500</v>
      </c>
      <c r="BM256" s="27" t="s">
        <v>66</v>
      </c>
    </row>
    <row r="257" spans="1:65" ht="15">
      <c r="A257" s="24" t="s">
        <v>33</v>
      </c>
      <c r="B257" s="18" t="s">
        <v>117</v>
      </c>
      <c r="C257" s="15" t="s">
        <v>118</v>
      </c>
      <c r="D257" s="16" t="s">
        <v>241</v>
      </c>
      <c r="E257" s="17" t="s">
        <v>241</v>
      </c>
      <c r="F257" s="17" t="s">
        <v>241</v>
      </c>
      <c r="G257" s="17" t="s">
        <v>241</v>
      </c>
      <c r="H257" s="17" t="s">
        <v>241</v>
      </c>
      <c r="I257" s="17" t="s">
        <v>241</v>
      </c>
      <c r="J257" s="17" t="s">
        <v>241</v>
      </c>
      <c r="K257" s="17" t="s">
        <v>241</v>
      </c>
      <c r="L257" s="17" t="s">
        <v>241</v>
      </c>
      <c r="M257" s="17" t="s">
        <v>241</v>
      </c>
      <c r="N257" s="17" t="s">
        <v>241</v>
      </c>
      <c r="O257" s="17" t="s">
        <v>241</v>
      </c>
      <c r="P257" s="146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242</v>
      </c>
      <c r="C258" s="9" t="s">
        <v>242</v>
      </c>
      <c r="D258" s="144" t="s">
        <v>244</v>
      </c>
      <c r="E258" s="145" t="s">
        <v>248</v>
      </c>
      <c r="F258" s="145" t="s">
        <v>249</v>
      </c>
      <c r="G258" s="145" t="s">
        <v>250</v>
      </c>
      <c r="H258" s="145" t="s">
        <v>252</v>
      </c>
      <c r="I258" s="145" t="s">
        <v>254</v>
      </c>
      <c r="J258" s="145" t="s">
        <v>255</v>
      </c>
      <c r="K258" s="145" t="s">
        <v>258</v>
      </c>
      <c r="L258" s="145" t="s">
        <v>259</v>
      </c>
      <c r="M258" s="145" t="s">
        <v>260</v>
      </c>
      <c r="N258" s="145" t="s">
        <v>261</v>
      </c>
      <c r="O258" s="145" t="s">
        <v>286</v>
      </c>
      <c r="P258" s="146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287</v>
      </c>
      <c r="E259" s="11" t="s">
        <v>103</v>
      </c>
      <c r="F259" s="11" t="s">
        <v>103</v>
      </c>
      <c r="G259" s="11" t="s">
        <v>99</v>
      </c>
      <c r="H259" s="11" t="s">
        <v>103</v>
      </c>
      <c r="I259" s="11" t="s">
        <v>287</v>
      </c>
      <c r="J259" s="11" t="s">
        <v>103</v>
      </c>
      <c r="K259" s="11" t="s">
        <v>103</v>
      </c>
      <c r="L259" s="11" t="s">
        <v>287</v>
      </c>
      <c r="M259" s="11" t="s">
        <v>100</v>
      </c>
      <c r="N259" s="11" t="s">
        <v>99</v>
      </c>
      <c r="O259" s="11" t="s">
        <v>287</v>
      </c>
      <c r="P259" s="146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146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3.3</v>
      </c>
      <c r="E261" s="140">
        <v>3</v>
      </c>
      <c r="F261" s="147">
        <v>3.62463680047613</v>
      </c>
      <c r="G261" s="21">
        <v>3.34</v>
      </c>
      <c r="H261" s="21">
        <v>2.86</v>
      </c>
      <c r="I261" s="21">
        <v>3.4</v>
      </c>
      <c r="J261" s="21">
        <v>3.3</v>
      </c>
      <c r="K261" s="21">
        <v>3.23</v>
      </c>
      <c r="L261" s="21">
        <v>3.2</v>
      </c>
      <c r="M261" s="21">
        <v>3.2274292688903006</v>
      </c>
      <c r="N261" s="21">
        <v>3.06</v>
      </c>
      <c r="O261" s="21">
        <v>3.34</v>
      </c>
      <c r="P261" s="146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3.2</v>
      </c>
      <c r="E262" s="142">
        <v>3</v>
      </c>
      <c r="F262" s="11">
        <v>3.5244741038061602</v>
      </c>
      <c r="G262" s="141">
        <v>2.42</v>
      </c>
      <c r="H262" s="11">
        <v>2.71</v>
      </c>
      <c r="I262" s="11">
        <v>3.3</v>
      </c>
      <c r="J262" s="11">
        <v>3.28</v>
      </c>
      <c r="K262" s="11">
        <v>3.22</v>
      </c>
      <c r="L262" s="11">
        <v>3.14</v>
      </c>
      <c r="M262" s="11">
        <v>3.4592535318518909</v>
      </c>
      <c r="N262" s="11">
        <v>2.88</v>
      </c>
      <c r="O262" s="11">
        <v>3.48</v>
      </c>
      <c r="P262" s="146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e">
        <v>#N/A</v>
      </c>
    </row>
    <row r="263" spans="1:65">
      <c r="A263" s="29"/>
      <c r="B263" s="19">
        <v>1</v>
      </c>
      <c r="C263" s="9">
        <v>3</v>
      </c>
      <c r="D263" s="11">
        <v>3.1</v>
      </c>
      <c r="E263" s="142">
        <v>3</v>
      </c>
      <c r="F263" s="11">
        <v>3.4620628833782998</v>
      </c>
      <c r="G263" s="11">
        <v>2.87</v>
      </c>
      <c r="H263" s="11">
        <v>2.8</v>
      </c>
      <c r="I263" s="11">
        <v>3.2</v>
      </c>
      <c r="J263" s="11">
        <v>3.37</v>
      </c>
      <c r="K263" s="11">
        <v>3.2</v>
      </c>
      <c r="L263" s="11">
        <v>3.22</v>
      </c>
      <c r="M263" s="11">
        <v>3.3248174713860665</v>
      </c>
      <c r="N263" s="11">
        <v>2.57</v>
      </c>
      <c r="O263" s="11">
        <v>3.42</v>
      </c>
      <c r="P263" s="146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3</v>
      </c>
      <c r="E264" s="142">
        <v>3</v>
      </c>
      <c r="F264" s="11">
        <v>3.442050561996</v>
      </c>
      <c r="G264" s="11">
        <v>2.8</v>
      </c>
      <c r="H264" s="11">
        <v>2.98</v>
      </c>
      <c r="I264" s="11">
        <v>3.4</v>
      </c>
      <c r="J264" s="11">
        <v>3.24</v>
      </c>
      <c r="K264" s="11">
        <v>3.21</v>
      </c>
      <c r="L264" s="11">
        <v>3.19</v>
      </c>
      <c r="M264" s="11">
        <v>3.1119024354541822</v>
      </c>
      <c r="N264" s="11">
        <v>3.19</v>
      </c>
      <c r="O264" s="11">
        <v>3.36</v>
      </c>
      <c r="P264" s="146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3.2056687859758579</v>
      </c>
    </row>
    <row r="265" spans="1:65">
      <c r="A265" s="29"/>
      <c r="B265" s="19">
        <v>1</v>
      </c>
      <c r="C265" s="9">
        <v>5</v>
      </c>
      <c r="D265" s="11">
        <v>3.2</v>
      </c>
      <c r="E265" s="142">
        <v>3</v>
      </c>
      <c r="F265" s="11">
        <v>3.4133328976505659</v>
      </c>
      <c r="G265" s="11">
        <v>3</v>
      </c>
      <c r="H265" s="11">
        <v>2.97</v>
      </c>
      <c r="I265" s="11">
        <v>3.5</v>
      </c>
      <c r="J265" s="11">
        <v>3.13</v>
      </c>
      <c r="K265" s="11">
        <v>3.31</v>
      </c>
      <c r="L265" s="11">
        <v>3.2</v>
      </c>
      <c r="M265" s="11">
        <v>3.1297666472610617</v>
      </c>
      <c r="N265" s="11">
        <v>3.3</v>
      </c>
      <c r="O265" s="11">
        <v>3.42</v>
      </c>
      <c r="P265" s="146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32</v>
      </c>
    </row>
    <row r="266" spans="1:65">
      <c r="A266" s="29"/>
      <c r="B266" s="19">
        <v>1</v>
      </c>
      <c r="C266" s="9">
        <v>6</v>
      </c>
      <c r="D266" s="11">
        <v>3.1</v>
      </c>
      <c r="E266" s="142">
        <v>3</v>
      </c>
      <c r="F266" s="11">
        <v>3.462049259459</v>
      </c>
      <c r="G266" s="11">
        <v>3.56</v>
      </c>
      <c r="H266" s="11">
        <v>2.84</v>
      </c>
      <c r="I266" s="11">
        <v>3.3</v>
      </c>
      <c r="J266" s="11">
        <v>3.18</v>
      </c>
      <c r="K266" s="11">
        <v>3.28</v>
      </c>
      <c r="L266" s="11">
        <v>3.22</v>
      </c>
      <c r="M266" s="11">
        <v>3.3722068720150955</v>
      </c>
      <c r="N266" s="11">
        <v>2.71</v>
      </c>
      <c r="O266" s="11">
        <v>3.49</v>
      </c>
      <c r="P266" s="146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20" t="s">
        <v>269</v>
      </c>
      <c r="C267" s="12"/>
      <c r="D267" s="22">
        <v>3.1500000000000004</v>
      </c>
      <c r="E267" s="22">
        <v>3</v>
      </c>
      <c r="F267" s="22">
        <v>3.4881010844610265</v>
      </c>
      <c r="G267" s="22">
        <v>2.9983333333333331</v>
      </c>
      <c r="H267" s="22">
        <v>2.8600000000000008</v>
      </c>
      <c r="I267" s="22">
        <v>3.3499999999999996</v>
      </c>
      <c r="J267" s="22">
        <v>3.25</v>
      </c>
      <c r="K267" s="22">
        <v>3.2416666666666667</v>
      </c>
      <c r="L267" s="22">
        <v>3.1949999999999998</v>
      </c>
      <c r="M267" s="22">
        <v>3.2708960378097665</v>
      </c>
      <c r="N267" s="22">
        <v>2.9516666666666667</v>
      </c>
      <c r="O267" s="22">
        <v>3.418333333333333</v>
      </c>
      <c r="P267" s="146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270</v>
      </c>
      <c r="C268" s="28"/>
      <c r="D268" s="11">
        <v>3.1500000000000004</v>
      </c>
      <c r="E268" s="11">
        <v>3</v>
      </c>
      <c r="F268" s="11">
        <v>3.4620560714186501</v>
      </c>
      <c r="G268" s="11">
        <v>2.9350000000000001</v>
      </c>
      <c r="H268" s="11">
        <v>2.8499999999999996</v>
      </c>
      <c r="I268" s="11">
        <v>3.3499999999999996</v>
      </c>
      <c r="J268" s="11">
        <v>3.26</v>
      </c>
      <c r="K268" s="11">
        <v>3.2250000000000001</v>
      </c>
      <c r="L268" s="11">
        <v>3.2</v>
      </c>
      <c r="M268" s="11">
        <v>3.2761233701381833</v>
      </c>
      <c r="N268" s="11">
        <v>2.9699999999999998</v>
      </c>
      <c r="O268" s="11">
        <v>3.42</v>
      </c>
      <c r="P268" s="146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271</v>
      </c>
      <c r="C269" s="28"/>
      <c r="D269" s="23">
        <v>0.10488088481701512</v>
      </c>
      <c r="E269" s="23">
        <v>0</v>
      </c>
      <c r="F269" s="23">
        <v>7.6200546144794823E-2</v>
      </c>
      <c r="G269" s="23">
        <v>0.4055818865120428</v>
      </c>
      <c r="H269" s="23">
        <v>0.10295630140987008</v>
      </c>
      <c r="I269" s="23">
        <v>0.10488088481701512</v>
      </c>
      <c r="J269" s="23">
        <v>8.6255434611391291E-2</v>
      </c>
      <c r="K269" s="23">
        <v>4.3550736694878779E-2</v>
      </c>
      <c r="L269" s="23">
        <v>2.9495762407505288E-2</v>
      </c>
      <c r="M269" s="23">
        <v>0.13837325041718482</v>
      </c>
      <c r="N269" s="23">
        <v>0.28251843597660431</v>
      </c>
      <c r="O269" s="23">
        <v>6.0800219297850226E-2</v>
      </c>
      <c r="P269" s="230"/>
      <c r="Q269" s="231"/>
      <c r="R269" s="231"/>
      <c r="S269" s="231"/>
      <c r="T269" s="231"/>
      <c r="U269" s="231"/>
      <c r="V269" s="231"/>
      <c r="W269" s="231"/>
      <c r="X269" s="231"/>
      <c r="Y269" s="231"/>
      <c r="Z269" s="231"/>
      <c r="AA269" s="231"/>
      <c r="AB269" s="231"/>
      <c r="AC269" s="231"/>
      <c r="AD269" s="231"/>
      <c r="AE269" s="231"/>
      <c r="AF269" s="231"/>
      <c r="AG269" s="231"/>
      <c r="AH269" s="231"/>
      <c r="AI269" s="231"/>
      <c r="AJ269" s="231"/>
      <c r="AK269" s="231"/>
      <c r="AL269" s="231"/>
      <c r="AM269" s="231"/>
      <c r="AN269" s="231"/>
      <c r="AO269" s="231"/>
      <c r="AP269" s="231"/>
      <c r="AQ269" s="231"/>
      <c r="AR269" s="231"/>
      <c r="AS269" s="231"/>
      <c r="AT269" s="231"/>
      <c r="AU269" s="231"/>
      <c r="AV269" s="231"/>
      <c r="AW269" s="231"/>
      <c r="AX269" s="231"/>
      <c r="AY269" s="231"/>
      <c r="AZ269" s="231"/>
      <c r="BA269" s="231"/>
      <c r="BB269" s="231"/>
      <c r="BC269" s="231"/>
      <c r="BD269" s="231"/>
      <c r="BE269" s="231"/>
      <c r="BF269" s="231"/>
      <c r="BG269" s="231"/>
      <c r="BH269" s="231"/>
      <c r="BI269" s="231"/>
      <c r="BJ269" s="231"/>
      <c r="BK269" s="231"/>
      <c r="BL269" s="231"/>
      <c r="BM269" s="54"/>
    </row>
    <row r="270" spans="1:65">
      <c r="A270" s="29"/>
      <c r="B270" s="3" t="s">
        <v>86</v>
      </c>
      <c r="C270" s="28"/>
      <c r="D270" s="13">
        <v>3.3295518989528601E-2</v>
      </c>
      <c r="E270" s="13">
        <v>0</v>
      </c>
      <c r="F270" s="13">
        <v>2.184585374668669E-2</v>
      </c>
      <c r="G270" s="13">
        <v>0.13526911167716826</v>
      </c>
      <c r="H270" s="13">
        <v>3.5998706786667854E-2</v>
      </c>
      <c r="I270" s="13">
        <v>3.1307726811049291E-2</v>
      </c>
      <c r="J270" s="13">
        <v>2.6540133726581934E-2</v>
      </c>
      <c r="K270" s="13">
        <v>1.3434674558831499E-2</v>
      </c>
      <c r="L270" s="13">
        <v>9.2318505187809988E-3</v>
      </c>
      <c r="M270" s="13">
        <v>4.2304386571039201E-2</v>
      </c>
      <c r="N270" s="13">
        <v>9.5714885141706715E-2</v>
      </c>
      <c r="O270" s="13">
        <v>1.778650978971728E-2</v>
      </c>
      <c r="P270" s="146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272</v>
      </c>
      <c r="C271" s="28"/>
      <c r="D271" s="13">
        <v>-1.7365732298794234E-2</v>
      </c>
      <c r="E271" s="13">
        <v>-6.4157840284566059E-2</v>
      </c>
      <c r="F271" s="13">
        <v>8.8104017395918E-2</v>
      </c>
      <c r="G271" s="13">
        <v>-6.4677752595519222E-2</v>
      </c>
      <c r="H271" s="13">
        <v>-0.10783047440461946</v>
      </c>
      <c r="I271" s="13">
        <v>4.5023745015567718E-2</v>
      </c>
      <c r="J271" s="13">
        <v>1.3829006358386797E-2</v>
      </c>
      <c r="K271" s="13">
        <v>1.1229444803621647E-2</v>
      </c>
      <c r="L271" s="13">
        <v>-3.328099903062931E-3</v>
      </c>
      <c r="M271" s="13">
        <v>2.0347470742849261E-2</v>
      </c>
      <c r="N271" s="13">
        <v>-7.9235297302203578E-2</v>
      </c>
      <c r="O271" s="13">
        <v>6.6340149764641643E-2</v>
      </c>
      <c r="P271" s="146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45" t="s">
        <v>273</v>
      </c>
      <c r="C272" s="46"/>
      <c r="D272" s="44">
        <v>0.56999999999999995</v>
      </c>
      <c r="E272" s="44" t="s">
        <v>274</v>
      </c>
      <c r="F272" s="44">
        <v>1.53</v>
      </c>
      <c r="G272" s="44">
        <v>1.51</v>
      </c>
      <c r="H272" s="44">
        <v>2.38</v>
      </c>
      <c r="I272" s="44">
        <v>0.67</v>
      </c>
      <c r="J272" s="44">
        <v>0.05</v>
      </c>
      <c r="K272" s="44">
        <v>0</v>
      </c>
      <c r="L272" s="44">
        <v>0.28999999999999998</v>
      </c>
      <c r="M272" s="44">
        <v>0.18</v>
      </c>
      <c r="N272" s="44">
        <v>1.81</v>
      </c>
      <c r="O272" s="44">
        <v>1.1000000000000001</v>
      </c>
      <c r="P272" s="146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30" t="s">
        <v>293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BM273" s="53"/>
    </row>
    <row r="274" spans="1:65">
      <c r="BM274" s="53"/>
    </row>
    <row r="275" spans="1:65" ht="15">
      <c r="B275" s="8" t="s">
        <v>501</v>
      </c>
      <c r="BM275" s="27" t="s">
        <v>66</v>
      </c>
    </row>
    <row r="276" spans="1:65" ht="15">
      <c r="A276" s="24" t="s">
        <v>36</v>
      </c>
      <c r="B276" s="18" t="s">
        <v>117</v>
      </c>
      <c r="C276" s="15" t="s">
        <v>118</v>
      </c>
      <c r="D276" s="16" t="s">
        <v>241</v>
      </c>
      <c r="E276" s="17" t="s">
        <v>241</v>
      </c>
      <c r="F276" s="17" t="s">
        <v>241</v>
      </c>
      <c r="G276" s="17" t="s">
        <v>241</v>
      </c>
      <c r="H276" s="17" t="s">
        <v>241</v>
      </c>
      <c r="I276" s="17" t="s">
        <v>241</v>
      </c>
      <c r="J276" s="17" t="s">
        <v>241</v>
      </c>
      <c r="K276" s="17" t="s">
        <v>241</v>
      </c>
      <c r="L276" s="17" t="s">
        <v>241</v>
      </c>
      <c r="M276" s="17" t="s">
        <v>241</v>
      </c>
      <c r="N276" s="17" t="s">
        <v>241</v>
      </c>
      <c r="O276" s="17" t="s">
        <v>241</v>
      </c>
      <c r="P276" s="146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242</v>
      </c>
      <c r="C277" s="9" t="s">
        <v>242</v>
      </c>
      <c r="D277" s="144" t="s">
        <v>244</v>
      </c>
      <c r="E277" s="145" t="s">
        <v>248</v>
      </c>
      <c r="F277" s="145" t="s">
        <v>249</v>
      </c>
      <c r="G277" s="145" t="s">
        <v>250</v>
      </c>
      <c r="H277" s="145" t="s">
        <v>252</v>
      </c>
      <c r="I277" s="145" t="s">
        <v>254</v>
      </c>
      <c r="J277" s="145" t="s">
        <v>255</v>
      </c>
      <c r="K277" s="145" t="s">
        <v>258</v>
      </c>
      <c r="L277" s="145" t="s">
        <v>259</v>
      </c>
      <c r="M277" s="145" t="s">
        <v>260</v>
      </c>
      <c r="N277" s="145" t="s">
        <v>261</v>
      </c>
      <c r="O277" s="145" t="s">
        <v>286</v>
      </c>
      <c r="P277" s="146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287</v>
      </c>
      <c r="E278" s="11" t="s">
        <v>103</v>
      </c>
      <c r="F278" s="11" t="s">
        <v>103</v>
      </c>
      <c r="G278" s="11" t="s">
        <v>99</v>
      </c>
      <c r="H278" s="11" t="s">
        <v>103</v>
      </c>
      <c r="I278" s="11" t="s">
        <v>287</v>
      </c>
      <c r="J278" s="11" t="s">
        <v>103</v>
      </c>
      <c r="K278" s="11" t="s">
        <v>103</v>
      </c>
      <c r="L278" s="11" t="s">
        <v>287</v>
      </c>
      <c r="M278" s="11" t="s">
        <v>100</v>
      </c>
      <c r="N278" s="11" t="s">
        <v>99</v>
      </c>
      <c r="O278" s="11" t="s">
        <v>287</v>
      </c>
      <c r="P278" s="146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146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1.9</v>
      </c>
      <c r="E280" s="140" t="s">
        <v>108</v>
      </c>
      <c r="F280" s="21">
        <v>1.73234333333333</v>
      </c>
      <c r="G280" s="140">
        <v>1.9</v>
      </c>
      <c r="H280" s="21">
        <v>1.65</v>
      </c>
      <c r="I280" s="21">
        <v>1.8</v>
      </c>
      <c r="J280" s="21">
        <v>1.86</v>
      </c>
      <c r="K280" s="21">
        <v>1.71</v>
      </c>
      <c r="L280" s="21">
        <v>1.76</v>
      </c>
      <c r="M280" s="21">
        <v>1.7809043925767558</v>
      </c>
      <c r="N280" s="21">
        <v>1.65</v>
      </c>
      <c r="O280" s="21">
        <v>1.88</v>
      </c>
      <c r="P280" s="146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1.8</v>
      </c>
      <c r="E281" s="142" t="s">
        <v>108</v>
      </c>
      <c r="F281" s="11">
        <v>1.7015533333333335</v>
      </c>
      <c r="G281" s="142">
        <v>2.2999999999999998</v>
      </c>
      <c r="H281" s="11">
        <v>1.57</v>
      </c>
      <c r="I281" s="11">
        <v>1.8</v>
      </c>
      <c r="J281" s="11">
        <v>1.84</v>
      </c>
      <c r="K281" s="11">
        <v>1.75</v>
      </c>
      <c r="L281" s="11">
        <v>1.78</v>
      </c>
      <c r="M281" s="11">
        <v>1.8295460398936383</v>
      </c>
      <c r="N281" s="11">
        <v>1.9299999999999997</v>
      </c>
      <c r="O281" s="11">
        <v>1.84</v>
      </c>
      <c r="P281" s="146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 t="e">
        <v>#N/A</v>
      </c>
    </row>
    <row r="282" spans="1:65">
      <c r="A282" s="29"/>
      <c r="B282" s="19">
        <v>1</v>
      </c>
      <c r="C282" s="9">
        <v>3</v>
      </c>
      <c r="D282" s="11">
        <v>1.8</v>
      </c>
      <c r="E282" s="142" t="s">
        <v>108</v>
      </c>
      <c r="F282" s="11">
        <v>1.7556683333333301</v>
      </c>
      <c r="G282" s="142">
        <v>2.5499999999999998</v>
      </c>
      <c r="H282" s="11">
        <v>1.58</v>
      </c>
      <c r="I282" s="11">
        <v>1.7</v>
      </c>
      <c r="J282" s="11">
        <v>1.89</v>
      </c>
      <c r="K282" s="11">
        <v>1.74</v>
      </c>
      <c r="L282" s="11">
        <v>1.85</v>
      </c>
      <c r="M282" s="11">
        <v>1.7250266784191168</v>
      </c>
      <c r="N282" s="11">
        <v>1.54</v>
      </c>
      <c r="O282" s="11">
        <v>1.9400000000000002</v>
      </c>
      <c r="P282" s="146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1.7</v>
      </c>
      <c r="E283" s="142" t="s">
        <v>108</v>
      </c>
      <c r="F283" s="11">
        <v>1.7359933333333335</v>
      </c>
      <c r="G283" s="142">
        <v>3.3</v>
      </c>
      <c r="H283" s="11">
        <v>1.71</v>
      </c>
      <c r="I283" s="11">
        <v>1.8</v>
      </c>
      <c r="J283" s="11">
        <v>1.79</v>
      </c>
      <c r="K283" s="11">
        <v>1.68</v>
      </c>
      <c r="L283" s="11">
        <v>1.8</v>
      </c>
      <c r="M283" s="11">
        <v>1.848047735000689</v>
      </c>
      <c r="N283" s="11">
        <v>1.58</v>
      </c>
      <c r="O283" s="11">
        <v>1.9400000000000002</v>
      </c>
      <c r="P283" s="146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1.7737841653691011</v>
      </c>
    </row>
    <row r="284" spans="1:65">
      <c r="A284" s="29"/>
      <c r="B284" s="19">
        <v>1</v>
      </c>
      <c r="C284" s="9">
        <v>5</v>
      </c>
      <c r="D284" s="11">
        <v>1.8</v>
      </c>
      <c r="E284" s="142" t="s">
        <v>108</v>
      </c>
      <c r="F284" s="11">
        <v>1.75108833333333</v>
      </c>
      <c r="G284" s="142">
        <v>2.87</v>
      </c>
      <c r="H284" s="11">
        <v>1.78</v>
      </c>
      <c r="I284" s="11">
        <v>1.8</v>
      </c>
      <c r="J284" s="11">
        <v>1.78</v>
      </c>
      <c r="K284" s="11">
        <v>1.73</v>
      </c>
      <c r="L284" s="11">
        <v>1.78</v>
      </c>
      <c r="M284" s="11">
        <v>1.9630842812361227</v>
      </c>
      <c r="N284" s="11">
        <v>1.74</v>
      </c>
      <c r="O284" s="11">
        <v>1.99</v>
      </c>
      <c r="P284" s="146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33</v>
      </c>
    </row>
    <row r="285" spans="1:65">
      <c r="A285" s="29"/>
      <c r="B285" s="19">
        <v>1</v>
      </c>
      <c r="C285" s="9">
        <v>6</v>
      </c>
      <c r="D285" s="11">
        <v>1.8</v>
      </c>
      <c r="E285" s="142" t="s">
        <v>108</v>
      </c>
      <c r="F285" s="11">
        <v>1.7561933333333299</v>
      </c>
      <c r="G285" s="142">
        <v>2.91</v>
      </c>
      <c r="H285" s="11">
        <v>1.68</v>
      </c>
      <c r="I285" s="11">
        <v>1.7</v>
      </c>
      <c r="J285" s="11">
        <v>1.79</v>
      </c>
      <c r="K285" s="11">
        <v>1.73</v>
      </c>
      <c r="L285" s="11">
        <v>1.81</v>
      </c>
      <c r="M285" s="11">
        <v>1.8276007950197553</v>
      </c>
      <c r="N285" s="11">
        <v>1.54</v>
      </c>
      <c r="O285" s="11">
        <v>2.0099999999999998</v>
      </c>
      <c r="P285" s="146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20" t="s">
        <v>269</v>
      </c>
      <c r="C286" s="12"/>
      <c r="D286" s="22">
        <v>1.8</v>
      </c>
      <c r="E286" s="22" t="s">
        <v>630</v>
      </c>
      <c r="F286" s="22">
        <v>1.7388066666666646</v>
      </c>
      <c r="G286" s="22">
        <v>2.6383333333333332</v>
      </c>
      <c r="H286" s="22">
        <v>1.6616666666666664</v>
      </c>
      <c r="I286" s="22">
        <v>1.7666666666666666</v>
      </c>
      <c r="J286" s="22">
        <v>1.825</v>
      </c>
      <c r="K286" s="22">
        <v>1.7233333333333334</v>
      </c>
      <c r="L286" s="22">
        <v>1.7966666666666669</v>
      </c>
      <c r="M286" s="22">
        <v>1.8290349870243461</v>
      </c>
      <c r="N286" s="22">
        <v>1.6633333333333333</v>
      </c>
      <c r="O286" s="22">
        <v>1.9333333333333333</v>
      </c>
      <c r="P286" s="146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270</v>
      </c>
      <c r="C287" s="28"/>
      <c r="D287" s="11">
        <v>1.8</v>
      </c>
      <c r="E287" s="11" t="s">
        <v>630</v>
      </c>
      <c r="F287" s="11">
        <v>1.7435408333333318</v>
      </c>
      <c r="G287" s="11">
        <v>2.71</v>
      </c>
      <c r="H287" s="11">
        <v>1.665</v>
      </c>
      <c r="I287" s="11">
        <v>1.8</v>
      </c>
      <c r="J287" s="11">
        <v>1.8149999999999999</v>
      </c>
      <c r="K287" s="11">
        <v>1.73</v>
      </c>
      <c r="L287" s="11">
        <v>1.79</v>
      </c>
      <c r="M287" s="11">
        <v>1.8285734174566968</v>
      </c>
      <c r="N287" s="11">
        <v>1.615</v>
      </c>
      <c r="O287" s="11">
        <v>1.9400000000000002</v>
      </c>
      <c r="P287" s="146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271</v>
      </c>
      <c r="C288" s="28"/>
      <c r="D288" s="23">
        <v>6.3245553203367569E-2</v>
      </c>
      <c r="E288" s="23" t="s">
        <v>630</v>
      </c>
      <c r="F288" s="23">
        <v>2.0856421952641136E-2</v>
      </c>
      <c r="G288" s="23">
        <v>0.49652458817934508</v>
      </c>
      <c r="H288" s="23">
        <v>7.9854033502802249E-2</v>
      </c>
      <c r="I288" s="23">
        <v>5.1639777949432274E-2</v>
      </c>
      <c r="J288" s="23">
        <v>4.5055521304275217E-2</v>
      </c>
      <c r="K288" s="23">
        <v>2.5033311140691475E-2</v>
      </c>
      <c r="L288" s="23">
        <v>3.1411250638372683E-2</v>
      </c>
      <c r="M288" s="23">
        <v>7.9331328397837422E-2</v>
      </c>
      <c r="N288" s="23">
        <v>0.15134948518798017</v>
      </c>
      <c r="O288" s="23">
        <v>6.4394616752230613E-2</v>
      </c>
      <c r="P288" s="230"/>
      <c r="Q288" s="231"/>
      <c r="R288" s="231"/>
      <c r="S288" s="231"/>
      <c r="T288" s="231"/>
      <c r="U288" s="231"/>
      <c r="V288" s="231"/>
      <c r="W288" s="231"/>
      <c r="X288" s="231"/>
      <c r="Y288" s="231"/>
      <c r="Z288" s="231"/>
      <c r="AA288" s="231"/>
      <c r="AB288" s="231"/>
      <c r="AC288" s="231"/>
      <c r="AD288" s="231"/>
      <c r="AE288" s="231"/>
      <c r="AF288" s="231"/>
      <c r="AG288" s="231"/>
      <c r="AH288" s="231"/>
      <c r="AI288" s="231"/>
      <c r="AJ288" s="231"/>
      <c r="AK288" s="231"/>
      <c r="AL288" s="231"/>
      <c r="AM288" s="231"/>
      <c r="AN288" s="231"/>
      <c r="AO288" s="231"/>
      <c r="AP288" s="231"/>
      <c r="AQ288" s="231"/>
      <c r="AR288" s="231"/>
      <c r="AS288" s="231"/>
      <c r="AT288" s="231"/>
      <c r="AU288" s="231"/>
      <c r="AV288" s="231"/>
      <c r="AW288" s="231"/>
      <c r="AX288" s="231"/>
      <c r="AY288" s="231"/>
      <c r="AZ288" s="231"/>
      <c r="BA288" s="231"/>
      <c r="BB288" s="231"/>
      <c r="BC288" s="231"/>
      <c r="BD288" s="231"/>
      <c r="BE288" s="231"/>
      <c r="BF288" s="231"/>
      <c r="BG288" s="231"/>
      <c r="BH288" s="231"/>
      <c r="BI288" s="231"/>
      <c r="BJ288" s="231"/>
      <c r="BK288" s="231"/>
      <c r="BL288" s="231"/>
      <c r="BM288" s="54"/>
    </row>
    <row r="289" spans="1:65">
      <c r="A289" s="29"/>
      <c r="B289" s="3" t="s">
        <v>86</v>
      </c>
      <c r="C289" s="28"/>
      <c r="D289" s="13">
        <v>3.5136418446315314E-2</v>
      </c>
      <c r="E289" s="13" t="s">
        <v>630</v>
      </c>
      <c r="F289" s="13">
        <v>1.199467563154874E-2</v>
      </c>
      <c r="G289" s="13">
        <v>0.18819630632192486</v>
      </c>
      <c r="H289" s="13">
        <v>4.8056589871295241E-2</v>
      </c>
      <c r="I289" s="13">
        <v>2.9230062990244682E-2</v>
      </c>
      <c r="J289" s="13">
        <v>2.4687956879054913E-2</v>
      </c>
      <c r="K289" s="13">
        <v>1.4526099307944762E-2</v>
      </c>
      <c r="L289" s="13">
        <v>1.7483070856237112E-2</v>
      </c>
      <c r="M289" s="13">
        <v>4.3373324709824947E-2</v>
      </c>
      <c r="N289" s="13">
        <v>9.0991674461711525E-2</v>
      </c>
      <c r="O289" s="13">
        <v>3.3307560389084799E-2</v>
      </c>
      <c r="P289" s="146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272</v>
      </c>
      <c r="C290" s="28"/>
      <c r="D290" s="13">
        <v>1.4779607994439337E-2</v>
      </c>
      <c r="E290" s="13" t="s">
        <v>630</v>
      </c>
      <c r="F290" s="13">
        <v>-1.9719140234380261E-2</v>
      </c>
      <c r="G290" s="13">
        <v>0.48740381431036783</v>
      </c>
      <c r="H290" s="13">
        <v>-6.3208084101429862E-2</v>
      </c>
      <c r="I290" s="13">
        <v>-4.0126069684207621E-3</v>
      </c>
      <c r="J290" s="13">
        <v>2.8873769216584133E-2</v>
      </c>
      <c r="K290" s="13">
        <v>-2.8442486420138691E-2</v>
      </c>
      <c r="L290" s="13">
        <v>1.2900386498153393E-2</v>
      </c>
      <c r="M290" s="13">
        <v>3.1148559522600205E-2</v>
      </c>
      <c r="N290" s="13">
        <v>-6.2268473353286669E-2</v>
      </c>
      <c r="O290" s="13">
        <v>8.9948467845879287E-2</v>
      </c>
      <c r="P290" s="146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45" t="s">
        <v>273</v>
      </c>
      <c r="C291" s="46"/>
      <c r="D291" s="44">
        <v>0.23</v>
      </c>
      <c r="E291" s="44">
        <v>9.9700000000000006</v>
      </c>
      <c r="F291" s="44">
        <v>0.55000000000000004</v>
      </c>
      <c r="G291" s="44">
        <v>10.93</v>
      </c>
      <c r="H291" s="44">
        <v>1.53</v>
      </c>
      <c r="I291" s="44">
        <v>0.19</v>
      </c>
      <c r="J291" s="44">
        <v>0.55000000000000004</v>
      </c>
      <c r="K291" s="44">
        <v>0.74</v>
      </c>
      <c r="L291" s="44">
        <v>0.19</v>
      </c>
      <c r="M291" s="44">
        <v>0.6</v>
      </c>
      <c r="N291" s="44">
        <v>1.51</v>
      </c>
      <c r="O291" s="44">
        <v>1.94</v>
      </c>
      <c r="P291" s="146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BM292" s="53"/>
    </row>
    <row r="293" spans="1:65" ht="15">
      <c r="B293" s="8" t="s">
        <v>502</v>
      </c>
      <c r="BM293" s="27" t="s">
        <v>66</v>
      </c>
    </row>
    <row r="294" spans="1:65" ht="15">
      <c r="A294" s="24" t="s">
        <v>39</v>
      </c>
      <c r="B294" s="18" t="s">
        <v>117</v>
      </c>
      <c r="C294" s="15" t="s">
        <v>118</v>
      </c>
      <c r="D294" s="16" t="s">
        <v>241</v>
      </c>
      <c r="E294" s="17" t="s">
        <v>241</v>
      </c>
      <c r="F294" s="17" t="s">
        <v>241</v>
      </c>
      <c r="G294" s="17" t="s">
        <v>241</v>
      </c>
      <c r="H294" s="17" t="s">
        <v>241</v>
      </c>
      <c r="I294" s="17" t="s">
        <v>241</v>
      </c>
      <c r="J294" s="17" t="s">
        <v>241</v>
      </c>
      <c r="K294" s="17" t="s">
        <v>241</v>
      </c>
      <c r="L294" s="17" t="s">
        <v>241</v>
      </c>
      <c r="M294" s="17" t="s">
        <v>241</v>
      </c>
      <c r="N294" s="17" t="s">
        <v>241</v>
      </c>
      <c r="O294" s="17" t="s">
        <v>241</v>
      </c>
      <c r="P294" s="146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242</v>
      </c>
      <c r="C295" s="9" t="s">
        <v>242</v>
      </c>
      <c r="D295" s="144" t="s">
        <v>244</v>
      </c>
      <c r="E295" s="145" t="s">
        <v>248</v>
      </c>
      <c r="F295" s="145" t="s">
        <v>249</v>
      </c>
      <c r="G295" s="145" t="s">
        <v>250</v>
      </c>
      <c r="H295" s="145" t="s">
        <v>252</v>
      </c>
      <c r="I295" s="145" t="s">
        <v>254</v>
      </c>
      <c r="J295" s="145" t="s">
        <v>255</v>
      </c>
      <c r="K295" s="145" t="s">
        <v>258</v>
      </c>
      <c r="L295" s="145" t="s">
        <v>259</v>
      </c>
      <c r="M295" s="145" t="s">
        <v>260</v>
      </c>
      <c r="N295" s="145" t="s">
        <v>261</v>
      </c>
      <c r="O295" s="145" t="s">
        <v>286</v>
      </c>
      <c r="P295" s="146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287</v>
      </c>
      <c r="E296" s="11" t="s">
        <v>103</v>
      </c>
      <c r="F296" s="11" t="s">
        <v>103</v>
      </c>
      <c r="G296" s="11" t="s">
        <v>99</v>
      </c>
      <c r="H296" s="11" t="s">
        <v>103</v>
      </c>
      <c r="I296" s="11" t="s">
        <v>287</v>
      </c>
      <c r="J296" s="11" t="s">
        <v>103</v>
      </c>
      <c r="K296" s="11" t="s">
        <v>103</v>
      </c>
      <c r="L296" s="11" t="s">
        <v>287</v>
      </c>
      <c r="M296" s="11" t="s">
        <v>100</v>
      </c>
      <c r="N296" s="11" t="s">
        <v>99</v>
      </c>
      <c r="O296" s="11" t="s">
        <v>287</v>
      </c>
      <c r="P296" s="146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146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1.1000000000000001</v>
      </c>
      <c r="E298" s="140" t="s">
        <v>108</v>
      </c>
      <c r="F298" s="21">
        <v>1.0177587783658999</v>
      </c>
      <c r="G298" s="140">
        <v>1.2</v>
      </c>
      <c r="H298" s="21">
        <v>0.93</v>
      </c>
      <c r="I298" s="21">
        <v>1</v>
      </c>
      <c r="J298" s="21">
        <v>0.91</v>
      </c>
      <c r="K298" s="21">
        <v>1</v>
      </c>
      <c r="L298" s="21">
        <v>0.97000000000000008</v>
      </c>
      <c r="M298" s="21">
        <v>1.0453770925233776</v>
      </c>
      <c r="N298" s="21">
        <v>1</v>
      </c>
      <c r="O298" s="21">
        <v>1.1200000000000001</v>
      </c>
      <c r="P298" s="146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1.1000000000000001</v>
      </c>
      <c r="E299" s="142" t="s">
        <v>108</v>
      </c>
      <c r="F299" s="11">
        <v>1.0388533969378</v>
      </c>
      <c r="G299" s="142">
        <v>1.1200000000000001</v>
      </c>
      <c r="H299" s="11">
        <v>0.92</v>
      </c>
      <c r="I299" s="11">
        <v>1</v>
      </c>
      <c r="J299" s="11">
        <v>0.97000000000000008</v>
      </c>
      <c r="K299" s="11">
        <v>1.07</v>
      </c>
      <c r="L299" s="11">
        <v>1.01</v>
      </c>
      <c r="M299" s="11">
        <v>0.99333823868063087</v>
      </c>
      <c r="N299" s="11">
        <v>1.02</v>
      </c>
      <c r="O299" s="11">
        <v>1.06</v>
      </c>
      <c r="P299" s="146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e">
        <v>#N/A</v>
      </c>
    </row>
    <row r="300" spans="1:65">
      <c r="A300" s="29"/>
      <c r="B300" s="19">
        <v>1</v>
      </c>
      <c r="C300" s="9">
        <v>3</v>
      </c>
      <c r="D300" s="11">
        <v>1.1000000000000001</v>
      </c>
      <c r="E300" s="142" t="s">
        <v>108</v>
      </c>
      <c r="F300" s="11">
        <v>1.0260869174671601</v>
      </c>
      <c r="G300" s="142">
        <v>1.66</v>
      </c>
      <c r="H300" s="11">
        <v>0.89</v>
      </c>
      <c r="I300" s="11">
        <v>1.1000000000000001</v>
      </c>
      <c r="J300" s="11">
        <v>0.95</v>
      </c>
      <c r="K300" s="11">
        <v>1.03</v>
      </c>
      <c r="L300" s="11">
        <v>1.02</v>
      </c>
      <c r="M300" s="11">
        <v>1.0812713557566525</v>
      </c>
      <c r="N300" s="11">
        <v>1.1599999999999999</v>
      </c>
      <c r="O300" s="11">
        <v>1.06</v>
      </c>
      <c r="P300" s="146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</v>
      </c>
      <c r="E301" s="142" t="s">
        <v>108</v>
      </c>
      <c r="F301" s="11">
        <v>1.0720781500359999</v>
      </c>
      <c r="G301" s="142">
        <v>2.29</v>
      </c>
      <c r="H301" s="11">
        <v>0.92</v>
      </c>
      <c r="I301" s="11">
        <v>1.1000000000000001</v>
      </c>
      <c r="J301" s="11">
        <v>0.95</v>
      </c>
      <c r="K301" s="11">
        <v>1.06</v>
      </c>
      <c r="L301" s="11">
        <v>0.9900000000000001</v>
      </c>
      <c r="M301" s="11">
        <v>1.1027359745325807</v>
      </c>
      <c r="N301" s="11">
        <v>1.1399999999999999</v>
      </c>
      <c r="O301" s="11">
        <v>1.1499999999999999</v>
      </c>
      <c r="P301" s="146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1.0375007676822017</v>
      </c>
    </row>
    <row r="302" spans="1:65">
      <c r="A302" s="29"/>
      <c r="B302" s="19">
        <v>1</v>
      </c>
      <c r="C302" s="9">
        <v>5</v>
      </c>
      <c r="D302" s="11">
        <v>1.1000000000000001</v>
      </c>
      <c r="E302" s="142" t="s">
        <v>108</v>
      </c>
      <c r="F302" s="11">
        <v>1.0594322355098</v>
      </c>
      <c r="G302" s="142">
        <v>2.09</v>
      </c>
      <c r="H302" s="11">
        <v>1.01</v>
      </c>
      <c r="I302" s="11">
        <v>1.2</v>
      </c>
      <c r="J302" s="11">
        <v>0.9</v>
      </c>
      <c r="K302" s="11">
        <v>1.04</v>
      </c>
      <c r="L302" s="11">
        <v>1.02</v>
      </c>
      <c r="M302" s="11">
        <v>1.1464228491659505</v>
      </c>
      <c r="N302" s="11">
        <v>0.93</v>
      </c>
      <c r="O302" s="11">
        <v>1.17</v>
      </c>
      <c r="P302" s="146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34</v>
      </c>
    </row>
    <row r="303" spans="1:65">
      <c r="A303" s="29"/>
      <c r="B303" s="19">
        <v>1</v>
      </c>
      <c r="C303" s="9">
        <v>6</v>
      </c>
      <c r="D303" s="11">
        <v>1.1000000000000001</v>
      </c>
      <c r="E303" s="142" t="s">
        <v>108</v>
      </c>
      <c r="F303" s="11">
        <v>1.0095160145069599</v>
      </c>
      <c r="G303" s="142">
        <v>1.77</v>
      </c>
      <c r="H303" s="11">
        <v>0.94</v>
      </c>
      <c r="I303" s="11">
        <v>1.2</v>
      </c>
      <c r="J303" s="11">
        <v>0.92</v>
      </c>
      <c r="K303" s="11">
        <v>1.05</v>
      </c>
      <c r="L303" s="11">
        <v>1.02</v>
      </c>
      <c r="M303" s="11">
        <v>1.107175057449292</v>
      </c>
      <c r="N303" s="11">
        <v>1.03</v>
      </c>
      <c r="O303" s="11">
        <v>1.1200000000000001</v>
      </c>
      <c r="P303" s="146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20" t="s">
        <v>269</v>
      </c>
      <c r="C304" s="12"/>
      <c r="D304" s="22">
        <v>1.0833333333333333</v>
      </c>
      <c r="E304" s="22" t="s">
        <v>630</v>
      </c>
      <c r="F304" s="22">
        <v>1.03728758213727</v>
      </c>
      <c r="G304" s="22">
        <v>1.6883333333333332</v>
      </c>
      <c r="H304" s="22">
        <v>0.93499999999999994</v>
      </c>
      <c r="I304" s="22">
        <v>1.1000000000000001</v>
      </c>
      <c r="J304" s="22">
        <v>0.93333333333333346</v>
      </c>
      <c r="K304" s="22">
        <v>1.0416666666666667</v>
      </c>
      <c r="L304" s="22">
        <v>1.0049999999999999</v>
      </c>
      <c r="M304" s="22">
        <v>1.0793867613514141</v>
      </c>
      <c r="N304" s="22">
        <v>1.0466666666666666</v>
      </c>
      <c r="O304" s="22">
        <v>1.1133333333333335</v>
      </c>
      <c r="P304" s="146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270</v>
      </c>
      <c r="C305" s="28"/>
      <c r="D305" s="11">
        <v>1.1000000000000001</v>
      </c>
      <c r="E305" s="11" t="s">
        <v>630</v>
      </c>
      <c r="F305" s="11">
        <v>1.0324701572024799</v>
      </c>
      <c r="G305" s="11">
        <v>1.7149999999999999</v>
      </c>
      <c r="H305" s="11">
        <v>0.92500000000000004</v>
      </c>
      <c r="I305" s="11">
        <v>1.1000000000000001</v>
      </c>
      <c r="J305" s="11">
        <v>0.93500000000000005</v>
      </c>
      <c r="K305" s="11">
        <v>1.0449999999999999</v>
      </c>
      <c r="L305" s="11">
        <v>1.0150000000000001</v>
      </c>
      <c r="M305" s="11">
        <v>1.0920036651446166</v>
      </c>
      <c r="N305" s="11">
        <v>1.0249999999999999</v>
      </c>
      <c r="O305" s="11">
        <v>1.1200000000000001</v>
      </c>
      <c r="P305" s="146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271</v>
      </c>
      <c r="C306" s="28"/>
      <c r="D306" s="23">
        <v>4.0824829046386332E-2</v>
      </c>
      <c r="E306" s="23" t="s">
        <v>630</v>
      </c>
      <c r="F306" s="23">
        <v>2.4418477012840157E-2</v>
      </c>
      <c r="G306" s="23">
        <v>0.46739348162620559</v>
      </c>
      <c r="H306" s="23">
        <v>4.0373258476372693E-2</v>
      </c>
      <c r="I306" s="23">
        <v>8.9442719099991574E-2</v>
      </c>
      <c r="J306" s="23">
        <v>2.7325202042558925E-2</v>
      </c>
      <c r="K306" s="23">
        <v>2.483277404291892E-2</v>
      </c>
      <c r="L306" s="23">
        <v>2.0736441353327684E-2</v>
      </c>
      <c r="M306" s="23">
        <v>5.3620462044578467E-2</v>
      </c>
      <c r="N306" s="23">
        <v>8.7559503577091261E-2</v>
      </c>
      <c r="O306" s="23">
        <v>4.5460605656619475E-2</v>
      </c>
      <c r="P306" s="230"/>
      <c r="Q306" s="231"/>
      <c r="R306" s="231"/>
      <c r="S306" s="231"/>
      <c r="T306" s="231"/>
      <c r="U306" s="231"/>
      <c r="V306" s="231"/>
      <c r="W306" s="231"/>
      <c r="X306" s="231"/>
      <c r="Y306" s="231"/>
      <c r="Z306" s="231"/>
      <c r="AA306" s="231"/>
      <c r="AB306" s="231"/>
      <c r="AC306" s="231"/>
      <c r="AD306" s="231"/>
      <c r="AE306" s="231"/>
      <c r="AF306" s="231"/>
      <c r="AG306" s="231"/>
      <c r="AH306" s="231"/>
      <c r="AI306" s="231"/>
      <c r="AJ306" s="231"/>
      <c r="AK306" s="231"/>
      <c r="AL306" s="231"/>
      <c r="AM306" s="231"/>
      <c r="AN306" s="231"/>
      <c r="AO306" s="231"/>
      <c r="AP306" s="231"/>
      <c r="AQ306" s="231"/>
      <c r="AR306" s="231"/>
      <c r="AS306" s="231"/>
      <c r="AT306" s="231"/>
      <c r="AU306" s="231"/>
      <c r="AV306" s="231"/>
      <c r="AW306" s="231"/>
      <c r="AX306" s="231"/>
      <c r="AY306" s="231"/>
      <c r="AZ306" s="231"/>
      <c r="BA306" s="231"/>
      <c r="BB306" s="231"/>
      <c r="BC306" s="231"/>
      <c r="BD306" s="231"/>
      <c r="BE306" s="231"/>
      <c r="BF306" s="231"/>
      <c r="BG306" s="231"/>
      <c r="BH306" s="231"/>
      <c r="BI306" s="231"/>
      <c r="BJ306" s="231"/>
      <c r="BK306" s="231"/>
      <c r="BL306" s="231"/>
      <c r="BM306" s="54"/>
    </row>
    <row r="307" spans="1:65">
      <c r="A307" s="29"/>
      <c r="B307" s="3" t="s">
        <v>86</v>
      </c>
      <c r="C307" s="28"/>
      <c r="D307" s="13">
        <v>3.7684457581279696E-2</v>
      </c>
      <c r="E307" s="13" t="s">
        <v>630</v>
      </c>
      <c r="F307" s="13">
        <v>2.35407011838774E-2</v>
      </c>
      <c r="G307" s="13">
        <v>0.27683720530673578</v>
      </c>
      <c r="H307" s="13">
        <v>4.3179955589703417E-2</v>
      </c>
      <c r="I307" s="13">
        <v>8.1311562818174157E-2</v>
      </c>
      <c r="J307" s="13">
        <v>2.9277002188455987E-2</v>
      </c>
      <c r="K307" s="13">
        <v>2.3839463081202161E-2</v>
      </c>
      <c r="L307" s="13">
        <v>2.063327497843551E-2</v>
      </c>
      <c r="M307" s="13">
        <v>4.967678311844826E-2</v>
      </c>
      <c r="N307" s="13">
        <v>8.3655576666010756E-2</v>
      </c>
      <c r="O307" s="13">
        <v>4.0832879332292939E-2</v>
      </c>
      <c r="P307" s="146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272</v>
      </c>
      <c r="C308" s="28"/>
      <c r="D308" s="13">
        <v>4.4175934205352485E-2</v>
      </c>
      <c r="E308" s="13" t="s">
        <v>630</v>
      </c>
      <c r="F308" s="13">
        <v>-2.0547989126595834E-4</v>
      </c>
      <c r="G308" s="13">
        <v>0.62730803284618775</v>
      </c>
      <c r="H308" s="13">
        <v>-9.8795847555072758E-2</v>
      </c>
      <c r="I308" s="13">
        <v>6.0240179346973344E-2</v>
      </c>
      <c r="J308" s="13">
        <v>-0.10040227206923469</v>
      </c>
      <c r="K308" s="13">
        <v>4.0153213513005603E-3</v>
      </c>
      <c r="L308" s="13">
        <v>-3.1326017960265351E-2</v>
      </c>
      <c r="M308" s="13">
        <v>4.0372012218156339E-2</v>
      </c>
      <c r="N308" s="13">
        <v>8.8345948937866847E-3</v>
      </c>
      <c r="O308" s="13">
        <v>7.309157546027012E-2</v>
      </c>
      <c r="P308" s="146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45" t="s">
        <v>273</v>
      </c>
      <c r="C309" s="46"/>
      <c r="D309" s="44">
        <v>0.63</v>
      </c>
      <c r="E309" s="44">
        <v>0.71</v>
      </c>
      <c r="F309" s="44">
        <v>0.11</v>
      </c>
      <c r="G309" s="44">
        <v>10.42</v>
      </c>
      <c r="H309" s="44">
        <v>1.77</v>
      </c>
      <c r="I309" s="44">
        <v>0.9</v>
      </c>
      <c r="J309" s="44">
        <v>1.79</v>
      </c>
      <c r="K309" s="44">
        <v>0.04</v>
      </c>
      <c r="L309" s="44">
        <v>0.63</v>
      </c>
      <c r="M309" s="44">
        <v>0.56999999999999995</v>
      </c>
      <c r="N309" s="44">
        <v>0.04</v>
      </c>
      <c r="O309" s="44">
        <v>1.1200000000000001</v>
      </c>
      <c r="P309" s="146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BM310" s="53"/>
    </row>
    <row r="311" spans="1:65" ht="19.5">
      <c r="B311" s="8" t="s">
        <v>503</v>
      </c>
      <c r="BM311" s="27" t="s">
        <v>66</v>
      </c>
    </row>
    <row r="312" spans="1:65" ht="19.5">
      <c r="A312" s="24" t="s">
        <v>309</v>
      </c>
      <c r="B312" s="18" t="s">
        <v>117</v>
      </c>
      <c r="C312" s="15" t="s">
        <v>118</v>
      </c>
      <c r="D312" s="16" t="s">
        <v>241</v>
      </c>
      <c r="E312" s="17" t="s">
        <v>241</v>
      </c>
      <c r="F312" s="17" t="s">
        <v>241</v>
      </c>
      <c r="G312" s="17" t="s">
        <v>241</v>
      </c>
      <c r="H312" s="17" t="s">
        <v>241</v>
      </c>
      <c r="I312" s="17" t="s">
        <v>241</v>
      </c>
      <c r="J312" s="17" t="s">
        <v>241</v>
      </c>
      <c r="K312" s="17" t="s">
        <v>241</v>
      </c>
      <c r="L312" s="17" t="s">
        <v>241</v>
      </c>
      <c r="M312" s="17" t="s">
        <v>241</v>
      </c>
      <c r="N312" s="17" t="s">
        <v>241</v>
      </c>
      <c r="O312" s="17" t="s">
        <v>241</v>
      </c>
      <c r="P312" s="17" t="s">
        <v>241</v>
      </c>
      <c r="Q312" s="17" t="s">
        <v>241</v>
      </c>
      <c r="R312" s="17" t="s">
        <v>241</v>
      </c>
      <c r="S312" s="17" t="s">
        <v>241</v>
      </c>
      <c r="T312" s="17" t="s">
        <v>241</v>
      </c>
      <c r="U312" s="17" t="s">
        <v>241</v>
      </c>
      <c r="V312" s="17" t="s">
        <v>241</v>
      </c>
      <c r="W312" s="17" t="s">
        <v>241</v>
      </c>
      <c r="X312" s="17" t="s">
        <v>241</v>
      </c>
      <c r="Y312" s="146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242</v>
      </c>
      <c r="C313" s="9" t="s">
        <v>242</v>
      </c>
      <c r="D313" s="144" t="s">
        <v>244</v>
      </c>
      <c r="E313" s="145" t="s">
        <v>245</v>
      </c>
      <c r="F313" s="145" t="s">
        <v>246</v>
      </c>
      <c r="G313" s="145" t="s">
        <v>247</v>
      </c>
      <c r="H313" s="145" t="s">
        <v>248</v>
      </c>
      <c r="I313" s="145" t="s">
        <v>249</v>
      </c>
      <c r="J313" s="145" t="s">
        <v>250</v>
      </c>
      <c r="K313" s="145" t="s">
        <v>251</v>
      </c>
      <c r="L313" s="145" t="s">
        <v>252</v>
      </c>
      <c r="M313" s="145" t="s">
        <v>253</v>
      </c>
      <c r="N313" s="145" t="s">
        <v>255</v>
      </c>
      <c r="O313" s="145" t="s">
        <v>256</v>
      </c>
      <c r="P313" s="145" t="s">
        <v>258</v>
      </c>
      <c r="Q313" s="145" t="s">
        <v>259</v>
      </c>
      <c r="R313" s="145" t="s">
        <v>260</v>
      </c>
      <c r="S313" s="145" t="s">
        <v>261</v>
      </c>
      <c r="T313" s="145" t="s">
        <v>284</v>
      </c>
      <c r="U313" s="145" t="s">
        <v>286</v>
      </c>
      <c r="V313" s="145" t="s">
        <v>276</v>
      </c>
      <c r="W313" s="145" t="s">
        <v>285</v>
      </c>
      <c r="X313" s="145" t="s">
        <v>262</v>
      </c>
      <c r="Y313" s="146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287</v>
      </c>
      <c r="E314" s="11" t="s">
        <v>104</v>
      </c>
      <c r="F314" s="11" t="s">
        <v>104</v>
      </c>
      <c r="G314" s="11" t="s">
        <v>104</v>
      </c>
      <c r="H314" s="11" t="s">
        <v>103</v>
      </c>
      <c r="I314" s="11" t="s">
        <v>104</v>
      </c>
      <c r="J314" s="11" t="s">
        <v>103</v>
      </c>
      <c r="K314" s="11" t="s">
        <v>104</v>
      </c>
      <c r="L314" s="11" t="s">
        <v>103</v>
      </c>
      <c r="M314" s="11" t="s">
        <v>104</v>
      </c>
      <c r="N314" s="11" t="s">
        <v>104</v>
      </c>
      <c r="O314" s="11" t="s">
        <v>104</v>
      </c>
      <c r="P314" s="11" t="s">
        <v>104</v>
      </c>
      <c r="Q314" s="11" t="s">
        <v>287</v>
      </c>
      <c r="R314" s="11" t="s">
        <v>100</v>
      </c>
      <c r="S314" s="11" t="s">
        <v>99</v>
      </c>
      <c r="T314" s="11" t="s">
        <v>104</v>
      </c>
      <c r="U314" s="11" t="s">
        <v>287</v>
      </c>
      <c r="V314" s="11" t="s">
        <v>104</v>
      </c>
      <c r="W314" s="11" t="s">
        <v>287</v>
      </c>
      <c r="X314" s="11" t="s">
        <v>104</v>
      </c>
      <c r="Y314" s="146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146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140">
        <v>19.158000000000001</v>
      </c>
      <c r="E316" s="21">
        <v>17.5</v>
      </c>
      <c r="F316" s="21">
        <v>18.114000000000001</v>
      </c>
      <c r="G316" s="21">
        <v>18.350000000000001</v>
      </c>
      <c r="H316" s="21">
        <v>17.888549999999999</v>
      </c>
      <c r="I316" s="21">
        <v>17.49316692</v>
      </c>
      <c r="J316" s="21">
        <v>17.628</v>
      </c>
      <c r="K316" s="21">
        <v>18.3</v>
      </c>
      <c r="L316" s="140">
        <v>16.642140000000001</v>
      </c>
      <c r="M316" s="21">
        <v>18.25</v>
      </c>
      <c r="N316" s="21">
        <v>17.271000000000001</v>
      </c>
      <c r="O316" s="21">
        <v>18.55</v>
      </c>
      <c r="P316" s="21">
        <v>18.100000000000001</v>
      </c>
      <c r="Q316" s="21">
        <v>17.809999999999999</v>
      </c>
      <c r="R316" s="21">
        <v>17.862037699999998</v>
      </c>
      <c r="S316" s="140">
        <v>16.899999999999999</v>
      </c>
      <c r="T316" s="140">
        <v>18.999671200000002</v>
      </c>
      <c r="U316" s="21">
        <v>18.3</v>
      </c>
      <c r="V316" s="21">
        <v>18.728999999999999</v>
      </c>
      <c r="W316" s="21">
        <v>18.120999999999999</v>
      </c>
      <c r="X316" s="21">
        <v>18.407399999999999</v>
      </c>
      <c r="Y316" s="146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42">
        <v>19.300999999999998</v>
      </c>
      <c r="E317" s="11">
        <v>18.3</v>
      </c>
      <c r="F317" s="11">
        <v>18.2</v>
      </c>
      <c r="G317" s="11">
        <v>18.3</v>
      </c>
      <c r="H317" s="11">
        <v>17.979340000000001</v>
      </c>
      <c r="I317" s="11">
        <v>17.32681526</v>
      </c>
      <c r="J317" s="11">
        <v>17.414000000000001</v>
      </c>
      <c r="K317" s="11">
        <v>17.95</v>
      </c>
      <c r="L317" s="142">
        <v>15.531829999999999</v>
      </c>
      <c r="M317" s="11">
        <v>18.350000000000001</v>
      </c>
      <c r="N317" s="11">
        <v>17.442</v>
      </c>
      <c r="O317" s="11">
        <v>18.75</v>
      </c>
      <c r="P317" s="11">
        <v>18.286000000000001</v>
      </c>
      <c r="Q317" s="11">
        <v>17.73</v>
      </c>
      <c r="R317" s="11">
        <v>17.917494720000001</v>
      </c>
      <c r="S317" s="142">
        <v>16.600000000000001</v>
      </c>
      <c r="T317" s="142">
        <v>19.05914087</v>
      </c>
      <c r="U317" s="11">
        <v>18.443000000000001</v>
      </c>
      <c r="V317" s="11">
        <v>18.585999999999999</v>
      </c>
      <c r="W317" s="11">
        <v>18.175999999999998</v>
      </c>
      <c r="X317" s="11">
        <v>17.618200000000002</v>
      </c>
      <c r="Y317" s="146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13</v>
      </c>
    </row>
    <row r="318" spans="1:65">
      <c r="A318" s="29"/>
      <c r="B318" s="19">
        <v>1</v>
      </c>
      <c r="C318" s="9">
        <v>3</v>
      </c>
      <c r="D318" s="142">
        <v>19.015000000000001</v>
      </c>
      <c r="E318" s="141">
        <v>15.65</v>
      </c>
      <c r="F318" s="11">
        <v>17.8</v>
      </c>
      <c r="G318" s="11">
        <v>17.850000000000001</v>
      </c>
      <c r="H318" s="11">
        <v>17.829930000000001</v>
      </c>
      <c r="I318" s="11">
        <v>17.942502300000001</v>
      </c>
      <c r="J318" s="11">
        <v>17.571000000000002</v>
      </c>
      <c r="K318" s="11">
        <v>18.149999999999999</v>
      </c>
      <c r="L318" s="142">
        <v>16.83558</v>
      </c>
      <c r="M318" s="11">
        <v>18.149999999999999</v>
      </c>
      <c r="N318" s="11">
        <v>17.814</v>
      </c>
      <c r="O318" s="11">
        <v>18</v>
      </c>
      <c r="P318" s="11">
        <v>18.085999999999999</v>
      </c>
      <c r="Q318" s="11">
        <v>17.78</v>
      </c>
      <c r="R318" s="11">
        <v>18.210051060000001</v>
      </c>
      <c r="S318" s="141">
        <v>15.8</v>
      </c>
      <c r="T318" s="142">
        <v>19.11227328</v>
      </c>
      <c r="U318" s="11">
        <v>18.443000000000001</v>
      </c>
      <c r="V318" s="11">
        <v>18.728999999999999</v>
      </c>
      <c r="W318" s="11"/>
      <c r="X318" s="11">
        <v>18.151499999999999</v>
      </c>
      <c r="Y318" s="146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42">
        <v>19.158000000000001</v>
      </c>
      <c r="E319" s="11">
        <v>18</v>
      </c>
      <c r="F319" s="11">
        <v>17.785</v>
      </c>
      <c r="G319" s="11">
        <v>18.100000000000001</v>
      </c>
      <c r="H319" s="11">
        <v>17.854949999999999</v>
      </c>
      <c r="I319" s="11">
        <v>17.878401530000001</v>
      </c>
      <c r="J319" s="11">
        <v>17.484999999999999</v>
      </c>
      <c r="K319" s="11">
        <v>17.95</v>
      </c>
      <c r="L319" s="142">
        <v>16.482299999999999</v>
      </c>
      <c r="M319" s="11">
        <v>18.100000000000001</v>
      </c>
      <c r="N319" s="11">
        <v>18.600000000000001</v>
      </c>
      <c r="O319" s="11">
        <v>17.899999999999999</v>
      </c>
      <c r="P319" s="11">
        <v>18.114000000000001</v>
      </c>
      <c r="Q319" s="11">
        <v>18.11</v>
      </c>
      <c r="R319" s="11">
        <v>18.027480400000002</v>
      </c>
      <c r="S319" s="142">
        <v>16.899999999999999</v>
      </c>
      <c r="T319" s="142">
        <v>19.020991980000002</v>
      </c>
      <c r="U319" s="11">
        <v>18.3</v>
      </c>
      <c r="V319" s="11">
        <v>18.728999999999999</v>
      </c>
      <c r="W319" s="11"/>
      <c r="X319" s="11">
        <v>18.035699999999999</v>
      </c>
      <c r="Y319" s="146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18.034601201406566</v>
      </c>
    </row>
    <row r="320" spans="1:65">
      <c r="A320" s="29"/>
      <c r="B320" s="19">
        <v>1</v>
      </c>
      <c r="C320" s="9">
        <v>5</v>
      </c>
      <c r="D320" s="142">
        <v>19.158000000000001</v>
      </c>
      <c r="E320" s="11">
        <v>18.100000000000001</v>
      </c>
      <c r="F320" s="11">
        <v>17.914000000000001</v>
      </c>
      <c r="G320" s="11">
        <v>17.95</v>
      </c>
      <c r="H320" s="11">
        <v>18.094709999999999</v>
      </c>
      <c r="I320" s="11">
        <v>17.549392910000002</v>
      </c>
      <c r="J320" s="11">
        <v>17.457000000000001</v>
      </c>
      <c r="K320" s="11">
        <v>18.149999999999999</v>
      </c>
      <c r="L320" s="142">
        <v>16.958819999999999</v>
      </c>
      <c r="M320" s="11">
        <v>18.55</v>
      </c>
      <c r="N320" s="11">
        <v>18.085999999999999</v>
      </c>
      <c r="O320" s="11">
        <v>18.55</v>
      </c>
      <c r="P320" s="11">
        <v>18.343</v>
      </c>
      <c r="Q320" s="11">
        <v>17.91</v>
      </c>
      <c r="R320" s="11">
        <v>17.890102169999999</v>
      </c>
      <c r="S320" s="142">
        <v>16.899999999999999</v>
      </c>
      <c r="T320" s="142">
        <v>18.875892289999999</v>
      </c>
      <c r="U320" s="11">
        <v>18.157</v>
      </c>
      <c r="V320" s="11">
        <v>18.728999999999999</v>
      </c>
      <c r="W320" s="11"/>
      <c r="X320" s="11">
        <v>18.1357</v>
      </c>
      <c r="Y320" s="146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35</v>
      </c>
    </row>
    <row r="321" spans="1:65">
      <c r="A321" s="29"/>
      <c r="B321" s="19">
        <v>1</v>
      </c>
      <c r="C321" s="9">
        <v>6</v>
      </c>
      <c r="D321" s="142">
        <v>19.300999999999998</v>
      </c>
      <c r="E321" s="11">
        <v>17.850000000000001</v>
      </c>
      <c r="F321" s="11">
        <v>17.827999999999999</v>
      </c>
      <c r="G321" s="11">
        <v>17.95</v>
      </c>
      <c r="H321" s="11">
        <v>18.047820000000002</v>
      </c>
      <c r="I321" s="11">
        <v>17.475576459999999</v>
      </c>
      <c r="J321" s="11">
        <v>17.513999999999999</v>
      </c>
      <c r="K321" s="11">
        <v>17.850000000000001</v>
      </c>
      <c r="L321" s="142">
        <v>17.6282</v>
      </c>
      <c r="M321" s="11">
        <v>18.25</v>
      </c>
      <c r="N321" s="11">
        <v>17.114000000000001</v>
      </c>
      <c r="O321" s="11">
        <v>17.95</v>
      </c>
      <c r="P321" s="11">
        <v>17.899999999999999</v>
      </c>
      <c r="Q321" s="11">
        <v>17.86</v>
      </c>
      <c r="R321" s="11">
        <v>17.957123249999999</v>
      </c>
      <c r="S321" s="142">
        <v>16.8</v>
      </c>
      <c r="T321" s="142">
        <v>18.92287602</v>
      </c>
      <c r="U321" s="11">
        <v>18.443000000000001</v>
      </c>
      <c r="V321" s="11">
        <v>18.585999999999999</v>
      </c>
      <c r="W321" s="11"/>
      <c r="X321" s="11">
        <v>17.922699999999999</v>
      </c>
      <c r="Y321" s="146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20" t="s">
        <v>269</v>
      </c>
      <c r="C322" s="12"/>
      <c r="D322" s="22">
        <v>19.181833333333334</v>
      </c>
      <c r="E322" s="22">
        <v>17.566666666666663</v>
      </c>
      <c r="F322" s="22">
        <v>17.940166666666666</v>
      </c>
      <c r="G322" s="22">
        <v>18.083333333333336</v>
      </c>
      <c r="H322" s="22">
        <v>17.949216666666668</v>
      </c>
      <c r="I322" s="22">
        <v>17.610975896666666</v>
      </c>
      <c r="J322" s="22">
        <v>17.511500000000002</v>
      </c>
      <c r="K322" s="22">
        <v>18.058333333333334</v>
      </c>
      <c r="L322" s="22">
        <v>16.679811666666666</v>
      </c>
      <c r="M322" s="22">
        <v>18.274999999999999</v>
      </c>
      <c r="N322" s="22">
        <v>17.721166666666669</v>
      </c>
      <c r="O322" s="22">
        <v>18.283333333333331</v>
      </c>
      <c r="P322" s="22">
        <v>18.138166666666667</v>
      </c>
      <c r="Q322" s="22">
        <v>17.866666666666667</v>
      </c>
      <c r="R322" s="22">
        <v>17.97738155</v>
      </c>
      <c r="S322" s="22">
        <v>16.649999999999999</v>
      </c>
      <c r="T322" s="22">
        <v>18.998474273333333</v>
      </c>
      <c r="U322" s="22">
        <v>18.347666666666665</v>
      </c>
      <c r="V322" s="22">
        <v>18.681333333333331</v>
      </c>
      <c r="W322" s="22">
        <v>18.148499999999999</v>
      </c>
      <c r="X322" s="22">
        <v>18.045199999999998</v>
      </c>
      <c r="Y322" s="146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270</v>
      </c>
      <c r="C323" s="28"/>
      <c r="D323" s="11">
        <v>19.158000000000001</v>
      </c>
      <c r="E323" s="11">
        <v>17.925000000000001</v>
      </c>
      <c r="F323" s="11">
        <v>17.871000000000002</v>
      </c>
      <c r="G323" s="11">
        <v>18.024999999999999</v>
      </c>
      <c r="H323" s="11">
        <v>17.933945000000001</v>
      </c>
      <c r="I323" s="11">
        <v>17.521279915000001</v>
      </c>
      <c r="J323" s="11">
        <v>17.499499999999998</v>
      </c>
      <c r="K323" s="11">
        <v>18.049999999999997</v>
      </c>
      <c r="L323" s="11">
        <v>16.738860000000003</v>
      </c>
      <c r="M323" s="11">
        <v>18.25</v>
      </c>
      <c r="N323" s="11">
        <v>17.628</v>
      </c>
      <c r="O323" s="11">
        <v>18.274999999999999</v>
      </c>
      <c r="P323" s="11">
        <v>18.106999999999999</v>
      </c>
      <c r="Q323" s="11">
        <v>17.835000000000001</v>
      </c>
      <c r="R323" s="11">
        <v>17.937308985000001</v>
      </c>
      <c r="S323" s="11">
        <v>16.850000000000001</v>
      </c>
      <c r="T323" s="11">
        <v>19.01033159</v>
      </c>
      <c r="U323" s="11">
        <v>18.371500000000001</v>
      </c>
      <c r="V323" s="11">
        <v>18.728999999999999</v>
      </c>
      <c r="W323" s="11">
        <v>18.148499999999999</v>
      </c>
      <c r="X323" s="11">
        <v>18.085699999999999</v>
      </c>
      <c r="Y323" s="146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271</v>
      </c>
      <c r="C324" s="28"/>
      <c r="D324" s="23">
        <v>0.10764648933739752</v>
      </c>
      <c r="E324" s="23">
        <v>0.97655858332547929</v>
      </c>
      <c r="F324" s="23">
        <v>0.17590954114733687</v>
      </c>
      <c r="G324" s="23">
        <v>0.2041241452319319</v>
      </c>
      <c r="H324" s="23">
        <v>0.10825368384801839</v>
      </c>
      <c r="I324" s="23">
        <v>0.24420398014011235</v>
      </c>
      <c r="J324" s="23">
        <v>7.7842790289146063E-2</v>
      </c>
      <c r="K324" s="23">
        <v>0.16857243744653683</v>
      </c>
      <c r="L324" s="23">
        <v>0.6869995304923191</v>
      </c>
      <c r="M324" s="23">
        <v>0.16046806535881242</v>
      </c>
      <c r="N324" s="23">
        <v>0.55916094880335354</v>
      </c>
      <c r="O324" s="23">
        <v>0.37372003781797297</v>
      </c>
      <c r="P324" s="23">
        <v>0.15830150557296313</v>
      </c>
      <c r="Q324" s="23">
        <v>0.13456101466125536</v>
      </c>
      <c r="R324" s="23">
        <v>0.1277213534905654</v>
      </c>
      <c r="S324" s="23">
        <v>0.43243496620879229</v>
      </c>
      <c r="T324" s="23">
        <v>8.7040873342806205E-2</v>
      </c>
      <c r="U324" s="23">
        <v>0.11675901107266538</v>
      </c>
      <c r="V324" s="23">
        <v>7.384488246768843E-2</v>
      </c>
      <c r="W324" s="23">
        <v>3.8890872965259914E-2</v>
      </c>
      <c r="X324" s="23">
        <v>0.26385764343675849</v>
      </c>
      <c r="Y324" s="230"/>
      <c r="Z324" s="231"/>
      <c r="AA324" s="231"/>
      <c r="AB324" s="231"/>
      <c r="AC324" s="231"/>
      <c r="AD324" s="231"/>
      <c r="AE324" s="231"/>
      <c r="AF324" s="231"/>
      <c r="AG324" s="231"/>
      <c r="AH324" s="231"/>
      <c r="AI324" s="231"/>
      <c r="AJ324" s="231"/>
      <c r="AK324" s="231"/>
      <c r="AL324" s="231"/>
      <c r="AM324" s="231"/>
      <c r="AN324" s="231"/>
      <c r="AO324" s="231"/>
      <c r="AP324" s="231"/>
      <c r="AQ324" s="231"/>
      <c r="AR324" s="231"/>
      <c r="AS324" s="231"/>
      <c r="AT324" s="231"/>
      <c r="AU324" s="231"/>
      <c r="AV324" s="231"/>
      <c r="AW324" s="231"/>
      <c r="AX324" s="231"/>
      <c r="AY324" s="231"/>
      <c r="AZ324" s="231"/>
      <c r="BA324" s="231"/>
      <c r="BB324" s="231"/>
      <c r="BC324" s="231"/>
      <c r="BD324" s="231"/>
      <c r="BE324" s="231"/>
      <c r="BF324" s="231"/>
      <c r="BG324" s="231"/>
      <c r="BH324" s="231"/>
      <c r="BI324" s="231"/>
      <c r="BJ324" s="231"/>
      <c r="BK324" s="231"/>
      <c r="BL324" s="231"/>
      <c r="BM324" s="54"/>
    </row>
    <row r="325" spans="1:65">
      <c r="A325" s="29"/>
      <c r="B325" s="3" t="s">
        <v>86</v>
      </c>
      <c r="C325" s="28"/>
      <c r="D325" s="13">
        <v>5.6118978549529082E-3</v>
      </c>
      <c r="E325" s="13">
        <v>5.5591570208281565E-2</v>
      </c>
      <c r="F325" s="13">
        <v>9.8053459823303508E-3</v>
      </c>
      <c r="G325" s="13">
        <v>1.1287971164899458E-2</v>
      </c>
      <c r="H325" s="13">
        <v>6.0311090928583727E-3</v>
      </c>
      <c r="I325" s="13">
        <v>1.3866578523131945E-2</v>
      </c>
      <c r="J325" s="13">
        <v>4.4452382885044718E-3</v>
      </c>
      <c r="K325" s="13">
        <v>9.3348834765041161E-3</v>
      </c>
      <c r="L325" s="13">
        <v>4.1187487258338498E-2</v>
      </c>
      <c r="M325" s="13">
        <v>8.7807422904958923E-3</v>
      </c>
      <c r="N325" s="13">
        <v>3.1553280848891821E-2</v>
      </c>
      <c r="O325" s="13">
        <v>2.0440476088494423E-2</v>
      </c>
      <c r="P325" s="13">
        <v>8.7275361662587977E-3</v>
      </c>
      <c r="Q325" s="13">
        <v>7.5314000743239937E-3</v>
      </c>
      <c r="R325" s="13">
        <v>7.1045581991647389E-3</v>
      </c>
      <c r="S325" s="13">
        <v>2.5972070042570111E-2</v>
      </c>
      <c r="T325" s="13">
        <v>4.5814664951794913E-3</v>
      </c>
      <c r="U325" s="13">
        <v>6.3636980763765814E-3</v>
      </c>
      <c r="V325" s="13">
        <v>3.9528700200389929E-3</v>
      </c>
      <c r="W325" s="13">
        <v>2.1429249230107126E-3</v>
      </c>
      <c r="X325" s="13">
        <v>1.4622040400591766E-2</v>
      </c>
      <c r="Y325" s="146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272</v>
      </c>
      <c r="C326" s="28"/>
      <c r="D326" s="13">
        <v>6.3612836187211697E-2</v>
      </c>
      <c r="E326" s="13">
        <v>-2.5946486396572377E-2</v>
      </c>
      <c r="F326" s="13">
        <v>-5.2362973644537458E-3</v>
      </c>
      <c r="G326" s="13">
        <v>2.7021463564700365E-3</v>
      </c>
      <c r="H326" s="13">
        <v>-4.7344842165536472E-3</v>
      </c>
      <c r="I326" s="13">
        <v>-2.3489585381397893E-2</v>
      </c>
      <c r="J326" s="13">
        <v>-2.9005421055042002E-2</v>
      </c>
      <c r="K326" s="13">
        <v>1.315922190999963E-3</v>
      </c>
      <c r="L326" s="13">
        <v>-7.5121679687280118E-2</v>
      </c>
      <c r="M326" s="13">
        <v>1.3329864958404603E-2</v>
      </c>
      <c r="N326" s="13">
        <v>-1.7379621053968841E-2</v>
      </c>
      <c r="O326" s="13">
        <v>1.379193968022796E-2</v>
      </c>
      <c r="P326" s="13">
        <v>5.742598026066803E-3</v>
      </c>
      <c r="Q326" s="13">
        <v>-9.311796410934825E-3</v>
      </c>
      <c r="R326" s="13">
        <v>-3.1727705407815776E-3</v>
      </c>
      <c r="S326" s="13">
        <v>-7.6774705797130638E-2</v>
      </c>
      <c r="T326" s="13">
        <v>5.3445765790018696E-2</v>
      </c>
      <c r="U326" s="13">
        <v>1.735915653270359E-2</v>
      </c>
      <c r="V326" s="13">
        <v>3.5860628394506655E-2</v>
      </c>
      <c r="W326" s="13">
        <v>6.3155706811275358E-3</v>
      </c>
      <c r="X326" s="13">
        <v>5.8769242940637234E-4</v>
      </c>
      <c r="Y326" s="146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45" t="s">
        <v>273</v>
      </c>
      <c r="C327" s="46"/>
      <c r="D327" s="44">
        <v>3.22</v>
      </c>
      <c r="E327" s="44">
        <v>1.36</v>
      </c>
      <c r="F327" s="44">
        <v>0.3</v>
      </c>
      <c r="G327" s="44">
        <v>0.11</v>
      </c>
      <c r="H327" s="44">
        <v>0.27</v>
      </c>
      <c r="I327" s="44">
        <v>1.23</v>
      </c>
      <c r="J327" s="44">
        <v>1.51</v>
      </c>
      <c r="K327" s="44">
        <v>0.04</v>
      </c>
      <c r="L327" s="44">
        <v>3.87</v>
      </c>
      <c r="M327" s="44">
        <v>0.65</v>
      </c>
      <c r="N327" s="44">
        <v>0.92</v>
      </c>
      <c r="O327" s="44">
        <v>0.67</v>
      </c>
      <c r="P327" s="44">
        <v>0.26</v>
      </c>
      <c r="Q327" s="44">
        <v>0.51</v>
      </c>
      <c r="R327" s="44">
        <v>0.19</v>
      </c>
      <c r="S327" s="44">
        <v>3.95</v>
      </c>
      <c r="T327" s="44">
        <v>2.7</v>
      </c>
      <c r="U327" s="44">
        <v>0.86</v>
      </c>
      <c r="V327" s="44">
        <v>1.8</v>
      </c>
      <c r="W327" s="44">
        <v>0.28999999999999998</v>
      </c>
      <c r="X327" s="44">
        <v>0</v>
      </c>
      <c r="Y327" s="146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BM328" s="53"/>
    </row>
    <row r="329" spans="1:65" ht="15">
      <c r="B329" s="8" t="s">
        <v>504</v>
      </c>
      <c r="BM329" s="27" t="s">
        <v>66</v>
      </c>
    </row>
    <row r="330" spans="1:65" ht="15">
      <c r="A330" s="24" t="s">
        <v>42</v>
      </c>
      <c r="B330" s="18" t="s">
        <v>117</v>
      </c>
      <c r="C330" s="15" t="s">
        <v>118</v>
      </c>
      <c r="D330" s="16" t="s">
        <v>241</v>
      </c>
      <c r="E330" s="17" t="s">
        <v>241</v>
      </c>
      <c r="F330" s="17" t="s">
        <v>241</v>
      </c>
      <c r="G330" s="17" t="s">
        <v>241</v>
      </c>
      <c r="H330" s="17" t="s">
        <v>241</v>
      </c>
      <c r="I330" s="17" t="s">
        <v>241</v>
      </c>
      <c r="J330" s="17" t="s">
        <v>241</v>
      </c>
      <c r="K330" s="17" t="s">
        <v>241</v>
      </c>
      <c r="L330" s="17" t="s">
        <v>241</v>
      </c>
      <c r="M330" s="17" t="s">
        <v>241</v>
      </c>
      <c r="N330" s="17" t="s">
        <v>241</v>
      </c>
      <c r="O330" s="17" t="s">
        <v>241</v>
      </c>
      <c r="P330" s="146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242</v>
      </c>
      <c r="C331" s="9" t="s">
        <v>242</v>
      </c>
      <c r="D331" s="144" t="s">
        <v>244</v>
      </c>
      <c r="E331" s="145" t="s">
        <v>246</v>
      </c>
      <c r="F331" s="145" t="s">
        <v>249</v>
      </c>
      <c r="G331" s="145" t="s">
        <v>250</v>
      </c>
      <c r="H331" s="145" t="s">
        <v>252</v>
      </c>
      <c r="I331" s="145" t="s">
        <v>255</v>
      </c>
      <c r="J331" s="145" t="s">
        <v>258</v>
      </c>
      <c r="K331" s="145" t="s">
        <v>259</v>
      </c>
      <c r="L331" s="145" t="s">
        <v>260</v>
      </c>
      <c r="M331" s="145" t="s">
        <v>261</v>
      </c>
      <c r="N331" s="145" t="s">
        <v>284</v>
      </c>
      <c r="O331" s="145" t="s">
        <v>286</v>
      </c>
      <c r="P331" s="146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287</v>
      </c>
      <c r="E332" s="11" t="s">
        <v>103</v>
      </c>
      <c r="F332" s="11" t="s">
        <v>103</v>
      </c>
      <c r="G332" s="11" t="s">
        <v>103</v>
      </c>
      <c r="H332" s="11" t="s">
        <v>103</v>
      </c>
      <c r="I332" s="11" t="s">
        <v>103</v>
      </c>
      <c r="J332" s="11" t="s">
        <v>103</v>
      </c>
      <c r="K332" s="11" t="s">
        <v>287</v>
      </c>
      <c r="L332" s="11" t="s">
        <v>100</v>
      </c>
      <c r="M332" s="11" t="s">
        <v>99</v>
      </c>
      <c r="N332" s="11" t="s">
        <v>103</v>
      </c>
      <c r="O332" s="11" t="s">
        <v>287</v>
      </c>
      <c r="P332" s="146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146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20">
        <v>14.5</v>
      </c>
      <c r="E334" s="220">
        <v>16</v>
      </c>
      <c r="F334" s="220">
        <v>15.191305</v>
      </c>
      <c r="G334" s="227">
        <v>16</v>
      </c>
      <c r="H334" s="220">
        <v>15</v>
      </c>
      <c r="I334" s="220">
        <v>17</v>
      </c>
      <c r="J334" s="220">
        <v>16</v>
      </c>
      <c r="K334" s="227">
        <v>19.46</v>
      </c>
      <c r="L334" s="220">
        <v>15.940257794092727</v>
      </c>
      <c r="M334" s="220">
        <v>16.399999999999999</v>
      </c>
      <c r="N334" s="220">
        <v>15.103060034371484</v>
      </c>
      <c r="O334" s="220">
        <v>16.399999999999999</v>
      </c>
      <c r="P334" s="217"/>
      <c r="Q334" s="218"/>
      <c r="R334" s="218"/>
      <c r="S334" s="218"/>
      <c r="T334" s="218"/>
      <c r="U334" s="218"/>
      <c r="V334" s="218"/>
      <c r="W334" s="218"/>
      <c r="X334" s="218"/>
      <c r="Y334" s="218"/>
      <c r="Z334" s="218"/>
      <c r="AA334" s="218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21">
        <v>1</v>
      </c>
    </row>
    <row r="335" spans="1:65">
      <c r="A335" s="29"/>
      <c r="B335" s="19">
        <v>1</v>
      </c>
      <c r="C335" s="9">
        <v>2</v>
      </c>
      <c r="D335" s="216">
        <v>14.5</v>
      </c>
      <c r="E335" s="216">
        <v>16</v>
      </c>
      <c r="F335" s="216">
        <v>15.622498</v>
      </c>
      <c r="G335" s="228">
        <v>26</v>
      </c>
      <c r="H335" s="216">
        <v>15</v>
      </c>
      <c r="I335" s="216">
        <v>17</v>
      </c>
      <c r="J335" s="216">
        <v>16</v>
      </c>
      <c r="K335" s="228">
        <v>21.33</v>
      </c>
      <c r="L335" s="216">
        <v>14.70289959707733</v>
      </c>
      <c r="M335" s="216">
        <v>15.9</v>
      </c>
      <c r="N335" s="216">
        <v>17.31444558064338</v>
      </c>
      <c r="O335" s="216">
        <v>16.100000000000001</v>
      </c>
      <c r="P335" s="217"/>
      <c r="Q335" s="218"/>
      <c r="R335" s="218"/>
      <c r="S335" s="218"/>
      <c r="T335" s="218"/>
      <c r="U335" s="218"/>
      <c r="V335" s="218"/>
      <c r="W335" s="218"/>
      <c r="X335" s="218"/>
      <c r="Y335" s="218"/>
      <c r="Z335" s="218"/>
      <c r="AA335" s="218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21" t="e">
        <v>#N/A</v>
      </c>
    </row>
    <row r="336" spans="1:65">
      <c r="A336" s="29"/>
      <c r="B336" s="19">
        <v>1</v>
      </c>
      <c r="C336" s="9">
        <v>3</v>
      </c>
      <c r="D336" s="216">
        <v>15</v>
      </c>
      <c r="E336" s="216">
        <v>15</v>
      </c>
      <c r="F336" s="216">
        <v>15.221348000000001</v>
      </c>
      <c r="G336" s="228">
        <v>21</v>
      </c>
      <c r="H336" s="216">
        <v>15</v>
      </c>
      <c r="I336" s="216">
        <v>16</v>
      </c>
      <c r="J336" s="216">
        <v>16</v>
      </c>
      <c r="K336" s="228">
        <v>21.04</v>
      </c>
      <c r="L336" s="216">
        <v>15.514360121798173</v>
      </c>
      <c r="M336" s="216">
        <v>15.6</v>
      </c>
      <c r="N336" s="216">
        <v>16.067896257530894</v>
      </c>
      <c r="O336" s="216">
        <v>16.2</v>
      </c>
      <c r="P336" s="217"/>
      <c r="Q336" s="218"/>
      <c r="R336" s="218"/>
      <c r="S336" s="218"/>
      <c r="T336" s="218"/>
      <c r="U336" s="218"/>
      <c r="V336" s="218"/>
      <c r="W336" s="218"/>
      <c r="X336" s="218"/>
      <c r="Y336" s="218"/>
      <c r="Z336" s="218"/>
      <c r="AA336" s="218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21">
        <v>16</v>
      </c>
    </row>
    <row r="337" spans="1:65">
      <c r="A337" s="29"/>
      <c r="B337" s="19">
        <v>1</v>
      </c>
      <c r="C337" s="9">
        <v>4</v>
      </c>
      <c r="D337" s="216">
        <v>14.6</v>
      </c>
      <c r="E337" s="216">
        <v>15</v>
      </c>
      <c r="F337" s="216">
        <v>15.305132</v>
      </c>
      <c r="G337" s="228">
        <v>20</v>
      </c>
      <c r="H337" s="216">
        <v>15</v>
      </c>
      <c r="I337" s="216">
        <v>17</v>
      </c>
      <c r="J337" s="216">
        <v>16</v>
      </c>
      <c r="K337" s="228">
        <v>20.79</v>
      </c>
      <c r="L337" s="216">
        <v>15.334894673011185</v>
      </c>
      <c r="M337" s="216">
        <v>16.5</v>
      </c>
      <c r="N337" s="216">
        <v>16.664649543315388</v>
      </c>
      <c r="O337" s="216">
        <v>17.600000000000001</v>
      </c>
      <c r="P337" s="217"/>
      <c r="Q337" s="218"/>
      <c r="R337" s="218"/>
      <c r="S337" s="218"/>
      <c r="T337" s="218"/>
      <c r="U337" s="218"/>
      <c r="V337" s="218"/>
      <c r="W337" s="218"/>
      <c r="X337" s="218"/>
      <c r="Y337" s="218"/>
      <c r="Z337" s="218"/>
      <c r="AA337" s="218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21">
        <v>15.763576367266571</v>
      </c>
    </row>
    <row r="338" spans="1:65">
      <c r="A338" s="29"/>
      <c r="B338" s="19">
        <v>1</v>
      </c>
      <c r="C338" s="9">
        <v>5</v>
      </c>
      <c r="D338" s="216">
        <v>15.299999999999999</v>
      </c>
      <c r="E338" s="216">
        <v>15</v>
      </c>
      <c r="F338" s="216">
        <v>15.434504</v>
      </c>
      <c r="G338" s="228">
        <v>21</v>
      </c>
      <c r="H338" s="216">
        <v>16</v>
      </c>
      <c r="I338" s="216">
        <v>16</v>
      </c>
      <c r="J338" s="216">
        <v>16</v>
      </c>
      <c r="K338" s="228">
        <v>21.82</v>
      </c>
      <c r="L338" s="216">
        <v>14.146642685465658</v>
      </c>
      <c r="M338" s="216">
        <v>15.2</v>
      </c>
      <c r="N338" s="216">
        <v>17.996982952683958</v>
      </c>
      <c r="O338" s="216">
        <v>16.8</v>
      </c>
      <c r="P338" s="217"/>
      <c r="Q338" s="218"/>
      <c r="R338" s="218"/>
      <c r="S338" s="218"/>
      <c r="T338" s="218"/>
      <c r="U338" s="218"/>
      <c r="V338" s="218"/>
      <c r="W338" s="218"/>
      <c r="X338" s="218"/>
      <c r="Y338" s="218"/>
      <c r="Z338" s="218"/>
      <c r="AA338" s="218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21">
        <v>36</v>
      </c>
    </row>
    <row r="339" spans="1:65">
      <c r="A339" s="29"/>
      <c r="B339" s="19">
        <v>1</v>
      </c>
      <c r="C339" s="9">
        <v>6</v>
      </c>
      <c r="D339" s="216">
        <v>14.9</v>
      </c>
      <c r="E339" s="216">
        <v>15</v>
      </c>
      <c r="F339" s="216">
        <v>15.181611</v>
      </c>
      <c r="G339" s="228">
        <v>18</v>
      </c>
      <c r="H339" s="216">
        <v>16</v>
      </c>
      <c r="I339" s="216">
        <v>16</v>
      </c>
      <c r="J339" s="216">
        <v>16</v>
      </c>
      <c r="K339" s="228">
        <v>20</v>
      </c>
      <c r="L339" s="216">
        <v>15.642687922295098</v>
      </c>
      <c r="M339" s="216">
        <v>15.299999999999999</v>
      </c>
      <c r="N339" s="226">
        <v>18.766108039551195</v>
      </c>
      <c r="O339" s="216">
        <v>17</v>
      </c>
      <c r="P339" s="217"/>
      <c r="Q339" s="218"/>
      <c r="R339" s="218"/>
      <c r="S339" s="218"/>
      <c r="T339" s="218"/>
      <c r="U339" s="218"/>
      <c r="V339" s="218"/>
      <c r="W339" s="218"/>
      <c r="X339" s="218"/>
      <c r="Y339" s="218"/>
      <c r="Z339" s="218"/>
      <c r="AA339" s="218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19"/>
    </row>
    <row r="340" spans="1:65">
      <c r="A340" s="29"/>
      <c r="B340" s="20" t="s">
        <v>269</v>
      </c>
      <c r="C340" s="12"/>
      <c r="D340" s="222">
        <v>14.800000000000002</v>
      </c>
      <c r="E340" s="222">
        <v>15.333333333333334</v>
      </c>
      <c r="F340" s="222">
        <v>15.326066333333335</v>
      </c>
      <c r="G340" s="222">
        <v>20.333333333333332</v>
      </c>
      <c r="H340" s="222">
        <v>15.333333333333334</v>
      </c>
      <c r="I340" s="222">
        <v>16.5</v>
      </c>
      <c r="J340" s="222">
        <v>16</v>
      </c>
      <c r="K340" s="222">
        <v>20.74</v>
      </c>
      <c r="L340" s="222">
        <v>15.213623798956695</v>
      </c>
      <c r="M340" s="222">
        <v>15.816666666666668</v>
      </c>
      <c r="N340" s="222">
        <v>16.985523734682715</v>
      </c>
      <c r="O340" s="222">
        <v>16.683333333333334</v>
      </c>
      <c r="P340" s="217"/>
      <c r="Q340" s="218"/>
      <c r="R340" s="218"/>
      <c r="S340" s="218"/>
      <c r="T340" s="218"/>
      <c r="U340" s="218"/>
      <c r="V340" s="218"/>
      <c r="W340" s="218"/>
      <c r="X340" s="218"/>
      <c r="Y340" s="218"/>
      <c r="Z340" s="218"/>
      <c r="AA340" s="218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19"/>
    </row>
    <row r="341" spans="1:65">
      <c r="A341" s="29"/>
      <c r="B341" s="3" t="s">
        <v>270</v>
      </c>
      <c r="C341" s="28"/>
      <c r="D341" s="216">
        <v>14.75</v>
      </c>
      <c r="E341" s="216">
        <v>15</v>
      </c>
      <c r="F341" s="216">
        <v>15.26324</v>
      </c>
      <c r="G341" s="216">
        <v>20.5</v>
      </c>
      <c r="H341" s="216">
        <v>15</v>
      </c>
      <c r="I341" s="216">
        <v>16.5</v>
      </c>
      <c r="J341" s="216">
        <v>16</v>
      </c>
      <c r="K341" s="216">
        <v>20.914999999999999</v>
      </c>
      <c r="L341" s="216">
        <v>15.424627397404679</v>
      </c>
      <c r="M341" s="216">
        <v>15.75</v>
      </c>
      <c r="N341" s="216">
        <v>16.989547561979386</v>
      </c>
      <c r="O341" s="216">
        <v>16.600000000000001</v>
      </c>
      <c r="P341" s="217"/>
      <c r="Q341" s="218"/>
      <c r="R341" s="218"/>
      <c r="S341" s="218"/>
      <c r="T341" s="218"/>
      <c r="U341" s="218"/>
      <c r="V341" s="218"/>
      <c r="W341" s="218"/>
      <c r="X341" s="218"/>
      <c r="Y341" s="218"/>
      <c r="Z341" s="218"/>
      <c r="AA341" s="218"/>
      <c r="AB341" s="218"/>
      <c r="AC341" s="218"/>
      <c r="AD341" s="218"/>
      <c r="AE341" s="218"/>
      <c r="AF341" s="218"/>
      <c r="AG341" s="218"/>
      <c r="AH341" s="218"/>
      <c r="AI341" s="218"/>
      <c r="AJ341" s="218"/>
      <c r="AK341" s="218"/>
      <c r="AL341" s="218"/>
      <c r="AM341" s="218"/>
      <c r="AN341" s="218"/>
      <c r="AO341" s="218"/>
      <c r="AP341" s="218"/>
      <c r="AQ341" s="218"/>
      <c r="AR341" s="218"/>
      <c r="AS341" s="218"/>
      <c r="AT341" s="218"/>
      <c r="AU341" s="218"/>
      <c r="AV341" s="218"/>
      <c r="AW341" s="218"/>
      <c r="AX341" s="218"/>
      <c r="AY341" s="218"/>
      <c r="AZ341" s="218"/>
      <c r="BA341" s="218"/>
      <c r="BB341" s="218"/>
      <c r="BC341" s="218"/>
      <c r="BD341" s="218"/>
      <c r="BE341" s="218"/>
      <c r="BF341" s="218"/>
      <c r="BG341" s="218"/>
      <c r="BH341" s="218"/>
      <c r="BI341" s="218"/>
      <c r="BJ341" s="218"/>
      <c r="BK341" s="218"/>
      <c r="BL341" s="218"/>
      <c r="BM341" s="219"/>
    </row>
    <row r="342" spans="1:65">
      <c r="A342" s="29"/>
      <c r="B342" s="3" t="s">
        <v>271</v>
      </c>
      <c r="C342" s="28"/>
      <c r="D342" s="23">
        <v>0.32249030993194172</v>
      </c>
      <c r="E342" s="23">
        <v>0.51639777949432231</v>
      </c>
      <c r="F342" s="23">
        <v>0.17324121708954446</v>
      </c>
      <c r="G342" s="23">
        <v>3.386246693120083</v>
      </c>
      <c r="H342" s="23">
        <v>0.51639777949432231</v>
      </c>
      <c r="I342" s="23">
        <v>0.54772255750516607</v>
      </c>
      <c r="J342" s="23">
        <v>0</v>
      </c>
      <c r="K342" s="23">
        <v>0.87097646351666658</v>
      </c>
      <c r="L342" s="23">
        <v>0.66581226370885427</v>
      </c>
      <c r="M342" s="23">
        <v>0.54924190177613619</v>
      </c>
      <c r="N342" s="23">
        <v>1.3259253232119015</v>
      </c>
      <c r="O342" s="23">
        <v>0.5671566509057856</v>
      </c>
      <c r="P342" s="146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86</v>
      </c>
      <c r="C343" s="28"/>
      <c r="D343" s="13">
        <v>2.1789885806212276E-2</v>
      </c>
      <c r="E343" s="13">
        <v>3.3678116053977539E-2</v>
      </c>
      <c r="F343" s="13">
        <v>1.1303697460368843E-2</v>
      </c>
      <c r="G343" s="13">
        <v>0.16653672261246311</v>
      </c>
      <c r="H343" s="13">
        <v>3.3678116053977539E-2</v>
      </c>
      <c r="I343" s="13">
        <v>3.3195306515464609E-2</v>
      </c>
      <c r="J343" s="13">
        <v>0</v>
      </c>
      <c r="K343" s="13">
        <v>4.1995007884120861E-2</v>
      </c>
      <c r="L343" s="13">
        <v>4.3764212426135693E-2</v>
      </c>
      <c r="M343" s="13">
        <v>3.4725515391536531E-2</v>
      </c>
      <c r="N343" s="13">
        <v>7.8062080623660518E-2</v>
      </c>
      <c r="O343" s="13">
        <v>3.3995403650696442E-2</v>
      </c>
      <c r="P343" s="146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272</v>
      </c>
      <c r="C344" s="28"/>
      <c r="D344" s="13">
        <v>-6.1126761136987784E-2</v>
      </c>
      <c r="E344" s="13">
        <v>-2.7293491268050474E-2</v>
      </c>
      <c r="F344" s="13">
        <v>-2.7754490715808378E-2</v>
      </c>
      <c r="G344" s="13">
        <v>0.28989341375323718</v>
      </c>
      <c r="H344" s="13">
        <v>-2.7293491268050474E-2</v>
      </c>
      <c r="I344" s="13">
        <v>4.6716786570250024E-2</v>
      </c>
      <c r="J344" s="13">
        <v>1.4998096068121081E-2</v>
      </c>
      <c r="K344" s="13">
        <v>0.31569128202830199</v>
      </c>
      <c r="L344" s="13">
        <v>-3.4887550610143592E-2</v>
      </c>
      <c r="M344" s="13">
        <v>3.3679095506740087E-3</v>
      </c>
      <c r="N344" s="13">
        <v>7.7517140713927457E-2</v>
      </c>
      <c r="O344" s="13">
        <v>5.8346973087697096E-2</v>
      </c>
      <c r="P344" s="146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45" t="s">
        <v>273</v>
      </c>
      <c r="C345" s="46"/>
      <c r="D345" s="44">
        <v>1.1599999999999999</v>
      </c>
      <c r="E345" s="44">
        <v>0.6</v>
      </c>
      <c r="F345" s="44">
        <v>0.61</v>
      </c>
      <c r="G345" s="44">
        <v>4.6399999999999997</v>
      </c>
      <c r="H345" s="44">
        <v>0.6</v>
      </c>
      <c r="I345" s="44">
        <v>0.62</v>
      </c>
      <c r="J345" s="44">
        <v>0.1</v>
      </c>
      <c r="K345" s="44">
        <v>5.07</v>
      </c>
      <c r="L345" s="44">
        <v>0.73</v>
      </c>
      <c r="M345" s="44">
        <v>0.1</v>
      </c>
      <c r="N345" s="44">
        <v>1.1299999999999999</v>
      </c>
      <c r="O345" s="44">
        <v>0.81</v>
      </c>
      <c r="P345" s="146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BM346" s="53"/>
    </row>
    <row r="347" spans="1:65" ht="15">
      <c r="B347" s="8" t="s">
        <v>505</v>
      </c>
      <c r="BM347" s="27" t="s">
        <v>66</v>
      </c>
    </row>
    <row r="348" spans="1:65" ht="15">
      <c r="A348" s="24" t="s">
        <v>5</v>
      </c>
      <c r="B348" s="18" t="s">
        <v>117</v>
      </c>
      <c r="C348" s="15" t="s">
        <v>118</v>
      </c>
      <c r="D348" s="16" t="s">
        <v>241</v>
      </c>
      <c r="E348" s="17" t="s">
        <v>241</v>
      </c>
      <c r="F348" s="17" t="s">
        <v>241</v>
      </c>
      <c r="G348" s="17" t="s">
        <v>241</v>
      </c>
      <c r="H348" s="17" t="s">
        <v>241</v>
      </c>
      <c r="I348" s="17" t="s">
        <v>241</v>
      </c>
      <c r="J348" s="17" t="s">
        <v>241</v>
      </c>
      <c r="K348" s="17" t="s">
        <v>241</v>
      </c>
      <c r="L348" s="17" t="s">
        <v>241</v>
      </c>
      <c r="M348" s="17" t="s">
        <v>241</v>
      </c>
      <c r="N348" s="17" t="s">
        <v>241</v>
      </c>
      <c r="O348" s="17" t="s">
        <v>241</v>
      </c>
      <c r="P348" s="146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242</v>
      </c>
      <c r="C349" s="9" t="s">
        <v>242</v>
      </c>
      <c r="D349" s="144" t="s">
        <v>244</v>
      </c>
      <c r="E349" s="145" t="s">
        <v>248</v>
      </c>
      <c r="F349" s="145" t="s">
        <v>249</v>
      </c>
      <c r="G349" s="145" t="s">
        <v>250</v>
      </c>
      <c r="H349" s="145" t="s">
        <v>252</v>
      </c>
      <c r="I349" s="145" t="s">
        <v>254</v>
      </c>
      <c r="J349" s="145" t="s">
        <v>255</v>
      </c>
      <c r="K349" s="145" t="s">
        <v>258</v>
      </c>
      <c r="L349" s="145" t="s">
        <v>259</v>
      </c>
      <c r="M349" s="145" t="s">
        <v>260</v>
      </c>
      <c r="N349" s="145" t="s">
        <v>261</v>
      </c>
      <c r="O349" s="145" t="s">
        <v>286</v>
      </c>
      <c r="P349" s="146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287</v>
      </c>
      <c r="E350" s="11" t="s">
        <v>103</v>
      </c>
      <c r="F350" s="11" t="s">
        <v>103</v>
      </c>
      <c r="G350" s="11" t="s">
        <v>99</v>
      </c>
      <c r="H350" s="11" t="s">
        <v>103</v>
      </c>
      <c r="I350" s="11" t="s">
        <v>287</v>
      </c>
      <c r="J350" s="11" t="s">
        <v>103</v>
      </c>
      <c r="K350" s="11" t="s">
        <v>103</v>
      </c>
      <c r="L350" s="11" t="s">
        <v>287</v>
      </c>
      <c r="M350" s="11" t="s">
        <v>100</v>
      </c>
      <c r="N350" s="11" t="s">
        <v>99</v>
      </c>
      <c r="O350" s="11" t="s">
        <v>287</v>
      </c>
      <c r="P350" s="146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146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3.8</v>
      </c>
      <c r="E352" s="140" t="s">
        <v>109</v>
      </c>
      <c r="F352" s="21">
        <v>4.2408451776877802</v>
      </c>
      <c r="G352" s="21">
        <v>3.3</v>
      </c>
      <c r="H352" s="21">
        <v>3.58</v>
      </c>
      <c r="I352" s="21">
        <v>3.8</v>
      </c>
      <c r="J352" s="21">
        <v>3.9399999999999995</v>
      </c>
      <c r="K352" s="21">
        <v>3.69</v>
      </c>
      <c r="L352" s="21">
        <v>3.57</v>
      </c>
      <c r="M352" s="21">
        <v>3.5959902323337594</v>
      </c>
      <c r="N352" s="21">
        <v>3.62</v>
      </c>
      <c r="O352" s="21">
        <v>4.04</v>
      </c>
      <c r="P352" s="146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3.8</v>
      </c>
      <c r="E353" s="142" t="s">
        <v>109</v>
      </c>
      <c r="F353" s="11">
        <v>4.2994109325883603</v>
      </c>
      <c r="G353" s="11">
        <v>3.5</v>
      </c>
      <c r="H353" s="11">
        <v>3.31</v>
      </c>
      <c r="I353" s="11">
        <v>3.9</v>
      </c>
      <c r="J353" s="11">
        <v>4.01</v>
      </c>
      <c r="K353" s="11">
        <v>3.74</v>
      </c>
      <c r="L353" s="11">
        <v>3.63</v>
      </c>
      <c r="M353" s="11">
        <v>3.9220706490076536</v>
      </c>
      <c r="N353" s="11">
        <v>4.66</v>
      </c>
      <c r="O353" s="11">
        <v>4.18</v>
      </c>
      <c r="P353" s="146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e">
        <v>#N/A</v>
      </c>
    </row>
    <row r="354" spans="1:65">
      <c r="A354" s="29"/>
      <c r="B354" s="19">
        <v>1</v>
      </c>
      <c r="C354" s="9">
        <v>3</v>
      </c>
      <c r="D354" s="11">
        <v>3.8</v>
      </c>
      <c r="E354" s="142" t="s">
        <v>109</v>
      </c>
      <c r="F354" s="11">
        <v>4.2663897439576504</v>
      </c>
      <c r="G354" s="11">
        <v>3.59</v>
      </c>
      <c r="H354" s="11">
        <v>3.42</v>
      </c>
      <c r="I354" s="11">
        <v>3.8</v>
      </c>
      <c r="J354" s="11">
        <v>3.97</v>
      </c>
      <c r="K354" s="11">
        <v>3.62</v>
      </c>
      <c r="L354" s="11">
        <v>3.7</v>
      </c>
      <c r="M354" s="11">
        <v>3.846053741624671</v>
      </c>
      <c r="N354" s="11">
        <v>3.64</v>
      </c>
      <c r="O354" s="11">
        <v>4.09</v>
      </c>
      <c r="P354" s="146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3.8</v>
      </c>
      <c r="E355" s="142" t="s">
        <v>109</v>
      </c>
      <c r="F355" s="11">
        <v>4.3750895431629298</v>
      </c>
      <c r="G355" s="11">
        <v>3.3</v>
      </c>
      <c r="H355" s="11">
        <v>3.63</v>
      </c>
      <c r="I355" s="11">
        <v>3.9</v>
      </c>
      <c r="J355" s="11">
        <v>3.9600000000000004</v>
      </c>
      <c r="K355" s="11">
        <v>3.7</v>
      </c>
      <c r="L355" s="11">
        <v>3.6</v>
      </c>
      <c r="M355" s="11">
        <v>3.3450943074483859</v>
      </c>
      <c r="N355" s="11">
        <v>4.04</v>
      </c>
      <c r="O355" s="11">
        <v>4.07</v>
      </c>
      <c r="P355" s="146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3.8299017544871714</v>
      </c>
    </row>
    <row r="356" spans="1:65">
      <c r="A356" s="29"/>
      <c r="B356" s="19">
        <v>1</v>
      </c>
      <c r="C356" s="9">
        <v>5</v>
      </c>
      <c r="D356" s="11">
        <v>3.9</v>
      </c>
      <c r="E356" s="142" t="s">
        <v>109</v>
      </c>
      <c r="F356" s="11">
        <v>4.2302145156486697</v>
      </c>
      <c r="G356" s="11">
        <v>3.3</v>
      </c>
      <c r="H356" s="11">
        <v>3.7</v>
      </c>
      <c r="I356" s="11">
        <v>3.8</v>
      </c>
      <c r="J356" s="11">
        <v>3.98</v>
      </c>
      <c r="K356" s="11">
        <v>3.68</v>
      </c>
      <c r="L356" s="11">
        <v>3.69</v>
      </c>
      <c r="M356" s="11">
        <v>3.5140430338884805</v>
      </c>
      <c r="N356" s="11">
        <v>4.28</v>
      </c>
      <c r="O356" s="11">
        <v>4.0599999999999996</v>
      </c>
      <c r="P356" s="146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37</v>
      </c>
    </row>
    <row r="357" spans="1:65">
      <c r="A357" s="29"/>
      <c r="B357" s="19">
        <v>1</v>
      </c>
      <c r="C357" s="9">
        <v>6</v>
      </c>
      <c r="D357" s="11">
        <v>3.8</v>
      </c>
      <c r="E357" s="142" t="s">
        <v>109</v>
      </c>
      <c r="F357" s="11">
        <v>4.3086335174757204</v>
      </c>
      <c r="G357" s="11">
        <v>3.78</v>
      </c>
      <c r="H357" s="11">
        <v>3.53</v>
      </c>
      <c r="I357" s="11">
        <v>3.8</v>
      </c>
      <c r="J357" s="11">
        <v>3.8500000000000005</v>
      </c>
      <c r="K357" s="11">
        <v>3.5</v>
      </c>
      <c r="L357" s="11">
        <v>3.71</v>
      </c>
      <c r="M357" s="11">
        <v>3.9596804013292637</v>
      </c>
      <c r="N357" s="11">
        <v>4.5</v>
      </c>
      <c r="O357" s="11">
        <v>4.3099999999999996</v>
      </c>
      <c r="P357" s="146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20" t="s">
        <v>269</v>
      </c>
      <c r="C358" s="12"/>
      <c r="D358" s="22">
        <v>3.8166666666666664</v>
      </c>
      <c r="E358" s="22" t="s">
        <v>630</v>
      </c>
      <c r="F358" s="22">
        <v>4.2867639050868513</v>
      </c>
      <c r="G358" s="22">
        <v>3.4616666666666673</v>
      </c>
      <c r="H358" s="22">
        <v>3.5283333333333338</v>
      </c>
      <c r="I358" s="22">
        <v>3.8333333333333335</v>
      </c>
      <c r="J358" s="22">
        <v>3.9516666666666667</v>
      </c>
      <c r="K358" s="22">
        <v>3.6549999999999998</v>
      </c>
      <c r="L358" s="22">
        <v>3.65</v>
      </c>
      <c r="M358" s="22">
        <v>3.6971553942720354</v>
      </c>
      <c r="N358" s="22">
        <v>4.123333333333334</v>
      </c>
      <c r="O358" s="22">
        <v>4.1249999999999991</v>
      </c>
      <c r="P358" s="146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3" t="s">
        <v>270</v>
      </c>
      <c r="C359" s="28"/>
      <c r="D359" s="11">
        <v>3.8</v>
      </c>
      <c r="E359" s="11" t="s">
        <v>630</v>
      </c>
      <c r="F359" s="11">
        <v>4.2829003382730058</v>
      </c>
      <c r="G359" s="11">
        <v>3.4</v>
      </c>
      <c r="H359" s="11">
        <v>3.5549999999999997</v>
      </c>
      <c r="I359" s="11">
        <v>3.8</v>
      </c>
      <c r="J359" s="11">
        <v>3.9650000000000003</v>
      </c>
      <c r="K359" s="11">
        <v>3.6850000000000001</v>
      </c>
      <c r="L359" s="11">
        <v>3.66</v>
      </c>
      <c r="M359" s="11">
        <v>3.7210219869792152</v>
      </c>
      <c r="N359" s="11">
        <v>4.16</v>
      </c>
      <c r="O359" s="11">
        <v>4.08</v>
      </c>
      <c r="P359" s="146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271</v>
      </c>
      <c r="C360" s="28"/>
      <c r="D360" s="23">
        <v>4.0824829046386339E-2</v>
      </c>
      <c r="E360" s="23" t="s">
        <v>630</v>
      </c>
      <c r="F360" s="23">
        <v>5.3218633965387854E-2</v>
      </c>
      <c r="G360" s="23">
        <v>0.19883829275737275</v>
      </c>
      <c r="H360" s="23">
        <v>0.14274686219551963</v>
      </c>
      <c r="I360" s="23">
        <v>5.1639777949432274E-2</v>
      </c>
      <c r="J360" s="23">
        <v>5.4924190177613401E-2</v>
      </c>
      <c r="K360" s="23">
        <v>8.526429498916889E-2</v>
      </c>
      <c r="L360" s="23">
        <v>5.8309518948453057E-2</v>
      </c>
      <c r="M360" s="23">
        <v>0.24875228817368319</v>
      </c>
      <c r="N360" s="23">
        <v>0.4355073669487885</v>
      </c>
      <c r="O360" s="23">
        <v>0.10290772565750334</v>
      </c>
      <c r="P360" s="230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54"/>
    </row>
    <row r="361" spans="1:65">
      <c r="A361" s="29"/>
      <c r="B361" s="3" t="s">
        <v>86</v>
      </c>
      <c r="C361" s="28"/>
      <c r="D361" s="13">
        <v>1.0696461758878518E-2</v>
      </c>
      <c r="E361" s="13" t="s">
        <v>630</v>
      </c>
      <c r="F361" s="13">
        <v>1.241464077418316E-2</v>
      </c>
      <c r="G361" s="13">
        <v>5.7440046054127891E-2</v>
      </c>
      <c r="H361" s="13">
        <v>4.0457306243416043E-2</v>
      </c>
      <c r="I361" s="13">
        <v>1.3471246421591027E-2</v>
      </c>
      <c r="J361" s="13">
        <v>1.3898993718501914E-2</v>
      </c>
      <c r="K361" s="13">
        <v>2.3328124484040737E-2</v>
      </c>
      <c r="L361" s="13">
        <v>1.5975210670809058E-2</v>
      </c>
      <c r="M361" s="13">
        <v>6.7282075446185613E-2</v>
      </c>
      <c r="N361" s="13">
        <v>0.10562021833842888</v>
      </c>
      <c r="O361" s="13">
        <v>2.4947327432122027E-2</v>
      </c>
      <c r="P361" s="146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272</v>
      </c>
      <c r="C362" s="28"/>
      <c r="D362" s="13">
        <v>-3.4557251514346632E-3</v>
      </c>
      <c r="E362" s="13" t="s">
        <v>630</v>
      </c>
      <c r="F362" s="13">
        <v>0.11928821674457146</v>
      </c>
      <c r="G362" s="13">
        <v>-9.6147397877523688E-2</v>
      </c>
      <c r="H362" s="13">
        <v>-7.8740510980605527E-2</v>
      </c>
      <c r="I362" s="13">
        <v>8.9599657279504363E-4</v>
      </c>
      <c r="J362" s="13">
        <v>3.179322081482483E-2</v>
      </c>
      <c r="K362" s="13">
        <v>-4.5667425876461221E-2</v>
      </c>
      <c r="L362" s="13">
        <v>-4.6972942393730066E-2</v>
      </c>
      <c r="M362" s="13">
        <v>-3.4660513173636498E-2</v>
      </c>
      <c r="N362" s="13">
        <v>7.6615954574389189E-2</v>
      </c>
      <c r="O362" s="13">
        <v>7.7051126746811693E-2</v>
      </c>
      <c r="P362" s="146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273</v>
      </c>
      <c r="C363" s="46"/>
      <c r="D363" s="44">
        <v>0.19</v>
      </c>
      <c r="E363" s="44">
        <v>4</v>
      </c>
      <c r="F363" s="44">
        <v>1.69</v>
      </c>
      <c r="G363" s="44">
        <v>0.94</v>
      </c>
      <c r="H363" s="44">
        <v>0.73</v>
      </c>
      <c r="I363" s="44">
        <v>0.24</v>
      </c>
      <c r="J363" s="44">
        <v>0.62</v>
      </c>
      <c r="K363" s="44">
        <v>0.32</v>
      </c>
      <c r="L363" s="44">
        <v>0.34</v>
      </c>
      <c r="M363" s="44">
        <v>0.19</v>
      </c>
      <c r="N363" s="44">
        <v>1.17</v>
      </c>
      <c r="O363" s="44">
        <v>1.17</v>
      </c>
      <c r="P363" s="146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BM364" s="53"/>
    </row>
    <row r="365" spans="1:65" ht="15">
      <c r="B365" s="8" t="s">
        <v>506</v>
      </c>
      <c r="BM365" s="27" t="s">
        <v>275</v>
      </c>
    </row>
    <row r="366" spans="1:65" ht="15">
      <c r="A366" s="24" t="s">
        <v>81</v>
      </c>
      <c r="B366" s="18" t="s">
        <v>117</v>
      </c>
      <c r="C366" s="15" t="s">
        <v>118</v>
      </c>
      <c r="D366" s="16" t="s">
        <v>241</v>
      </c>
      <c r="E366" s="17" t="s">
        <v>241</v>
      </c>
      <c r="F366" s="17" t="s">
        <v>241</v>
      </c>
      <c r="G366" s="17" t="s">
        <v>241</v>
      </c>
      <c r="H366" s="17" t="s">
        <v>241</v>
      </c>
      <c r="I366" s="17" t="s">
        <v>241</v>
      </c>
      <c r="J366" s="17" t="s">
        <v>241</v>
      </c>
      <c r="K366" s="17" t="s">
        <v>241</v>
      </c>
      <c r="L366" s="17" t="s">
        <v>241</v>
      </c>
      <c r="M366" s="146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242</v>
      </c>
      <c r="C367" s="9" t="s">
        <v>242</v>
      </c>
      <c r="D367" s="144" t="s">
        <v>244</v>
      </c>
      <c r="E367" s="145" t="s">
        <v>246</v>
      </c>
      <c r="F367" s="145" t="s">
        <v>252</v>
      </c>
      <c r="G367" s="145" t="s">
        <v>255</v>
      </c>
      <c r="H367" s="145" t="s">
        <v>258</v>
      </c>
      <c r="I367" s="145" t="s">
        <v>259</v>
      </c>
      <c r="J367" s="145" t="s">
        <v>261</v>
      </c>
      <c r="K367" s="145" t="s">
        <v>284</v>
      </c>
      <c r="L367" s="145" t="s">
        <v>286</v>
      </c>
      <c r="M367" s="146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287</v>
      </c>
      <c r="E368" s="11" t="s">
        <v>103</v>
      </c>
      <c r="F368" s="11" t="s">
        <v>103</v>
      </c>
      <c r="G368" s="11" t="s">
        <v>103</v>
      </c>
      <c r="H368" s="11" t="s">
        <v>103</v>
      </c>
      <c r="I368" s="11" t="s">
        <v>287</v>
      </c>
      <c r="J368" s="11" t="s">
        <v>99</v>
      </c>
      <c r="K368" s="11" t="s">
        <v>103</v>
      </c>
      <c r="L368" s="11" t="s">
        <v>287</v>
      </c>
      <c r="M368" s="146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146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0.9</v>
      </c>
      <c r="E370" s="21">
        <v>1</v>
      </c>
      <c r="F370" s="21">
        <v>2</v>
      </c>
      <c r="G370" s="140" t="s">
        <v>107</v>
      </c>
      <c r="H370" s="21">
        <v>2</v>
      </c>
      <c r="I370" s="140">
        <v>0.17</v>
      </c>
      <c r="J370" s="21">
        <v>2</v>
      </c>
      <c r="K370" s="21">
        <v>1.4961241001596775</v>
      </c>
      <c r="L370" s="21">
        <v>2</v>
      </c>
      <c r="M370" s="146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42" t="s">
        <v>294</v>
      </c>
      <c r="E371" s="11">
        <v>1</v>
      </c>
      <c r="F371" s="11">
        <v>1</v>
      </c>
      <c r="G371" s="142" t="s">
        <v>107</v>
      </c>
      <c r="H371" s="11">
        <v>2</v>
      </c>
      <c r="I371" s="142">
        <v>0.18</v>
      </c>
      <c r="J371" s="11">
        <v>1.4</v>
      </c>
      <c r="K371" s="11">
        <v>2.0420984495663999</v>
      </c>
      <c r="L371" s="11">
        <v>2</v>
      </c>
      <c r="M371" s="146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9</v>
      </c>
    </row>
    <row r="372" spans="1:65">
      <c r="A372" s="29"/>
      <c r="B372" s="19">
        <v>1</v>
      </c>
      <c r="C372" s="9">
        <v>3</v>
      </c>
      <c r="D372" s="11">
        <v>0.8</v>
      </c>
      <c r="E372" s="11">
        <v>1</v>
      </c>
      <c r="F372" s="11">
        <v>2</v>
      </c>
      <c r="G372" s="142" t="s">
        <v>107</v>
      </c>
      <c r="H372" s="11">
        <v>2</v>
      </c>
      <c r="I372" s="142">
        <v>0.18</v>
      </c>
      <c r="J372" s="11">
        <v>1.8</v>
      </c>
      <c r="K372" s="11">
        <v>2.0277788005763875</v>
      </c>
      <c r="L372" s="11">
        <v>2</v>
      </c>
      <c r="M372" s="146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0.7</v>
      </c>
      <c r="E373" s="11">
        <v>1</v>
      </c>
      <c r="F373" s="11">
        <v>2</v>
      </c>
      <c r="G373" s="142" t="s">
        <v>107</v>
      </c>
      <c r="H373" s="11">
        <v>2</v>
      </c>
      <c r="I373" s="142">
        <v>0.17</v>
      </c>
      <c r="J373" s="11">
        <v>1.6</v>
      </c>
      <c r="K373" s="11">
        <v>1.6937378953303264</v>
      </c>
      <c r="L373" s="11">
        <v>2</v>
      </c>
      <c r="M373" s="146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1.60558025998187</v>
      </c>
    </row>
    <row r="374" spans="1:65">
      <c r="A374" s="29"/>
      <c r="B374" s="19">
        <v>1</v>
      </c>
      <c r="C374" s="9">
        <v>5</v>
      </c>
      <c r="D374" s="11">
        <v>0.8</v>
      </c>
      <c r="E374" s="11">
        <v>2</v>
      </c>
      <c r="F374" s="11">
        <v>2</v>
      </c>
      <c r="G374" s="142" t="s">
        <v>107</v>
      </c>
      <c r="H374" s="11">
        <v>2</v>
      </c>
      <c r="I374" s="142">
        <v>0.18</v>
      </c>
      <c r="J374" s="11">
        <v>1.8</v>
      </c>
      <c r="K374" s="11">
        <v>1.8413471806802553</v>
      </c>
      <c r="L374" s="11">
        <v>2</v>
      </c>
      <c r="M374" s="146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15</v>
      </c>
    </row>
    <row r="375" spans="1:65">
      <c r="A375" s="29"/>
      <c r="B375" s="19">
        <v>1</v>
      </c>
      <c r="C375" s="9">
        <v>6</v>
      </c>
      <c r="D375" s="11">
        <v>0.8</v>
      </c>
      <c r="E375" s="11">
        <v>1</v>
      </c>
      <c r="F375" s="11">
        <v>2</v>
      </c>
      <c r="G375" s="142" t="s">
        <v>107</v>
      </c>
      <c r="H375" s="11">
        <v>2</v>
      </c>
      <c r="I375" s="142">
        <v>0.18</v>
      </c>
      <c r="J375" s="11">
        <v>1.4</v>
      </c>
      <c r="K375" s="11">
        <v>1.5332844929254601</v>
      </c>
      <c r="L375" s="11">
        <v>2</v>
      </c>
      <c r="M375" s="146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20" t="s">
        <v>269</v>
      </c>
      <c r="C376" s="12"/>
      <c r="D376" s="22">
        <v>0.8</v>
      </c>
      <c r="E376" s="22">
        <v>1.1666666666666667</v>
      </c>
      <c r="F376" s="22">
        <v>1.8333333333333333</v>
      </c>
      <c r="G376" s="22" t="s">
        <v>630</v>
      </c>
      <c r="H376" s="22">
        <v>2</v>
      </c>
      <c r="I376" s="22">
        <v>0.17666666666666667</v>
      </c>
      <c r="J376" s="22">
        <v>1.666666666666667</v>
      </c>
      <c r="K376" s="22">
        <v>1.7723951532064177</v>
      </c>
      <c r="L376" s="22">
        <v>2</v>
      </c>
      <c r="M376" s="146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3" t="s">
        <v>270</v>
      </c>
      <c r="C377" s="28"/>
      <c r="D377" s="11">
        <v>0.8</v>
      </c>
      <c r="E377" s="11">
        <v>1</v>
      </c>
      <c r="F377" s="11">
        <v>2</v>
      </c>
      <c r="G377" s="11" t="s">
        <v>630</v>
      </c>
      <c r="H377" s="11">
        <v>2</v>
      </c>
      <c r="I377" s="11">
        <v>0.18</v>
      </c>
      <c r="J377" s="11">
        <v>1.7000000000000002</v>
      </c>
      <c r="K377" s="11">
        <v>1.7675425380052907</v>
      </c>
      <c r="L377" s="11">
        <v>2</v>
      </c>
      <c r="M377" s="146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271</v>
      </c>
      <c r="C378" s="28"/>
      <c r="D378" s="23">
        <v>7.0710678118654766E-2</v>
      </c>
      <c r="E378" s="23">
        <v>0.40824829046386318</v>
      </c>
      <c r="F378" s="23">
        <v>0.40824829046386274</v>
      </c>
      <c r="G378" s="23" t="s">
        <v>630</v>
      </c>
      <c r="H378" s="23">
        <v>0</v>
      </c>
      <c r="I378" s="23">
        <v>5.163977794943213E-3</v>
      </c>
      <c r="J378" s="23">
        <v>0.24221202832779773</v>
      </c>
      <c r="K378" s="23">
        <v>0.23765589592194966</v>
      </c>
      <c r="L378" s="23">
        <v>0</v>
      </c>
      <c r="M378" s="146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86</v>
      </c>
      <c r="C379" s="28"/>
      <c r="D379" s="13">
        <v>8.8388347648318447E-2</v>
      </c>
      <c r="E379" s="13">
        <v>0.34992710611188271</v>
      </c>
      <c r="F379" s="13">
        <v>0.2226808857075615</v>
      </c>
      <c r="G379" s="13" t="s">
        <v>630</v>
      </c>
      <c r="H379" s="13">
        <v>0</v>
      </c>
      <c r="I379" s="13">
        <v>2.9230062990244603E-2</v>
      </c>
      <c r="J379" s="13">
        <v>0.14532721699667861</v>
      </c>
      <c r="K379" s="13">
        <v>0.13408742147145311</v>
      </c>
      <c r="L379" s="13">
        <v>0</v>
      </c>
      <c r="M379" s="146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272</v>
      </c>
      <c r="C380" s="28"/>
      <c r="D380" s="13">
        <v>-0.50173777048739154</v>
      </c>
      <c r="E380" s="13">
        <v>-0.27336758196077937</v>
      </c>
      <c r="F380" s="13">
        <v>0.14185094263306097</v>
      </c>
      <c r="G380" s="13" t="s">
        <v>630</v>
      </c>
      <c r="H380" s="13">
        <v>0.24565557378152092</v>
      </c>
      <c r="I380" s="13">
        <v>-0.88996709098263227</v>
      </c>
      <c r="J380" s="13">
        <v>3.8046311484601025E-2</v>
      </c>
      <c r="K380" s="13">
        <v>0.10389695076746364</v>
      </c>
      <c r="L380" s="13">
        <v>0.24565557378152092</v>
      </c>
      <c r="M380" s="146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45" t="s">
        <v>273</v>
      </c>
      <c r="C381" s="46"/>
      <c r="D381" s="44">
        <v>1.9</v>
      </c>
      <c r="E381" s="44">
        <v>1.01</v>
      </c>
      <c r="F381" s="44">
        <v>0.34</v>
      </c>
      <c r="G381" s="44">
        <v>2.36</v>
      </c>
      <c r="H381" s="44">
        <v>0.67</v>
      </c>
      <c r="I381" s="44">
        <v>3.01</v>
      </c>
      <c r="J381" s="44">
        <v>0</v>
      </c>
      <c r="K381" s="44">
        <v>0.21</v>
      </c>
      <c r="L381" s="44">
        <v>0.67</v>
      </c>
      <c r="M381" s="146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BM382" s="53"/>
    </row>
    <row r="383" spans="1:65" ht="15">
      <c r="B383" s="8" t="s">
        <v>507</v>
      </c>
      <c r="BM383" s="27" t="s">
        <v>275</v>
      </c>
    </row>
    <row r="384" spans="1:65" ht="15">
      <c r="A384" s="24" t="s">
        <v>8</v>
      </c>
      <c r="B384" s="18" t="s">
        <v>117</v>
      </c>
      <c r="C384" s="15" t="s">
        <v>118</v>
      </c>
      <c r="D384" s="16" t="s">
        <v>241</v>
      </c>
      <c r="E384" s="17" t="s">
        <v>241</v>
      </c>
      <c r="F384" s="17" t="s">
        <v>241</v>
      </c>
      <c r="G384" s="17" t="s">
        <v>241</v>
      </c>
      <c r="H384" s="17" t="s">
        <v>241</v>
      </c>
      <c r="I384" s="17" t="s">
        <v>241</v>
      </c>
      <c r="J384" s="146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242</v>
      </c>
      <c r="C385" s="9" t="s">
        <v>242</v>
      </c>
      <c r="D385" s="144" t="s">
        <v>244</v>
      </c>
      <c r="E385" s="145" t="s">
        <v>252</v>
      </c>
      <c r="F385" s="145" t="s">
        <v>258</v>
      </c>
      <c r="G385" s="145" t="s">
        <v>259</v>
      </c>
      <c r="H385" s="145" t="s">
        <v>260</v>
      </c>
      <c r="I385" s="145" t="s">
        <v>261</v>
      </c>
      <c r="J385" s="146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287</v>
      </c>
      <c r="E386" s="11" t="s">
        <v>103</v>
      </c>
      <c r="F386" s="11" t="s">
        <v>103</v>
      </c>
      <c r="G386" s="11" t="s">
        <v>287</v>
      </c>
      <c r="H386" s="11" t="s">
        <v>100</v>
      </c>
      <c r="I386" s="11" t="s">
        <v>99</v>
      </c>
      <c r="J386" s="146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/>
      <c r="E387" s="25"/>
      <c r="F387" s="25"/>
      <c r="G387" s="25"/>
      <c r="H387" s="25"/>
      <c r="I387" s="25"/>
      <c r="J387" s="146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8">
        <v>1</v>
      </c>
      <c r="C388" s="14">
        <v>1</v>
      </c>
      <c r="D388" s="140" t="s">
        <v>96</v>
      </c>
      <c r="E388" s="140" t="s">
        <v>108</v>
      </c>
      <c r="F388" s="21">
        <v>2</v>
      </c>
      <c r="G388" s="21">
        <v>2.5</v>
      </c>
      <c r="H388" s="21">
        <v>2.2784724476005147</v>
      </c>
      <c r="I388" s="21">
        <v>2.4</v>
      </c>
      <c r="J388" s="146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42" t="s">
        <v>96</v>
      </c>
      <c r="E389" s="142" t="s">
        <v>108</v>
      </c>
      <c r="F389" s="11">
        <v>2</v>
      </c>
      <c r="G389" s="11">
        <v>2.5</v>
      </c>
      <c r="H389" s="11">
        <v>2.0254489685508301</v>
      </c>
      <c r="I389" s="11">
        <v>2.5</v>
      </c>
      <c r="J389" s="146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7</v>
      </c>
    </row>
    <row r="390" spans="1:65">
      <c r="A390" s="29"/>
      <c r="B390" s="19">
        <v>1</v>
      </c>
      <c r="C390" s="9">
        <v>3</v>
      </c>
      <c r="D390" s="142" t="s">
        <v>96</v>
      </c>
      <c r="E390" s="142" t="s">
        <v>108</v>
      </c>
      <c r="F390" s="11">
        <v>2</v>
      </c>
      <c r="G390" s="11">
        <v>2.5</v>
      </c>
      <c r="H390" s="11">
        <v>2.30284430973304</v>
      </c>
      <c r="I390" s="11">
        <v>1.9</v>
      </c>
      <c r="J390" s="146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42" t="s">
        <v>96</v>
      </c>
      <c r="E391" s="142" t="s">
        <v>108</v>
      </c>
      <c r="F391" s="11">
        <v>2</v>
      </c>
      <c r="G391" s="11">
        <v>2.4</v>
      </c>
      <c r="H391" s="11">
        <v>2.1845782021164202</v>
      </c>
      <c r="I391" s="11">
        <v>2</v>
      </c>
      <c r="J391" s="146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2.2264248986597299</v>
      </c>
    </row>
    <row r="392" spans="1:65">
      <c r="A392" s="29"/>
      <c r="B392" s="19">
        <v>1</v>
      </c>
      <c r="C392" s="9">
        <v>5</v>
      </c>
      <c r="D392" s="142" t="s">
        <v>96</v>
      </c>
      <c r="E392" s="142" t="s">
        <v>108</v>
      </c>
      <c r="F392" s="11">
        <v>2</v>
      </c>
      <c r="G392" s="11">
        <v>2.2000000000000002</v>
      </c>
      <c r="H392" s="11">
        <v>2.12989985807218</v>
      </c>
      <c r="I392" s="11">
        <v>2.5</v>
      </c>
      <c r="J392" s="146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13</v>
      </c>
    </row>
    <row r="393" spans="1:65">
      <c r="A393" s="29"/>
      <c r="B393" s="19">
        <v>1</v>
      </c>
      <c r="C393" s="9">
        <v>6</v>
      </c>
      <c r="D393" s="142" t="s">
        <v>96</v>
      </c>
      <c r="E393" s="142" t="s">
        <v>108</v>
      </c>
      <c r="F393" s="11">
        <v>2</v>
      </c>
      <c r="G393" s="11">
        <v>2.4</v>
      </c>
      <c r="H393" s="11">
        <v>2.3129537817604851</v>
      </c>
      <c r="I393" s="11">
        <v>2.4</v>
      </c>
      <c r="J393" s="146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20" t="s">
        <v>269</v>
      </c>
      <c r="C394" s="12"/>
      <c r="D394" s="22" t="s">
        <v>630</v>
      </c>
      <c r="E394" s="22" t="s">
        <v>630</v>
      </c>
      <c r="F394" s="22">
        <v>2</v>
      </c>
      <c r="G394" s="22">
        <v>2.416666666666667</v>
      </c>
      <c r="H394" s="22">
        <v>2.2056995946389115</v>
      </c>
      <c r="I394" s="22">
        <v>2.2833333333333337</v>
      </c>
      <c r="J394" s="146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3" t="s">
        <v>270</v>
      </c>
      <c r="C395" s="28"/>
      <c r="D395" s="11" t="s">
        <v>630</v>
      </c>
      <c r="E395" s="11" t="s">
        <v>630</v>
      </c>
      <c r="F395" s="11">
        <v>2</v>
      </c>
      <c r="G395" s="11">
        <v>2.4500000000000002</v>
      </c>
      <c r="H395" s="11">
        <v>2.2315253248584677</v>
      </c>
      <c r="I395" s="11">
        <v>2.4</v>
      </c>
      <c r="J395" s="146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271</v>
      </c>
      <c r="C396" s="28"/>
      <c r="D396" s="23" t="s">
        <v>630</v>
      </c>
      <c r="E396" s="23" t="s">
        <v>630</v>
      </c>
      <c r="F396" s="23">
        <v>0</v>
      </c>
      <c r="G396" s="23">
        <v>0.11690451944500116</v>
      </c>
      <c r="H396" s="23">
        <v>0.11394599242169108</v>
      </c>
      <c r="I396" s="23">
        <v>0.26394443859771916</v>
      </c>
      <c r="J396" s="146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86</v>
      </c>
      <c r="C397" s="28"/>
      <c r="D397" s="13" t="s">
        <v>630</v>
      </c>
      <c r="E397" s="13" t="s">
        <v>630</v>
      </c>
      <c r="F397" s="13">
        <v>0</v>
      </c>
      <c r="G397" s="13">
        <v>4.8374283908276333E-2</v>
      </c>
      <c r="H397" s="13">
        <v>5.1659796600880659E-2</v>
      </c>
      <c r="I397" s="13">
        <v>0.11559610449535143</v>
      </c>
      <c r="J397" s="146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272</v>
      </c>
      <c r="C398" s="28"/>
      <c r="D398" s="13" t="s">
        <v>630</v>
      </c>
      <c r="E398" s="13" t="s">
        <v>630</v>
      </c>
      <c r="F398" s="13">
        <v>-0.10169887104480091</v>
      </c>
      <c r="G398" s="13">
        <v>8.5447197487532378E-2</v>
      </c>
      <c r="H398" s="13">
        <v>-9.308781999920468E-3</v>
      </c>
      <c r="I398" s="13">
        <v>2.5560455557185779E-2</v>
      </c>
      <c r="J398" s="146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45" t="s">
        <v>273</v>
      </c>
      <c r="C399" s="46"/>
      <c r="D399" s="44">
        <v>8.92</v>
      </c>
      <c r="E399" s="44">
        <v>4.03</v>
      </c>
      <c r="F399" s="44">
        <v>0.79</v>
      </c>
      <c r="G399" s="44">
        <v>0.56000000000000005</v>
      </c>
      <c r="H399" s="44">
        <v>0.13</v>
      </c>
      <c r="I399" s="44">
        <v>0.13</v>
      </c>
      <c r="J399" s="146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30"/>
      <c r="C400" s="20"/>
      <c r="D400" s="20"/>
      <c r="E400" s="20"/>
      <c r="F400" s="20"/>
      <c r="G400" s="20"/>
      <c r="H400" s="20"/>
      <c r="I400" s="20"/>
      <c r="BM400" s="53"/>
    </row>
    <row r="401" spans="1:65" ht="15">
      <c r="B401" s="8" t="s">
        <v>508</v>
      </c>
      <c r="BM401" s="27" t="s">
        <v>275</v>
      </c>
    </row>
    <row r="402" spans="1:65" ht="15">
      <c r="A402" s="24" t="s">
        <v>53</v>
      </c>
      <c r="B402" s="18" t="s">
        <v>117</v>
      </c>
      <c r="C402" s="15" t="s">
        <v>118</v>
      </c>
      <c r="D402" s="16" t="s">
        <v>241</v>
      </c>
      <c r="E402" s="14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242</v>
      </c>
      <c r="C403" s="9" t="s">
        <v>242</v>
      </c>
      <c r="D403" s="144" t="s">
        <v>261</v>
      </c>
      <c r="E403" s="14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99</v>
      </c>
      <c r="E404" s="14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5"/>
      <c r="E405" s="14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8">
        <v>1</v>
      </c>
      <c r="C406" s="14">
        <v>1</v>
      </c>
      <c r="D406" s="21">
        <v>0.3</v>
      </c>
      <c r="E406" s="14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11">
        <v>0.2</v>
      </c>
      <c r="E407" s="14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8</v>
      </c>
    </row>
    <row r="408" spans="1:65">
      <c r="A408" s="29"/>
      <c r="B408" s="19">
        <v>1</v>
      </c>
      <c r="C408" s="9">
        <v>3</v>
      </c>
      <c r="D408" s="11">
        <v>0.4</v>
      </c>
      <c r="E408" s="14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11">
        <v>0.7</v>
      </c>
      <c r="E409" s="14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0.28333333333333299</v>
      </c>
    </row>
    <row r="410" spans="1:65">
      <c r="A410" s="29"/>
      <c r="B410" s="19">
        <v>1</v>
      </c>
      <c r="C410" s="9">
        <v>5</v>
      </c>
      <c r="D410" s="11" t="s">
        <v>110</v>
      </c>
      <c r="E410" s="14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14</v>
      </c>
    </row>
    <row r="411" spans="1:65">
      <c r="A411" s="29"/>
      <c r="B411" s="19">
        <v>1</v>
      </c>
      <c r="C411" s="9">
        <v>6</v>
      </c>
      <c r="D411" s="11" t="s">
        <v>110</v>
      </c>
      <c r="E411" s="14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9"/>
      <c r="B412" s="20" t="s">
        <v>269</v>
      </c>
      <c r="C412" s="12"/>
      <c r="D412" s="22">
        <v>0.4</v>
      </c>
      <c r="E412" s="14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3" t="s">
        <v>270</v>
      </c>
      <c r="C413" s="28"/>
      <c r="D413" s="11">
        <v>0.35</v>
      </c>
      <c r="E413" s="14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3" t="s">
        <v>271</v>
      </c>
      <c r="C414" s="28"/>
      <c r="D414" s="23">
        <v>0.21602468994692861</v>
      </c>
      <c r="E414" s="14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3" t="s">
        <v>86</v>
      </c>
      <c r="C415" s="28"/>
      <c r="D415" s="13">
        <v>0.54006172486732151</v>
      </c>
      <c r="E415" s="14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272</v>
      </c>
      <c r="C416" s="28"/>
      <c r="D416" s="13">
        <v>0.41176470588235481</v>
      </c>
      <c r="E416" s="14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45" t="s">
        <v>273</v>
      </c>
      <c r="C417" s="46"/>
      <c r="D417" s="44" t="s">
        <v>274</v>
      </c>
      <c r="E417" s="14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30"/>
      <c r="C418" s="20"/>
      <c r="D418" s="20"/>
      <c r="BM418" s="53"/>
    </row>
    <row r="419" spans="1:65" ht="15">
      <c r="B419" s="8" t="s">
        <v>509</v>
      </c>
      <c r="BM419" s="27" t="s">
        <v>66</v>
      </c>
    </row>
    <row r="420" spans="1:65" ht="15">
      <c r="A420" s="24" t="s">
        <v>11</v>
      </c>
      <c r="B420" s="18" t="s">
        <v>117</v>
      </c>
      <c r="C420" s="15" t="s">
        <v>118</v>
      </c>
      <c r="D420" s="16" t="s">
        <v>241</v>
      </c>
      <c r="E420" s="17" t="s">
        <v>241</v>
      </c>
      <c r="F420" s="17" t="s">
        <v>241</v>
      </c>
      <c r="G420" s="17" t="s">
        <v>241</v>
      </c>
      <c r="H420" s="17" t="s">
        <v>241</v>
      </c>
      <c r="I420" s="17" t="s">
        <v>241</v>
      </c>
      <c r="J420" s="17" t="s">
        <v>241</v>
      </c>
      <c r="K420" s="17" t="s">
        <v>241</v>
      </c>
      <c r="L420" s="17" t="s">
        <v>241</v>
      </c>
      <c r="M420" s="17" t="s">
        <v>241</v>
      </c>
      <c r="N420" s="17" t="s">
        <v>241</v>
      </c>
      <c r="O420" s="17" t="s">
        <v>241</v>
      </c>
      <c r="P420" s="146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242</v>
      </c>
      <c r="C421" s="9" t="s">
        <v>242</v>
      </c>
      <c r="D421" s="144" t="s">
        <v>244</v>
      </c>
      <c r="E421" s="145" t="s">
        <v>248</v>
      </c>
      <c r="F421" s="145" t="s">
        <v>249</v>
      </c>
      <c r="G421" s="145" t="s">
        <v>250</v>
      </c>
      <c r="H421" s="145" t="s">
        <v>252</v>
      </c>
      <c r="I421" s="145" t="s">
        <v>254</v>
      </c>
      <c r="J421" s="145" t="s">
        <v>255</v>
      </c>
      <c r="K421" s="145" t="s">
        <v>258</v>
      </c>
      <c r="L421" s="145" t="s">
        <v>259</v>
      </c>
      <c r="M421" s="145" t="s">
        <v>260</v>
      </c>
      <c r="N421" s="145" t="s">
        <v>261</v>
      </c>
      <c r="O421" s="145" t="s">
        <v>286</v>
      </c>
      <c r="P421" s="146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287</v>
      </c>
      <c r="E422" s="11" t="s">
        <v>103</v>
      </c>
      <c r="F422" s="11" t="s">
        <v>103</v>
      </c>
      <c r="G422" s="11" t="s">
        <v>99</v>
      </c>
      <c r="H422" s="11" t="s">
        <v>103</v>
      </c>
      <c r="I422" s="11" t="s">
        <v>287</v>
      </c>
      <c r="J422" s="11" t="s">
        <v>103</v>
      </c>
      <c r="K422" s="11" t="s">
        <v>103</v>
      </c>
      <c r="L422" s="11" t="s">
        <v>287</v>
      </c>
      <c r="M422" s="11" t="s">
        <v>100</v>
      </c>
      <c r="N422" s="11" t="s">
        <v>99</v>
      </c>
      <c r="O422" s="11" t="s">
        <v>287</v>
      </c>
      <c r="P422" s="146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146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8">
        <v>1</v>
      </c>
      <c r="C424" s="14">
        <v>1</v>
      </c>
      <c r="D424" s="140">
        <v>0.6</v>
      </c>
      <c r="E424" s="140" t="s">
        <v>108</v>
      </c>
      <c r="F424" s="21">
        <v>0.57502629248409753</v>
      </c>
      <c r="G424" s="21">
        <v>0.74</v>
      </c>
      <c r="H424" s="21">
        <v>0.57999999999999996</v>
      </c>
      <c r="I424" s="140">
        <v>0.6</v>
      </c>
      <c r="J424" s="21">
        <v>0.65</v>
      </c>
      <c r="K424" s="21">
        <v>0.57999999999999996</v>
      </c>
      <c r="L424" s="21">
        <v>0.6</v>
      </c>
      <c r="M424" s="21">
        <v>0.66967790447925479</v>
      </c>
      <c r="N424" s="21">
        <v>0.67</v>
      </c>
      <c r="O424" s="21">
        <v>0.71</v>
      </c>
      <c r="P424" s="146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42">
        <v>0.6</v>
      </c>
      <c r="E425" s="142" t="s">
        <v>108</v>
      </c>
      <c r="F425" s="11">
        <v>0.58681834829346802</v>
      </c>
      <c r="G425" s="11">
        <v>0.5</v>
      </c>
      <c r="H425" s="11">
        <v>0.56000000000000005</v>
      </c>
      <c r="I425" s="142">
        <v>0.6</v>
      </c>
      <c r="J425" s="11">
        <v>0.62</v>
      </c>
      <c r="K425" s="11">
        <v>0.59</v>
      </c>
      <c r="L425" s="11">
        <v>0.61</v>
      </c>
      <c r="M425" s="11">
        <v>0.66475266904774655</v>
      </c>
      <c r="N425" s="11">
        <v>0.63</v>
      </c>
      <c r="O425" s="11">
        <v>0.66</v>
      </c>
      <c r="P425" s="146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e">
        <v>#N/A</v>
      </c>
    </row>
    <row r="426" spans="1:65">
      <c r="A426" s="29"/>
      <c r="B426" s="19">
        <v>1</v>
      </c>
      <c r="C426" s="9">
        <v>3</v>
      </c>
      <c r="D426" s="142">
        <v>0.6</v>
      </c>
      <c r="E426" s="142" t="s">
        <v>108</v>
      </c>
      <c r="F426" s="11">
        <v>0.56431727403027698</v>
      </c>
      <c r="G426" s="11">
        <v>0.92</v>
      </c>
      <c r="H426" s="11">
        <v>0.59</v>
      </c>
      <c r="I426" s="142">
        <v>0.6</v>
      </c>
      <c r="J426" s="11">
        <v>0.64</v>
      </c>
      <c r="K426" s="11">
        <v>0.6</v>
      </c>
      <c r="L426" s="11">
        <v>0.62</v>
      </c>
      <c r="M426" s="11">
        <v>0.68672197616694575</v>
      </c>
      <c r="N426" s="11">
        <v>0.6</v>
      </c>
      <c r="O426" s="11">
        <v>0.67</v>
      </c>
      <c r="P426" s="146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42">
        <v>0.6</v>
      </c>
      <c r="E427" s="142" t="s">
        <v>108</v>
      </c>
      <c r="F427" s="11">
        <v>0.56553716133655596</v>
      </c>
      <c r="G427" s="11">
        <v>0.5</v>
      </c>
      <c r="H427" s="11">
        <v>0.6</v>
      </c>
      <c r="I427" s="142">
        <v>0.7</v>
      </c>
      <c r="J427" s="11">
        <v>0.61</v>
      </c>
      <c r="K427" s="11">
        <v>0.61</v>
      </c>
      <c r="L427" s="11">
        <v>0.61</v>
      </c>
      <c r="M427" s="11">
        <v>0.64799897523008687</v>
      </c>
      <c r="N427" s="11">
        <v>0.65</v>
      </c>
      <c r="O427" s="11">
        <v>0.7</v>
      </c>
      <c r="P427" s="146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0.62623853079871705</v>
      </c>
    </row>
    <row r="428" spans="1:65">
      <c r="A428" s="29"/>
      <c r="B428" s="19">
        <v>1</v>
      </c>
      <c r="C428" s="9">
        <v>5</v>
      </c>
      <c r="D428" s="142">
        <v>0.6</v>
      </c>
      <c r="E428" s="142" t="s">
        <v>108</v>
      </c>
      <c r="F428" s="11">
        <v>0.57703236047656004</v>
      </c>
      <c r="G428" s="141">
        <v>0.3</v>
      </c>
      <c r="H428" s="11">
        <v>0.59</v>
      </c>
      <c r="I428" s="142">
        <v>0.7</v>
      </c>
      <c r="J428" s="11">
        <v>0.61</v>
      </c>
      <c r="K428" s="11">
        <v>0.6</v>
      </c>
      <c r="L428" s="11">
        <v>0.61</v>
      </c>
      <c r="M428" s="11">
        <v>0.6441156046157458</v>
      </c>
      <c r="N428" s="11">
        <v>0.6</v>
      </c>
      <c r="O428" s="11">
        <v>0.66</v>
      </c>
      <c r="P428" s="146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38</v>
      </c>
    </row>
    <row r="429" spans="1:65">
      <c r="A429" s="29"/>
      <c r="B429" s="19">
        <v>1</v>
      </c>
      <c r="C429" s="9">
        <v>6</v>
      </c>
      <c r="D429" s="142">
        <v>0.6</v>
      </c>
      <c r="E429" s="142" t="s">
        <v>108</v>
      </c>
      <c r="F429" s="11">
        <v>0.55735310937918003</v>
      </c>
      <c r="G429" s="141">
        <v>1.1599999999999999</v>
      </c>
      <c r="H429" s="11">
        <v>0.56000000000000005</v>
      </c>
      <c r="I429" s="142">
        <v>0.7</v>
      </c>
      <c r="J429" s="11">
        <v>0.61</v>
      </c>
      <c r="K429" s="11">
        <v>0.6</v>
      </c>
      <c r="L429" s="11">
        <v>0.62</v>
      </c>
      <c r="M429" s="11">
        <v>0.70752898759080196</v>
      </c>
      <c r="N429" s="11">
        <v>0.64</v>
      </c>
      <c r="O429" s="11">
        <v>0.72</v>
      </c>
      <c r="P429" s="14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20" t="s">
        <v>269</v>
      </c>
      <c r="C430" s="12"/>
      <c r="D430" s="22">
        <v>0.6</v>
      </c>
      <c r="E430" s="22" t="s">
        <v>630</v>
      </c>
      <c r="F430" s="22">
        <v>0.57101409100002309</v>
      </c>
      <c r="G430" s="22">
        <v>0.68666666666666665</v>
      </c>
      <c r="H430" s="22">
        <v>0.57999999999999996</v>
      </c>
      <c r="I430" s="22">
        <v>0.65</v>
      </c>
      <c r="J430" s="22">
        <v>0.62333333333333329</v>
      </c>
      <c r="K430" s="22">
        <v>0.59666666666666668</v>
      </c>
      <c r="L430" s="22">
        <v>0.61166666666666669</v>
      </c>
      <c r="M430" s="22">
        <v>0.67013268618843025</v>
      </c>
      <c r="N430" s="22">
        <v>0.63166666666666671</v>
      </c>
      <c r="O430" s="22">
        <v>0.68666666666666665</v>
      </c>
      <c r="P430" s="14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3" t="s">
        <v>270</v>
      </c>
      <c r="C431" s="28"/>
      <c r="D431" s="11">
        <v>0.6</v>
      </c>
      <c r="E431" s="11" t="s">
        <v>630</v>
      </c>
      <c r="F431" s="11">
        <v>0.57028172691032675</v>
      </c>
      <c r="G431" s="11">
        <v>0.62</v>
      </c>
      <c r="H431" s="11">
        <v>0.58499999999999996</v>
      </c>
      <c r="I431" s="11">
        <v>0.64999999999999991</v>
      </c>
      <c r="J431" s="11">
        <v>0.61499999999999999</v>
      </c>
      <c r="K431" s="11">
        <v>0.6</v>
      </c>
      <c r="L431" s="11">
        <v>0.61</v>
      </c>
      <c r="M431" s="11">
        <v>0.66721528676350061</v>
      </c>
      <c r="N431" s="11">
        <v>0.63500000000000001</v>
      </c>
      <c r="O431" s="11">
        <v>0.68500000000000005</v>
      </c>
      <c r="P431" s="14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271</v>
      </c>
      <c r="C432" s="28"/>
      <c r="D432" s="23">
        <v>0</v>
      </c>
      <c r="E432" s="23" t="s">
        <v>630</v>
      </c>
      <c r="F432" s="23">
        <v>1.0616575829788906E-2</v>
      </c>
      <c r="G432" s="23">
        <v>0.31639637587473524</v>
      </c>
      <c r="H432" s="23">
        <v>1.6733200530681475E-2</v>
      </c>
      <c r="I432" s="23">
        <v>5.4772255750516599E-2</v>
      </c>
      <c r="J432" s="23">
        <v>1.7511900715418277E-2</v>
      </c>
      <c r="K432" s="23">
        <v>1.0327955589886455E-2</v>
      </c>
      <c r="L432" s="23">
        <v>7.5277265270908165E-3</v>
      </c>
      <c r="M432" s="23">
        <v>2.3956748551306212E-2</v>
      </c>
      <c r="N432" s="23">
        <v>2.7868739954771331E-2</v>
      </c>
      <c r="O432" s="23">
        <v>2.6583202716502479E-2</v>
      </c>
      <c r="P432" s="14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86</v>
      </c>
      <c r="C433" s="28"/>
      <c r="D433" s="13">
        <v>0</v>
      </c>
      <c r="E433" s="13" t="s">
        <v>630</v>
      </c>
      <c r="F433" s="13">
        <v>1.8592493595378675E-2</v>
      </c>
      <c r="G433" s="13">
        <v>0.46077142117679892</v>
      </c>
      <c r="H433" s="13">
        <v>2.8850345742554268E-2</v>
      </c>
      <c r="I433" s="13">
        <v>8.4265008846948611E-2</v>
      </c>
      <c r="J433" s="13">
        <v>2.8093958366981194E-2</v>
      </c>
      <c r="K433" s="13">
        <v>1.7309422776346013E-2</v>
      </c>
      <c r="L433" s="13">
        <v>1.2306909853554468E-2</v>
      </c>
      <c r="M433" s="13">
        <v>3.5749261370262381E-2</v>
      </c>
      <c r="N433" s="13">
        <v>4.4119377237105011E-2</v>
      </c>
      <c r="O433" s="13">
        <v>3.8713402014324001E-2</v>
      </c>
      <c r="P433" s="146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272</v>
      </c>
      <c r="C434" s="28"/>
      <c r="D434" s="13">
        <v>-4.1898620906081763E-2</v>
      </c>
      <c r="E434" s="13" t="s">
        <v>630</v>
      </c>
      <c r="F434" s="13">
        <v>-8.8184353218029532E-2</v>
      </c>
      <c r="G434" s="13">
        <v>9.6493800518595352E-2</v>
      </c>
      <c r="H434" s="13">
        <v>-7.3835333542545789E-2</v>
      </c>
      <c r="I434" s="13">
        <v>3.7943160685078192E-2</v>
      </c>
      <c r="J434" s="13">
        <v>-4.6391228302071763E-3</v>
      </c>
      <c r="K434" s="13">
        <v>-4.7221406345492434E-2</v>
      </c>
      <c r="L434" s="13">
        <v>-2.3268871868144414E-2</v>
      </c>
      <c r="M434" s="13">
        <v>7.009175135507828E-2</v>
      </c>
      <c r="N434" s="13">
        <v>8.6678407683196124E-3</v>
      </c>
      <c r="O434" s="13">
        <v>9.6493800518595352E-2</v>
      </c>
      <c r="P434" s="146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45" t="s">
        <v>273</v>
      </c>
      <c r="C435" s="46"/>
      <c r="D435" s="44" t="s">
        <v>274</v>
      </c>
      <c r="E435" s="44">
        <v>5.57</v>
      </c>
      <c r="F435" s="44">
        <v>0.85</v>
      </c>
      <c r="G435" s="44">
        <v>0.89</v>
      </c>
      <c r="H435" s="44">
        <v>0.71</v>
      </c>
      <c r="I435" s="44" t="s">
        <v>274</v>
      </c>
      <c r="J435" s="44">
        <v>0.06</v>
      </c>
      <c r="K435" s="44">
        <v>0.46</v>
      </c>
      <c r="L435" s="44">
        <v>0.24</v>
      </c>
      <c r="M435" s="44">
        <v>0.64</v>
      </c>
      <c r="N435" s="44">
        <v>0.06</v>
      </c>
      <c r="O435" s="44">
        <v>0.89</v>
      </c>
      <c r="P435" s="146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30" t="s">
        <v>295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BM436" s="53"/>
    </row>
    <row r="437" spans="1:65">
      <c r="BM437" s="53"/>
    </row>
    <row r="438" spans="1:65" ht="15">
      <c r="B438" s="8" t="s">
        <v>510</v>
      </c>
      <c r="BM438" s="27" t="s">
        <v>66</v>
      </c>
    </row>
    <row r="439" spans="1:65" ht="15">
      <c r="A439" s="24" t="s">
        <v>14</v>
      </c>
      <c r="B439" s="18" t="s">
        <v>117</v>
      </c>
      <c r="C439" s="15" t="s">
        <v>118</v>
      </c>
      <c r="D439" s="16" t="s">
        <v>241</v>
      </c>
      <c r="E439" s="17" t="s">
        <v>241</v>
      </c>
      <c r="F439" s="17" t="s">
        <v>241</v>
      </c>
      <c r="G439" s="17" t="s">
        <v>241</v>
      </c>
      <c r="H439" s="17" t="s">
        <v>241</v>
      </c>
      <c r="I439" s="17" t="s">
        <v>241</v>
      </c>
      <c r="J439" s="17" t="s">
        <v>241</v>
      </c>
      <c r="K439" s="17" t="s">
        <v>241</v>
      </c>
      <c r="L439" s="146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242</v>
      </c>
      <c r="C440" s="9" t="s">
        <v>242</v>
      </c>
      <c r="D440" s="144" t="s">
        <v>244</v>
      </c>
      <c r="E440" s="145" t="s">
        <v>246</v>
      </c>
      <c r="F440" s="145" t="s">
        <v>252</v>
      </c>
      <c r="G440" s="145" t="s">
        <v>255</v>
      </c>
      <c r="H440" s="145" t="s">
        <v>258</v>
      </c>
      <c r="I440" s="145" t="s">
        <v>259</v>
      </c>
      <c r="J440" s="145" t="s">
        <v>284</v>
      </c>
      <c r="K440" s="145" t="s">
        <v>286</v>
      </c>
      <c r="L440" s="146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287</v>
      </c>
      <c r="E441" s="11" t="s">
        <v>103</v>
      </c>
      <c r="F441" s="11" t="s">
        <v>103</v>
      </c>
      <c r="G441" s="11" t="s">
        <v>103</v>
      </c>
      <c r="H441" s="11" t="s">
        <v>103</v>
      </c>
      <c r="I441" s="11" t="s">
        <v>287</v>
      </c>
      <c r="J441" s="11" t="s">
        <v>103</v>
      </c>
      <c r="K441" s="11" t="s">
        <v>287</v>
      </c>
      <c r="L441" s="146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146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140">
        <v>1</v>
      </c>
      <c r="E443" s="21">
        <v>1</v>
      </c>
      <c r="F443" s="21">
        <v>0.9</v>
      </c>
      <c r="G443" s="140">
        <v>1.1000000000000001</v>
      </c>
      <c r="H443" s="21">
        <v>1</v>
      </c>
      <c r="I443" s="140">
        <v>0.90100000000000002</v>
      </c>
      <c r="J443" s="21">
        <v>1.0350539723706274</v>
      </c>
      <c r="K443" s="21">
        <v>1</v>
      </c>
      <c r="L443" s="146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42">
        <v>1</v>
      </c>
      <c r="E444" s="11">
        <v>1.1000000000000001</v>
      </c>
      <c r="F444" s="11">
        <v>0.9</v>
      </c>
      <c r="G444" s="142">
        <v>1.2</v>
      </c>
      <c r="H444" s="11">
        <v>1.1000000000000001</v>
      </c>
      <c r="I444" s="142">
        <v>0.89800000000000002</v>
      </c>
      <c r="J444" s="11">
        <v>1.1395486756677373</v>
      </c>
      <c r="K444" s="11">
        <v>1</v>
      </c>
      <c r="L444" s="146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e">
        <v>#N/A</v>
      </c>
    </row>
    <row r="445" spans="1:65">
      <c r="A445" s="29"/>
      <c r="B445" s="19">
        <v>1</v>
      </c>
      <c r="C445" s="9">
        <v>3</v>
      </c>
      <c r="D445" s="142">
        <v>1</v>
      </c>
      <c r="E445" s="11">
        <v>0.9</v>
      </c>
      <c r="F445" s="11">
        <v>0.9</v>
      </c>
      <c r="G445" s="142">
        <v>1.2</v>
      </c>
      <c r="H445" s="11">
        <v>1</v>
      </c>
      <c r="I445" s="142">
        <v>0.91600000000000004</v>
      </c>
      <c r="J445" s="11">
        <v>0.9468308842644193</v>
      </c>
      <c r="K445" s="11">
        <v>1.1000000000000001</v>
      </c>
      <c r="L445" s="146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42">
        <v>1</v>
      </c>
      <c r="E446" s="11">
        <v>1</v>
      </c>
      <c r="F446" s="11">
        <v>1</v>
      </c>
      <c r="G446" s="142">
        <v>1.2</v>
      </c>
      <c r="H446" s="11">
        <v>1.1000000000000001</v>
      </c>
      <c r="I446" s="142">
        <v>0.89400000000000002</v>
      </c>
      <c r="J446" s="11">
        <v>0.86410949298711004</v>
      </c>
      <c r="K446" s="11">
        <v>1.1000000000000001</v>
      </c>
      <c r="L446" s="146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1.0201619559468436</v>
      </c>
    </row>
    <row r="447" spans="1:65">
      <c r="A447" s="29"/>
      <c r="B447" s="19">
        <v>1</v>
      </c>
      <c r="C447" s="9">
        <v>5</v>
      </c>
      <c r="D447" s="142">
        <v>1</v>
      </c>
      <c r="E447" s="11">
        <v>1</v>
      </c>
      <c r="F447" s="11">
        <v>1</v>
      </c>
      <c r="G447" s="142">
        <v>1.2</v>
      </c>
      <c r="H447" s="11">
        <v>1.1000000000000001</v>
      </c>
      <c r="I447" s="142">
        <v>0.90500000000000003</v>
      </c>
      <c r="J447" s="11">
        <v>1.2269842921886074</v>
      </c>
      <c r="K447" s="11">
        <v>1</v>
      </c>
      <c r="L447" s="146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39</v>
      </c>
    </row>
    <row r="448" spans="1:65">
      <c r="A448" s="29"/>
      <c r="B448" s="19">
        <v>1</v>
      </c>
      <c r="C448" s="9">
        <v>6</v>
      </c>
      <c r="D448" s="142">
        <v>1</v>
      </c>
      <c r="E448" s="11">
        <v>1.1000000000000001</v>
      </c>
      <c r="F448" s="11">
        <v>1</v>
      </c>
      <c r="G448" s="142">
        <v>1.2</v>
      </c>
      <c r="H448" s="11">
        <v>1</v>
      </c>
      <c r="I448" s="142">
        <v>0.90400000000000003</v>
      </c>
      <c r="J448" s="11">
        <v>1.0923313609268075</v>
      </c>
      <c r="K448" s="11">
        <v>1</v>
      </c>
      <c r="L448" s="146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9"/>
      <c r="B449" s="20" t="s">
        <v>269</v>
      </c>
      <c r="C449" s="12"/>
      <c r="D449" s="22">
        <v>1</v>
      </c>
      <c r="E449" s="22">
        <v>1.0166666666666666</v>
      </c>
      <c r="F449" s="22">
        <v>0.95000000000000007</v>
      </c>
      <c r="G449" s="22">
        <v>1.1833333333333333</v>
      </c>
      <c r="H449" s="22">
        <v>1.05</v>
      </c>
      <c r="I449" s="22">
        <v>0.90300000000000002</v>
      </c>
      <c r="J449" s="22">
        <v>1.050809779734218</v>
      </c>
      <c r="K449" s="22">
        <v>1.0333333333333334</v>
      </c>
      <c r="L449" s="146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3" t="s">
        <v>270</v>
      </c>
      <c r="C450" s="28"/>
      <c r="D450" s="11">
        <v>1</v>
      </c>
      <c r="E450" s="11">
        <v>1</v>
      </c>
      <c r="F450" s="11">
        <v>0.95</v>
      </c>
      <c r="G450" s="11">
        <v>1.2</v>
      </c>
      <c r="H450" s="11">
        <v>1.05</v>
      </c>
      <c r="I450" s="11">
        <v>0.90250000000000008</v>
      </c>
      <c r="J450" s="11">
        <v>1.0636926666487174</v>
      </c>
      <c r="K450" s="11">
        <v>1</v>
      </c>
      <c r="L450" s="146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271</v>
      </c>
      <c r="C451" s="28"/>
      <c r="D451" s="23">
        <v>0</v>
      </c>
      <c r="E451" s="23">
        <v>7.5277265270908139E-2</v>
      </c>
      <c r="F451" s="23">
        <v>5.4772255750516599E-2</v>
      </c>
      <c r="G451" s="23">
        <v>4.0824829046386249E-2</v>
      </c>
      <c r="H451" s="23">
        <v>5.4772255750516662E-2</v>
      </c>
      <c r="I451" s="23">
        <v>7.5365774725667158E-3</v>
      </c>
      <c r="J451" s="23">
        <v>0.13156971189071323</v>
      </c>
      <c r="K451" s="23">
        <v>5.1639777949432274E-2</v>
      </c>
      <c r="L451" s="230"/>
      <c r="M451" s="231"/>
      <c r="N451" s="231"/>
      <c r="O451" s="231"/>
      <c r="P451" s="231"/>
      <c r="Q451" s="231"/>
      <c r="R451" s="231"/>
      <c r="S451" s="231"/>
      <c r="T451" s="231"/>
      <c r="U451" s="231"/>
      <c r="V451" s="231"/>
      <c r="W451" s="231"/>
      <c r="X451" s="231"/>
      <c r="Y451" s="231"/>
      <c r="Z451" s="231"/>
      <c r="AA451" s="231"/>
      <c r="AB451" s="231"/>
      <c r="AC451" s="231"/>
      <c r="AD451" s="231"/>
      <c r="AE451" s="231"/>
      <c r="AF451" s="231"/>
      <c r="AG451" s="231"/>
      <c r="AH451" s="231"/>
      <c r="AI451" s="231"/>
      <c r="AJ451" s="231"/>
      <c r="AK451" s="231"/>
      <c r="AL451" s="231"/>
      <c r="AM451" s="231"/>
      <c r="AN451" s="231"/>
      <c r="AO451" s="231"/>
      <c r="AP451" s="231"/>
      <c r="AQ451" s="231"/>
      <c r="AR451" s="231"/>
      <c r="AS451" s="231"/>
      <c r="AT451" s="231"/>
      <c r="AU451" s="231"/>
      <c r="AV451" s="231"/>
      <c r="AW451" s="231"/>
      <c r="AX451" s="231"/>
      <c r="AY451" s="231"/>
      <c r="AZ451" s="231"/>
      <c r="BA451" s="231"/>
      <c r="BB451" s="231"/>
      <c r="BC451" s="231"/>
      <c r="BD451" s="231"/>
      <c r="BE451" s="231"/>
      <c r="BF451" s="231"/>
      <c r="BG451" s="231"/>
      <c r="BH451" s="231"/>
      <c r="BI451" s="231"/>
      <c r="BJ451" s="231"/>
      <c r="BK451" s="231"/>
      <c r="BL451" s="231"/>
      <c r="BM451" s="54"/>
    </row>
    <row r="452" spans="1:65">
      <c r="A452" s="29"/>
      <c r="B452" s="3" t="s">
        <v>86</v>
      </c>
      <c r="C452" s="28"/>
      <c r="D452" s="13">
        <v>0</v>
      </c>
      <c r="E452" s="13">
        <v>7.4043211741876863E-2</v>
      </c>
      <c r="F452" s="13">
        <v>5.7655006053175362E-2</v>
      </c>
      <c r="G452" s="13">
        <v>3.449985553215739E-2</v>
      </c>
      <c r="H452" s="13">
        <v>5.2164053095730155E-2</v>
      </c>
      <c r="I452" s="13">
        <v>8.3461544546696732E-3</v>
      </c>
      <c r="J452" s="13">
        <v>0.1252079248101319</v>
      </c>
      <c r="K452" s="13">
        <v>4.9973978660740902E-2</v>
      </c>
      <c r="L452" s="146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272</v>
      </c>
      <c r="C453" s="28"/>
      <c r="D453" s="13">
        <v>-1.976348542436146E-2</v>
      </c>
      <c r="E453" s="13">
        <v>-3.4262101814342971E-3</v>
      </c>
      <c r="F453" s="13">
        <v>-6.8775311153143392E-2</v>
      </c>
      <c r="G453" s="13">
        <v>0.159946542247839</v>
      </c>
      <c r="H453" s="13">
        <v>2.9248340304420584E-2</v>
      </c>
      <c r="I453" s="13">
        <v>-0.11484642733819839</v>
      </c>
      <c r="J453" s="13">
        <v>3.0042115968664129E-2</v>
      </c>
      <c r="K453" s="13">
        <v>1.2911065061493199E-2</v>
      </c>
      <c r="L453" s="146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45" t="s">
        <v>273</v>
      </c>
      <c r="C454" s="46"/>
      <c r="D454" s="44" t="s">
        <v>274</v>
      </c>
      <c r="E454" s="44">
        <v>0.64</v>
      </c>
      <c r="F454" s="44">
        <v>3.22</v>
      </c>
      <c r="G454" s="44">
        <v>5.79</v>
      </c>
      <c r="H454" s="44">
        <v>0.64</v>
      </c>
      <c r="I454" s="44">
        <v>5.03</v>
      </c>
      <c r="J454" s="44">
        <v>0.67</v>
      </c>
      <c r="K454" s="44">
        <v>0</v>
      </c>
      <c r="L454" s="146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30" t="s">
        <v>296</v>
      </c>
      <c r="C455" s="20"/>
      <c r="D455" s="20"/>
      <c r="E455" s="20"/>
      <c r="F455" s="20"/>
      <c r="G455" s="20"/>
      <c r="H455" s="20"/>
      <c r="I455" s="20"/>
      <c r="J455" s="20"/>
      <c r="K455" s="20"/>
      <c r="BM455" s="53"/>
    </row>
    <row r="456" spans="1:65">
      <c r="BM456" s="53"/>
    </row>
    <row r="457" spans="1:65" ht="19.5">
      <c r="B457" s="8" t="s">
        <v>511</v>
      </c>
      <c r="BM457" s="27" t="s">
        <v>66</v>
      </c>
    </row>
    <row r="458" spans="1:65" ht="19.5">
      <c r="A458" s="24" t="s">
        <v>310</v>
      </c>
      <c r="B458" s="18" t="s">
        <v>117</v>
      </c>
      <c r="C458" s="15" t="s">
        <v>118</v>
      </c>
      <c r="D458" s="16" t="s">
        <v>241</v>
      </c>
      <c r="E458" s="17" t="s">
        <v>241</v>
      </c>
      <c r="F458" s="17" t="s">
        <v>241</v>
      </c>
      <c r="G458" s="17" t="s">
        <v>241</v>
      </c>
      <c r="H458" s="17" t="s">
        <v>241</v>
      </c>
      <c r="I458" s="17" t="s">
        <v>241</v>
      </c>
      <c r="J458" s="17" t="s">
        <v>241</v>
      </c>
      <c r="K458" s="17" t="s">
        <v>241</v>
      </c>
      <c r="L458" s="17" t="s">
        <v>241</v>
      </c>
      <c r="M458" s="17" t="s">
        <v>241</v>
      </c>
      <c r="N458" s="17" t="s">
        <v>241</v>
      </c>
      <c r="O458" s="17" t="s">
        <v>241</v>
      </c>
      <c r="P458" s="17" t="s">
        <v>241</v>
      </c>
      <c r="Q458" s="17" t="s">
        <v>241</v>
      </c>
      <c r="R458" s="17" t="s">
        <v>241</v>
      </c>
      <c r="S458" s="17" t="s">
        <v>241</v>
      </c>
      <c r="T458" s="17" t="s">
        <v>241</v>
      </c>
      <c r="U458" s="17" t="s">
        <v>241</v>
      </c>
      <c r="V458" s="146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242</v>
      </c>
      <c r="C459" s="9" t="s">
        <v>242</v>
      </c>
      <c r="D459" s="144" t="s">
        <v>244</v>
      </c>
      <c r="E459" s="145" t="s">
        <v>245</v>
      </c>
      <c r="F459" s="145" t="s">
        <v>246</v>
      </c>
      <c r="G459" s="145" t="s">
        <v>247</v>
      </c>
      <c r="H459" s="145" t="s">
        <v>248</v>
      </c>
      <c r="I459" s="145" t="s">
        <v>250</v>
      </c>
      <c r="J459" s="145" t="s">
        <v>251</v>
      </c>
      <c r="K459" s="145" t="s">
        <v>252</v>
      </c>
      <c r="L459" s="145" t="s">
        <v>253</v>
      </c>
      <c r="M459" s="145" t="s">
        <v>255</v>
      </c>
      <c r="N459" s="145" t="s">
        <v>256</v>
      </c>
      <c r="O459" s="145" t="s">
        <v>258</v>
      </c>
      <c r="P459" s="145" t="s">
        <v>259</v>
      </c>
      <c r="Q459" s="145" t="s">
        <v>260</v>
      </c>
      <c r="R459" s="145" t="s">
        <v>261</v>
      </c>
      <c r="S459" s="145" t="s">
        <v>284</v>
      </c>
      <c r="T459" s="145" t="s">
        <v>286</v>
      </c>
      <c r="U459" s="145" t="s">
        <v>262</v>
      </c>
      <c r="V459" s="146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287</v>
      </c>
      <c r="E460" s="11" t="s">
        <v>104</v>
      </c>
      <c r="F460" s="11" t="s">
        <v>104</v>
      </c>
      <c r="G460" s="11" t="s">
        <v>104</v>
      </c>
      <c r="H460" s="11" t="s">
        <v>103</v>
      </c>
      <c r="I460" s="11" t="s">
        <v>103</v>
      </c>
      <c r="J460" s="11" t="s">
        <v>104</v>
      </c>
      <c r="K460" s="11" t="s">
        <v>103</v>
      </c>
      <c r="L460" s="11" t="s">
        <v>104</v>
      </c>
      <c r="M460" s="11" t="s">
        <v>104</v>
      </c>
      <c r="N460" s="11" t="s">
        <v>104</v>
      </c>
      <c r="O460" s="11" t="s">
        <v>104</v>
      </c>
      <c r="P460" s="11" t="s">
        <v>287</v>
      </c>
      <c r="Q460" s="11" t="s">
        <v>100</v>
      </c>
      <c r="R460" s="11" t="s">
        <v>99</v>
      </c>
      <c r="S460" s="11" t="s">
        <v>104</v>
      </c>
      <c r="T460" s="11" t="s">
        <v>287</v>
      </c>
      <c r="U460" s="11" t="s">
        <v>104</v>
      </c>
      <c r="V460" s="146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2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146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1">
        <v>1.57</v>
      </c>
      <c r="E462" s="21">
        <v>1.4</v>
      </c>
      <c r="F462" s="21">
        <v>1.47</v>
      </c>
      <c r="G462" s="21">
        <v>1.42</v>
      </c>
      <c r="H462" s="21">
        <v>1.47949</v>
      </c>
      <c r="I462" s="147">
        <v>1.2170000000000001</v>
      </c>
      <c r="J462" s="21">
        <v>1.47</v>
      </c>
      <c r="K462" s="21">
        <v>1.39758</v>
      </c>
      <c r="L462" s="21">
        <v>1.44</v>
      </c>
      <c r="M462" s="21">
        <v>1.33</v>
      </c>
      <c r="N462" s="21">
        <v>1.56</v>
      </c>
      <c r="O462" s="21">
        <v>1.57</v>
      </c>
      <c r="P462" s="21">
        <v>1.48</v>
      </c>
      <c r="Q462" s="21">
        <v>1.4858802289999999</v>
      </c>
      <c r="R462" s="21">
        <v>1.41</v>
      </c>
      <c r="S462" s="21">
        <v>1.548907037</v>
      </c>
      <c r="T462" s="21">
        <v>1.47</v>
      </c>
      <c r="U462" s="21">
        <v>1.5058</v>
      </c>
      <c r="V462" s="146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>
        <v>1</v>
      </c>
      <c r="C463" s="9">
        <v>2</v>
      </c>
      <c r="D463" s="11">
        <v>1.57</v>
      </c>
      <c r="E463" s="11">
        <v>1.44</v>
      </c>
      <c r="F463" s="11">
        <v>1.494</v>
      </c>
      <c r="G463" s="11">
        <v>1.44</v>
      </c>
      <c r="H463" s="11">
        <v>1.4085399999999999</v>
      </c>
      <c r="I463" s="11">
        <v>1.2889999999999999</v>
      </c>
      <c r="J463" s="11">
        <v>1.46</v>
      </c>
      <c r="K463" s="11">
        <v>1.4136</v>
      </c>
      <c r="L463" s="11">
        <v>1.46</v>
      </c>
      <c r="M463" s="11">
        <v>1.33</v>
      </c>
      <c r="N463" s="11">
        <v>1.56</v>
      </c>
      <c r="O463" s="11">
        <v>1.57</v>
      </c>
      <c r="P463" s="11">
        <v>1.47</v>
      </c>
      <c r="Q463" s="11">
        <v>1.4738323689999999</v>
      </c>
      <c r="R463" s="11">
        <v>1.41</v>
      </c>
      <c r="S463" s="11">
        <v>1.5525028089999999</v>
      </c>
      <c r="T463" s="11">
        <v>1.446</v>
      </c>
      <c r="U463" s="11">
        <v>1.4395</v>
      </c>
      <c r="V463" s="146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14</v>
      </c>
    </row>
    <row r="464" spans="1:65">
      <c r="A464" s="29"/>
      <c r="B464" s="19">
        <v>1</v>
      </c>
      <c r="C464" s="9">
        <v>3</v>
      </c>
      <c r="D464" s="11">
        <v>1.57</v>
      </c>
      <c r="E464" s="141">
        <v>1.23</v>
      </c>
      <c r="F464" s="11">
        <v>1.446</v>
      </c>
      <c r="G464" s="11">
        <v>1.4</v>
      </c>
      <c r="H464" s="11">
        <v>1.46034</v>
      </c>
      <c r="I464" s="11">
        <v>1.385</v>
      </c>
      <c r="J464" s="11">
        <v>1.44</v>
      </c>
      <c r="K464" s="11">
        <v>1.4002300000000001</v>
      </c>
      <c r="L464" s="11">
        <v>1.46</v>
      </c>
      <c r="M464" s="11">
        <v>1.45</v>
      </c>
      <c r="N464" s="11">
        <v>1.47</v>
      </c>
      <c r="O464" s="11">
        <v>1.57</v>
      </c>
      <c r="P464" s="11">
        <v>1.47</v>
      </c>
      <c r="Q464" s="11">
        <v>1.463895956</v>
      </c>
      <c r="R464" s="11">
        <v>1.34</v>
      </c>
      <c r="S464" s="11">
        <v>1.524903769</v>
      </c>
      <c r="T464" s="11">
        <v>1.458</v>
      </c>
      <c r="U464" s="11">
        <v>1.454</v>
      </c>
      <c r="V464" s="146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16</v>
      </c>
    </row>
    <row r="465" spans="1:65">
      <c r="A465" s="29"/>
      <c r="B465" s="19">
        <v>1</v>
      </c>
      <c r="C465" s="9">
        <v>4</v>
      </c>
      <c r="D465" s="11">
        <v>1.57</v>
      </c>
      <c r="E465" s="11">
        <v>1.48</v>
      </c>
      <c r="F465" s="11">
        <v>1.458</v>
      </c>
      <c r="G465" s="11">
        <v>1.38</v>
      </c>
      <c r="H465" s="11">
        <v>1.42757</v>
      </c>
      <c r="I465" s="11">
        <v>1.361</v>
      </c>
      <c r="J465" s="11">
        <v>1.42</v>
      </c>
      <c r="K465" s="11">
        <v>1.3839600000000001</v>
      </c>
      <c r="L465" s="11">
        <v>1.36</v>
      </c>
      <c r="M465" s="11">
        <v>1.57</v>
      </c>
      <c r="N465" s="11">
        <v>1.55</v>
      </c>
      <c r="O465" s="11">
        <v>1.57</v>
      </c>
      <c r="P465" s="11">
        <v>1.49</v>
      </c>
      <c r="Q465" s="11">
        <v>1.468426955</v>
      </c>
      <c r="R465" s="11">
        <v>1.45</v>
      </c>
      <c r="S465" s="11">
        <v>1.5013335320000001</v>
      </c>
      <c r="T465" s="11">
        <v>1.482</v>
      </c>
      <c r="U465" s="11">
        <v>1.3876999999999999</v>
      </c>
      <c r="V465" s="146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1.4593400639987371</v>
      </c>
    </row>
    <row r="466" spans="1:65">
      <c r="A466" s="29"/>
      <c r="B466" s="19">
        <v>1</v>
      </c>
      <c r="C466" s="9">
        <v>5</v>
      </c>
      <c r="D466" s="11">
        <v>1.57</v>
      </c>
      <c r="E466" s="11">
        <v>1.44</v>
      </c>
      <c r="F466" s="11">
        <v>1.458</v>
      </c>
      <c r="G466" s="11">
        <v>1.47</v>
      </c>
      <c r="H466" s="11">
        <v>1.47058</v>
      </c>
      <c r="I466" s="11">
        <v>1.373</v>
      </c>
      <c r="J466" s="11">
        <v>1.46</v>
      </c>
      <c r="K466" s="11">
        <v>1.40517</v>
      </c>
      <c r="L466" s="11">
        <v>1.44</v>
      </c>
      <c r="M466" s="11">
        <v>1.45</v>
      </c>
      <c r="N466" s="11">
        <v>1.53</v>
      </c>
      <c r="O466" s="11">
        <v>1.57</v>
      </c>
      <c r="P466" s="11">
        <v>1.46</v>
      </c>
      <c r="Q466" s="11">
        <v>1.4500431410000001</v>
      </c>
      <c r="R466" s="11">
        <v>1.43</v>
      </c>
      <c r="S466" s="11">
        <v>1.5172218340000001</v>
      </c>
      <c r="T466" s="11">
        <v>1.458</v>
      </c>
      <c r="U466" s="11">
        <v>1.5033000000000001</v>
      </c>
      <c r="V466" s="146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40</v>
      </c>
    </row>
    <row r="467" spans="1:65">
      <c r="A467" s="29"/>
      <c r="B467" s="19">
        <v>1</v>
      </c>
      <c r="C467" s="9">
        <v>6</v>
      </c>
      <c r="D467" s="11">
        <v>1.57</v>
      </c>
      <c r="E467" s="11">
        <v>1.44</v>
      </c>
      <c r="F467" s="11">
        <v>1.446</v>
      </c>
      <c r="G467" s="11">
        <v>1.42</v>
      </c>
      <c r="H467" s="11">
        <v>1.49515</v>
      </c>
      <c r="I467" s="11">
        <v>1.361</v>
      </c>
      <c r="J467" s="11">
        <v>1.43</v>
      </c>
      <c r="K467" s="11">
        <v>1.3742099999999999</v>
      </c>
      <c r="L467" s="11">
        <v>1.44</v>
      </c>
      <c r="M467" s="141">
        <v>1.2</v>
      </c>
      <c r="N467" s="11">
        <v>1.38</v>
      </c>
      <c r="O467" s="11">
        <v>1.57</v>
      </c>
      <c r="P467" s="11">
        <v>1.5</v>
      </c>
      <c r="Q467" s="11">
        <v>1.462380907</v>
      </c>
      <c r="R467" s="11">
        <v>1.39</v>
      </c>
      <c r="S467" s="11">
        <v>1.5108598529999999</v>
      </c>
      <c r="T467" s="11">
        <v>1.458</v>
      </c>
      <c r="U467" s="11">
        <v>1.4588000000000001</v>
      </c>
      <c r="V467" s="146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20" t="s">
        <v>269</v>
      </c>
      <c r="C468" s="12"/>
      <c r="D468" s="22">
        <v>1.57</v>
      </c>
      <c r="E468" s="22">
        <v>1.405</v>
      </c>
      <c r="F468" s="22">
        <v>1.462</v>
      </c>
      <c r="G468" s="22">
        <v>1.4216666666666666</v>
      </c>
      <c r="H468" s="22">
        <v>1.4569449999999999</v>
      </c>
      <c r="I468" s="22">
        <v>1.331</v>
      </c>
      <c r="J468" s="22">
        <v>1.4466666666666665</v>
      </c>
      <c r="K468" s="22">
        <v>1.3957916666666668</v>
      </c>
      <c r="L468" s="22">
        <v>1.4333333333333333</v>
      </c>
      <c r="M468" s="22">
        <v>1.3883333333333334</v>
      </c>
      <c r="N468" s="22">
        <v>1.5083333333333335</v>
      </c>
      <c r="O468" s="22">
        <v>1.57</v>
      </c>
      <c r="P468" s="22">
        <v>1.4783333333333335</v>
      </c>
      <c r="Q468" s="22">
        <v>1.4674099261666667</v>
      </c>
      <c r="R468" s="22">
        <v>1.405</v>
      </c>
      <c r="S468" s="22">
        <v>1.5259548056666665</v>
      </c>
      <c r="T468" s="22">
        <v>1.462</v>
      </c>
      <c r="U468" s="22">
        <v>1.4581833333333334</v>
      </c>
      <c r="V468" s="146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3" t="s">
        <v>270</v>
      </c>
      <c r="C469" s="28"/>
      <c r="D469" s="11">
        <v>1.57</v>
      </c>
      <c r="E469" s="11">
        <v>1.44</v>
      </c>
      <c r="F469" s="11">
        <v>1.458</v>
      </c>
      <c r="G469" s="11">
        <v>1.42</v>
      </c>
      <c r="H469" s="11">
        <v>1.46546</v>
      </c>
      <c r="I469" s="11">
        <v>1.361</v>
      </c>
      <c r="J469" s="11">
        <v>1.45</v>
      </c>
      <c r="K469" s="11">
        <v>1.3989050000000001</v>
      </c>
      <c r="L469" s="11">
        <v>1.44</v>
      </c>
      <c r="M469" s="11">
        <v>1.3900000000000001</v>
      </c>
      <c r="N469" s="11">
        <v>1.54</v>
      </c>
      <c r="O469" s="11">
        <v>1.57</v>
      </c>
      <c r="P469" s="11">
        <v>1.4750000000000001</v>
      </c>
      <c r="Q469" s="11">
        <v>1.4661614555</v>
      </c>
      <c r="R469" s="11">
        <v>1.41</v>
      </c>
      <c r="S469" s="11">
        <v>1.5210628015000001</v>
      </c>
      <c r="T469" s="11">
        <v>1.458</v>
      </c>
      <c r="U469" s="11">
        <v>1.4563999999999999</v>
      </c>
      <c r="V469" s="146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271</v>
      </c>
      <c r="C470" s="28"/>
      <c r="D470" s="23">
        <v>0</v>
      </c>
      <c r="E470" s="23">
        <v>8.9386799920346177E-2</v>
      </c>
      <c r="F470" s="23">
        <v>1.8066543665017958E-2</v>
      </c>
      <c r="G470" s="23">
        <v>3.1251666622224623E-2</v>
      </c>
      <c r="H470" s="23">
        <v>3.2775823254344069E-2</v>
      </c>
      <c r="I470" s="23">
        <v>6.5176682947201275E-2</v>
      </c>
      <c r="J470" s="23">
        <v>1.9663841605003521E-2</v>
      </c>
      <c r="K470" s="23">
        <v>1.4378758523136376E-2</v>
      </c>
      <c r="L470" s="23">
        <v>3.7237973450050449E-2</v>
      </c>
      <c r="M470" s="23">
        <v>0.12875040453010883</v>
      </c>
      <c r="N470" s="23">
        <v>7.1390942469382462E-2</v>
      </c>
      <c r="O470" s="23">
        <v>0</v>
      </c>
      <c r="P470" s="23">
        <v>1.4719601443879758E-2</v>
      </c>
      <c r="Q470" s="23">
        <v>1.2022299725812681E-2</v>
      </c>
      <c r="R470" s="23">
        <v>3.7815340802378035E-2</v>
      </c>
      <c r="S470" s="23">
        <v>2.0702828740772599E-2</v>
      </c>
      <c r="T470" s="23">
        <v>1.2393546707863747E-2</v>
      </c>
      <c r="U470" s="23">
        <v>4.390377736216635E-2</v>
      </c>
      <c r="V470" s="230"/>
      <c r="W470" s="231"/>
      <c r="X470" s="231"/>
      <c r="Y470" s="231"/>
      <c r="Z470" s="231"/>
      <c r="AA470" s="231"/>
      <c r="AB470" s="231"/>
      <c r="AC470" s="231"/>
      <c r="AD470" s="231"/>
      <c r="AE470" s="231"/>
      <c r="AF470" s="231"/>
      <c r="AG470" s="231"/>
      <c r="AH470" s="231"/>
      <c r="AI470" s="231"/>
      <c r="AJ470" s="231"/>
      <c r="AK470" s="231"/>
      <c r="AL470" s="231"/>
      <c r="AM470" s="231"/>
      <c r="AN470" s="231"/>
      <c r="AO470" s="231"/>
      <c r="AP470" s="231"/>
      <c r="AQ470" s="231"/>
      <c r="AR470" s="231"/>
      <c r="AS470" s="231"/>
      <c r="AT470" s="231"/>
      <c r="AU470" s="231"/>
      <c r="AV470" s="231"/>
      <c r="AW470" s="231"/>
      <c r="AX470" s="231"/>
      <c r="AY470" s="231"/>
      <c r="AZ470" s="231"/>
      <c r="BA470" s="231"/>
      <c r="BB470" s="231"/>
      <c r="BC470" s="231"/>
      <c r="BD470" s="231"/>
      <c r="BE470" s="231"/>
      <c r="BF470" s="231"/>
      <c r="BG470" s="231"/>
      <c r="BH470" s="231"/>
      <c r="BI470" s="231"/>
      <c r="BJ470" s="231"/>
      <c r="BK470" s="231"/>
      <c r="BL470" s="231"/>
      <c r="BM470" s="54"/>
    </row>
    <row r="471" spans="1:65">
      <c r="A471" s="29"/>
      <c r="B471" s="3" t="s">
        <v>86</v>
      </c>
      <c r="C471" s="28"/>
      <c r="D471" s="13">
        <v>0</v>
      </c>
      <c r="E471" s="13">
        <v>6.362049816394745E-2</v>
      </c>
      <c r="F471" s="13">
        <v>1.2357417007536224E-2</v>
      </c>
      <c r="G471" s="13">
        <v>2.1982414974601142E-2</v>
      </c>
      <c r="H471" s="13">
        <v>2.2496266677427129E-2</v>
      </c>
      <c r="I471" s="13">
        <v>4.8968206571901783E-2</v>
      </c>
      <c r="J471" s="13">
        <v>1.3592517238481698E-2</v>
      </c>
      <c r="K471" s="13">
        <v>1.0301507643669154E-2</v>
      </c>
      <c r="L471" s="13">
        <v>2.5979981476779383E-2</v>
      </c>
      <c r="M471" s="13">
        <v>9.2737386216164813E-2</v>
      </c>
      <c r="N471" s="13">
        <v>4.7331011581911019E-2</v>
      </c>
      <c r="O471" s="13">
        <v>0</v>
      </c>
      <c r="P471" s="13">
        <v>9.956889364518438E-3</v>
      </c>
      <c r="Q471" s="13">
        <v>8.1928706569531565E-3</v>
      </c>
      <c r="R471" s="13">
        <v>2.6914833311301092E-2</v>
      </c>
      <c r="S471" s="13">
        <v>1.3567130994897222E-2</v>
      </c>
      <c r="T471" s="13">
        <v>8.4771181312337535E-3</v>
      </c>
      <c r="U471" s="13">
        <v>3.0108544212890252E-2</v>
      </c>
      <c r="V471" s="14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272</v>
      </c>
      <c r="C472" s="28"/>
      <c r="D472" s="13">
        <v>7.5828752140226774E-2</v>
      </c>
      <c r="E472" s="13">
        <v>-3.7236053021007187E-2</v>
      </c>
      <c r="F472" s="13">
        <v>1.8226978528737003E-3</v>
      </c>
      <c r="G472" s="13">
        <v>-2.5815365630983633E-2</v>
      </c>
      <c r="H472" s="13">
        <v>-1.6411966325206029E-3</v>
      </c>
      <c r="I472" s="13">
        <v>-8.7943905032712211E-2</v>
      </c>
      <c r="J472" s="13">
        <v>-8.6843345459481913E-3</v>
      </c>
      <c r="K472" s="13">
        <v>-4.3545982803995242E-2</v>
      </c>
      <c r="L472" s="13">
        <v>-1.7820884457967034E-2</v>
      </c>
      <c r="M472" s="13">
        <v>-4.8656740411030852E-2</v>
      </c>
      <c r="N472" s="13">
        <v>3.3572208797139513E-2</v>
      </c>
      <c r="O472" s="13">
        <v>7.5828752140226774E-2</v>
      </c>
      <c r="P472" s="13">
        <v>1.3014971495096894E-2</v>
      </c>
      <c r="Q472" s="13">
        <v>5.5298023860301804E-3</v>
      </c>
      <c r="R472" s="13">
        <v>-3.7236053021007187E-2</v>
      </c>
      <c r="S472" s="13">
        <v>4.5647168409396199E-2</v>
      </c>
      <c r="T472" s="13">
        <v>1.8226978528737003E-3</v>
      </c>
      <c r="U472" s="13">
        <v>-7.9263955944175457E-4</v>
      </c>
      <c r="V472" s="14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45" t="s">
        <v>273</v>
      </c>
      <c r="C473" s="46"/>
      <c r="D473" s="44">
        <v>1.69</v>
      </c>
      <c r="E473" s="44">
        <v>0.82</v>
      </c>
      <c r="F473" s="44">
        <v>0.06</v>
      </c>
      <c r="G473" s="44">
        <v>0.56000000000000005</v>
      </c>
      <c r="H473" s="44">
        <v>0.01</v>
      </c>
      <c r="I473" s="44">
        <v>1.97</v>
      </c>
      <c r="J473" s="44">
        <v>0.17</v>
      </c>
      <c r="K473" s="44">
        <v>0.96</v>
      </c>
      <c r="L473" s="44">
        <v>0.38</v>
      </c>
      <c r="M473" s="44">
        <v>1.1200000000000001</v>
      </c>
      <c r="N473" s="44">
        <v>0.79</v>
      </c>
      <c r="O473" s="44">
        <v>1.69</v>
      </c>
      <c r="P473" s="44">
        <v>0.32</v>
      </c>
      <c r="Q473" s="44">
        <v>0.15</v>
      </c>
      <c r="R473" s="44">
        <v>0.82</v>
      </c>
      <c r="S473" s="44">
        <v>1.06</v>
      </c>
      <c r="T473" s="44">
        <v>0.06</v>
      </c>
      <c r="U473" s="44">
        <v>0.01</v>
      </c>
      <c r="V473" s="14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BM474" s="53"/>
    </row>
    <row r="475" spans="1:65" ht="15">
      <c r="B475" s="8" t="s">
        <v>512</v>
      </c>
      <c r="BM475" s="27" t="s">
        <v>66</v>
      </c>
    </row>
    <row r="476" spans="1:65" ht="15">
      <c r="A476" s="24" t="s">
        <v>17</v>
      </c>
      <c r="B476" s="18" t="s">
        <v>117</v>
      </c>
      <c r="C476" s="15" t="s">
        <v>118</v>
      </c>
      <c r="D476" s="16" t="s">
        <v>241</v>
      </c>
      <c r="E476" s="17" t="s">
        <v>241</v>
      </c>
      <c r="F476" s="17" t="s">
        <v>241</v>
      </c>
      <c r="G476" s="17" t="s">
        <v>241</v>
      </c>
      <c r="H476" s="17" t="s">
        <v>241</v>
      </c>
      <c r="I476" s="17" t="s">
        <v>241</v>
      </c>
      <c r="J476" s="17" t="s">
        <v>241</v>
      </c>
      <c r="K476" s="17" t="s">
        <v>241</v>
      </c>
      <c r="L476" s="17" t="s">
        <v>241</v>
      </c>
      <c r="M476" s="17" t="s">
        <v>241</v>
      </c>
      <c r="N476" s="17" t="s">
        <v>241</v>
      </c>
      <c r="O476" s="17" t="s">
        <v>241</v>
      </c>
      <c r="P476" s="17" t="s">
        <v>241</v>
      </c>
      <c r="Q476" s="146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242</v>
      </c>
      <c r="C477" s="9" t="s">
        <v>242</v>
      </c>
      <c r="D477" s="144" t="s">
        <v>244</v>
      </c>
      <c r="E477" s="145" t="s">
        <v>248</v>
      </c>
      <c r="F477" s="145" t="s">
        <v>249</v>
      </c>
      <c r="G477" s="145" t="s">
        <v>250</v>
      </c>
      <c r="H477" s="145" t="s">
        <v>252</v>
      </c>
      <c r="I477" s="145" t="s">
        <v>254</v>
      </c>
      <c r="J477" s="145" t="s">
        <v>255</v>
      </c>
      <c r="K477" s="145" t="s">
        <v>258</v>
      </c>
      <c r="L477" s="145" t="s">
        <v>259</v>
      </c>
      <c r="M477" s="145" t="s">
        <v>260</v>
      </c>
      <c r="N477" s="145" t="s">
        <v>261</v>
      </c>
      <c r="O477" s="145" t="s">
        <v>286</v>
      </c>
      <c r="P477" s="145" t="s">
        <v>262</v>
      </c>
      <c r="Q477" s="146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287</v>
      </c>
      <c r="E478" s="11" t="s">
        <v>103</v>
      </c>
      <c r="F478" s="11" t="s">
        <v>103</v>
      </c>
      <c r="G478" s="11" t="s">
        <v>103</v>
      </c>
      <c r="H478" s="11" t="s">
        <v>103</v>
      </c>
      <c r="I478" s="11" t="s">
        <v>287</v>
      </c>
      <c r="J478" s="11" t="s">
        <v>103</v>
      </c>
      <c r="K478" s="11" t="s">
        <v>103</v>
      </c>
      <c r="L478" s="11" t="s">
        <v>287</v>
      </c>
      <c r="M478" s="11" t="s">
        <v>100</v>
      </c>
      <c r="N478" s="11" t="s">
        <v>99</v>
      </c>
      <c r="O478" s="11" t="s">
        <v>287</v>
      </c>
      <c r="P478" s="11" t="s">
        <v>104</v>
      </c>
      <c r="Q478" s="146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146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220">
        <v>18.399999999999999</v>
      </c>
      <c r="E480" s="227">
        <v>22</v>
      </c>
      <c r="F480" s="220">
        <v>17.634447999999999</v>
      </c>
      <c r="G480" s="227">
        <v>19</v>
      </c>
      <c r="H480" s="220">
        <v>17.3</v>
      </c>
      <c r="I480" s="220">
        <v>20</v>
      </c>
      <c r="J480" s="220">
        <v>18.399999999999999</v>
      </c>
      <c r="K480" s="220">
        <v>18</v>
      </c>
      <c r="L480" s="220">
        <v>19.899999999999999</v>
      </c>
      <c r="M480" s="220">
        <v>22.385329728007004</v>
      </c>
      <c r="N480" s="227">
        <v>19</v>
      </c>
      <c r="O480" s="220">
        <v>19.5</v>
      </c>
      <c r="P480" s="227">
        <v>24</v>
      </c>
      <c r="Q480" s="217"/>
      <c r="R480" s="218"/>
      <c r="S480" s="218"/>
      <c r="T480" s="218"/>
      <c r="U480" s="218"/>
      <c r="V480" s="218"/>
      <c r="W480" s="218"/>
      <c r="X480" s="218"/>
      <c r="Y480" s="218"/>
      <c r="Z480" s="218"/>
      <c r="AA480" s="218"/>
      <c r="AB480" s="218"/>
      <c r="AC480" s="218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21">
        <v>1</v>
      </c>
    </row>
    <row r="481" spans="1:65">
      <c r="A481" s="29"/>
      <c r="B481" s="19">
        <v>1</v>
      </c>
      <c r="C481" s="9">
        <v>2</v>
      </c>
      <c r="D481" s="216">
        <v>18.3</v>
      </c>
      <c r="E481" s="228">
        <v>21</v>
      </c>
      <c r="F481" s="216">
        <v>17.694589999999998</v>
      </c>
      <c r="G481" s="228">
        <v>19</v>
      </c>
      <c r="H481" s="216">
        <v>16.2</v>
      </c>
      <c r="I481" s="216">
        <v>19.7</v>
      </c>
      <c r="J481" s="216">
        <v>18.8</v>
      </c>
      <c r="K481" s="216">
        <v>18.600000000000001</v>
      </c>
      <c r="L481" s="216">
        <v>20.6</v>
      </c>
      <c r="M481" s="216">
        <v>22.008625184344229</v>
      </c>
      <c r="N481" s="228">
        <v>19</v>
      </c>
      <c r="O481" s="216">
        <v>19.399999999999999</v>
      </c>
      <c r="P481" s="228">
        <v>21</v>
      </c>
      <c r="Q481" s="217"/>
      <c r="R481" s="218"/>
      <c r="S481" s="218"/>
      <c r="T481" s="218"/>
      <c r="U481" s="218"/>
      <c r="V481" s="218"/>
      <c r="W481" s="218"/>
      <c r="X481" s="218"/>
      <c r="Y481" s="218"/>
      <c r="Z481" s="218"/>
      <c r="AA481" s="218"/>
      <c r="AB481" s="218"/>
      <c r="AC481" s="218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21" t="e">
        <v>#N/A</v>
      </c>
    </row>
    <row r="482" spans="1:65">
      <c r="A482" s="29"/>
      <c r="B482" s="19">
        <v>1</v>
      </c>
      <c r="C482" s="9">
        <v>3</v>
      </c>
      <c r="D482" s="216">
        <v>18</v>
      </c>
      <c r="E482" s="228">
        <v>21</v>
      </c>
      <c r="F482" s="216">
        <v>17.225785999999999</v>
      </c>
      <c r="G482" s="228">
        <v>18</v>
      </c>
      <c r="H482" s="216">
        <v>16.899999999999999</v>
      </c>
      <c r="I482" s="216">
        <v>20</v>
      </c>
      <c r="J482" s="216">
        <v>18.5</v>
      </c>
      <c r="K482" s="216">
        <v>18.399999999999999</v>
      </c>
      <c r="L482" s="216">
        <v>20</v>
      </c>
      <c r="M482" s="216">
        <v>20.25302200352305</v>
      </c>
      <c r="N482" s="228">
        <v>18</v>
      </c>
      <c r="O482" s="216">
        <v>19.8</v>
      </c>
      <c r="P482" s="228">
        <v>22</v>
      </c>
      <c r="Q482" s="217"/>
      <c r="R482" s="218"/>
      <c r="S482" s="218"/>
      <c r="T482" s="218"/>
      <c r="U482" s="218"/>
      <c r="V482" s="218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21">
        <v>16</v>
      </c>
    </row>
    <row r="483" spans="1:65">
      <c r="A483" s="29"/>
      <c r="B483" s="19">
        <v>1</v>
      </c>
      <c r="C483" s="9">
        <v>4</v>
      </c>
      <c r="D483" s="216">
        <v>17.7</v>
      </c>
      <c r="E483" s="228">
        <v>23</v>
      </c>
      <c r="F483" s="216">
        <v>17.907603999999999</v>
      </c>
      <c r="G483" s="228">
        <v>18</v>
      </c>
      <c r="H483" s="216">
        <v>16.899999999999999</v>
      </c>
      <c r="I483" s="216">
        <v>19.7</v>
      </c>
      <c r="J483" s="216">
        <v>18.3</v>
      </c>
      <c r="K483" s="216">
        <v>18.600000000000001</v>
      </c>
      <c r="L483" s="216">
        <v>20.3</v>
      </c>
      <c r="M483" s="216">
        <v>20.418423711283506</v>
      </c>
      <c r="N483" s="228">
        <v>19</v>
      </c>
      <c r="O483" s="216">
        <v>20.5</v>
      </c>
      <c r="P483" s="228">
        <v>20</v>
      </c>
      <c r="Q483" s="217"/>
      <c r="R483" s="218"/>
      <c r="S483" s="218"/>
      <c r="T483" s="218"/>
      <c r="U483" s="218"/>
      <c r="V483" s="218"/>
      <c r="W483" s="218"/>
      <c r="X483" s="218"/>
      <c r="Y483" s="218"/>
      <c r="Z483" s="218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21">
        <v>18.934656906917752</v>
      </c>
    </row>
    <row r="484" spans="1:65">
      <c r="A484" s="29"/>
      <c r="B484" s="19">
        <v>1</v>
      </c>
      <c r="C484" s="9">
        <v>5</v>
      </c>
      <c r="D484" s="216">
        <v>18.100000000000001</v>
      </c>
      <c r="E484" s="228">
        <v>21</v>
      </c>
      <c r="F484" s="216">
        <v>18.084578</v>
      </c>
      <c r="G484" s="228">
        <v>18</v>
      </c>
      <c r="H484" s="216">
        <v>17.5</v>
      </c>
      <c r="I484" s="216">
        <v>20.6</v>
      </c>
      <c r="J484" s="216">
        <v>17.8</v>
      </c>
      <c r="K484" s="216">
        <v>18.2</v>
      </c>
      <c r="L484" s="216">
        <v>19.7</v>
      </c>
      <c r="M484" s="216">
        <v>19.629468929172994</v>
      </c>
      <c r="N484" s="228">
        <v>20</v>
      </c>
      <c r="O484" s="216">
        <v>19.7</v>
      </c>
      <c r="P484" s="228">
        <v>20</v>
      </c>
      <c r="Q484" s="217"/>
      <c r="R484" s="218"/>
      <c r="S484" s="218"/>
      <c r="T484" s="218"/>
      <c r="U484" s="218"/>
      <c r="V484" s="218"/>
      <c r="W484" s="218"/>
      <c r="X484" s="218"/>
      <c r="Y484" s="218"/>
      <c r="Z484" s="218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21">
        <v>41</v>
      </c>
    </row>
    <row r="485" spans="1:65">
      <c r="A485" s="29"/>
      <c r="B485" s="19">
        <v>1</v>
      </c>
      <c r="C485" s="9">
        <v>6</v>
      </c>
      <c r="D485" s="216">
        <v>18.100000000000001</v>
      </c>
      <c r="E485" s="228">
        <v>25</v>
      </c>
      <c r="F485" s="216">
        <v>17.894551999999997</v>
      </c>
      <c r="G485" s="228">
        <v>19</v>
      </c>
      <c r="H485" s="216">
        <v>17</v>
      </c>
      <c r="I485" s="216">
        <v>20.100000000000001</v>
      </c>
      <c r="J485" s="216">
        <v>18.100000000000001</v>
      </c>
      <c r="K485" s="216">
        <v>18.2</v>
      </c>
      <c r="L485" s="216">
        <v>20.2</v>
      </c>
      <c r="M485" s="216">
        <v>20.835045417227676</v>
      </c>
      <c r="N485" s="228">
        <v>19</v>
      </c>
      <c r="O485" s="216">
        <v>20.5</v>
      </c>
      <c r="P485" s="228">
        <v>20</v>
      </c>
      <c r="Q485" s="217"/>
      <c r="R485" s="218"/>
      <c r="S485" s="218"/>
      <c r="T485" s="218"/>
      <c r="U485" s="218"/>
      <c r="V485" s="218"/>
      <c r="W485" s="218"/>
      <c r="X485" s="218"/>
      <c r="Y485" s="218"/>
      <c r="Z485" s="218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19"/>
    </row>
    <row r="486" spans="1:65">
      <c r="A486" s="29"/>
      <c r="B486" s="20" t="s">
        <v>269</v>
      </c>
      <c r="C486" s="12"/>
      <c r="D486" s="222">
        <v>18.099999999999998</v>
      </c>
      <c r="E486" s="222">
        <v>22.166666666666668</v>
      </c>
      <c r="F486" s="222">
        <v>17.740259666666663</v>
      </c>
      <c r="G486" s="222">
        <v>18.5</v>
      </c>
      <c r="H486" s="222">
        <v>16.966666666666665</v>
      </c>
      <c r="I486" s="222">
        <v>20.016666666666666</v>
      </c>
      <c r="J486" s="222">
        <v>18.316666666666666</v>
      </c>
      <c r="K486" s="222">
        <v>18.333333333333332</v>
      </c>
      <c r="L486" s="222">
        <v>20.116666666666667</v>
      </c>
      <c r="M486" s="222">
        <v>20.921652495593076</v>
      </c>
      <c r="N486" s="222">
        <v>19</v>
      </c>
      <c r="O486" s="222">
        <v>19.900000000000002</v>
      </c>
      <c r="P486" s="222">
        <v>21.166666666666668</v>
      </c>
      <c r="Q486" s="217"/>
      <c r="R486" s="218"/>
      <c r="S486" s="218"/>
      <c r="T486" s="218"/>
      <c r="U486" s="218"/>
      <c r="V486" s="218"/>
      <c r="W486" s="218"/>
      <c r="X486" s="218"/>
      <c r="Y486" s="218"/>
      <c r="Z486" s="218"/>
      <c r="AA486" s="218"/>
      <c r="AB486" s="218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19"/>
    </row>
    <row r="487" spans="1:65">
      <c r="A487" s="29"/>
      <c r="B487" s="3" t="s">
        <v>270</v>
      </c>
      <c r="C487" s="28"/>
      <c r="D487" s="216">
        <v>18.100000000000001</v>
      </c>
      <c r="E487" s="216">
        <v>21.5</v>
      </c>
      <c r="F487" s="216">
        <v>17.794570999999998</v>
      </c>
      <c r="G487" s="216">
        <v>18.5</v>
      </c>
      <c r="H487" s="216">
        <v>16.95</v>
      </c>
      <c r="I487" s="216">
        <v>20</v>
      </c>
      <c r="J487" s="216">
        <v>18.350000000000001</v>
      </c>
      <c r="K487" s="216">
        <v>18.299999999999997</v>
      </c>
      <c r="L487" s="216">
        <v>20.100000000000001</v>
      </c>
      <c r="M487" s="216">
        <v>20.626734564255592</v>
      </c>
      <c r="N487" s="216">
        <v>19</v>
      </c>
      <c r="O487" s="216">
        <v>19.75</v>
      </c>
      <c r="P487" s="216">
        <v>20.5</v>
      </c>
      <c r="Q487" s="217"/>
      <c r="R487" s="218"/>
      <c r="S487" s="218"/>
      <c r="T487" s="218"/>
      <c r="U487" s="218"/>
      <c r="V487" s="218"/>
      <c r="W487" s="218"/>
      <c r="X487" s="218"/>
      <c r="Y487" s="218"/>
      <c r="Z487" s="218"/>
      <c r="AA487" s="218"/>
      <c r="AB487" s="218"/>
      <c r="AC487" s="218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19"/>
    </row>
    <row r="488" spans="1:65">
      <c r="A488" s="29"/>
      <c r="B488" s="3" t="s">
        <v>271</v>
      </c>
      <c r="C488" s="28"/>
      <c r="D488" s="23">
        <v>0.2449489742783178</v>
      </c>
      <c r="E488" s="23">
        <v>1.6020819787597222</v>
      </c>
      <c r="F488" s="23">
        <v>0.29944293133862204</v>
      </c>
      <c r="G488" s="23">
        <v>0.54772255750516607</v>
      </c>
      <c r="H488" s="23">
        <v>0.44572039067858116</v>
      </c>
      <c r="I488" s="23">
        <v>0.33115957885386199</v>
      </c>
      <c r="J488" s="23">
        <v>0.34302575219167797</v>
      </c>
      <c r="K488" s="23">
        <v>0.24221202832780006</v>
      </c>
      <c r="L488" s="23">
        <v>0.318852107828484</v>
      </c>
      <c r="M488" s="23">
        <v>1.0678394791737582</v>
      </c>
      <c r="N488" s="23">
        <v>0.63245553203367588</v>
      </c>
      <c r="O488" s="23">
        <v>0.48579831205964508</v>
      </c>
      <c r="P488" s="23">
        <v>1.6020819787597222</v>
      </c>
      <c r="Q488" s="146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86</v>
      </c>
      <c r="C489" s="28"/>
      <c r="D489" s="13">
        <v>1.3533092501564521E-2</v>
      </c>
      <c r="E489" s="13">
        <v>7.2274374981641604E-2</v>
      </c>
      <c r="F489" s="13">
        <v>1.6879286829226351E-2</v>
      </c>
      <c r="G489" s="13">
        <v>2.9606624730008978E-2</v>
      </c>
      <c r="H489" s="13">
        <v>2.6270357014454689E-2</v>
      </c>
      <c r="I489" s="13">
        <v>1.6544192115929824E-2</v>
      </c>
      <c r="J489" s="13">
        <v>1.8727520592812266E-2</v>
      </c>
      <c r="K489" s="13">
        <v>1.3211565181516368E-2</v>
      </c>
      <c r="L489" s="13">
        <v>1.5850146205227043E-2</v>
      </c>
      <c r="M489" s="13">
        <v>5.1039920455551363E-2</v>
      </c>
      <c r="N489" s="13">
        <v>3.328713326493031E-2</v>
      </c>
      <c r="O489" s="13">
        <v>2.4411975480384172E-2</v>
      </c>
      <c r="P489" s="13">
        <v>7.568891238234908E-2</v>
      </c>
      <c r="Q489" s="146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3" t="s">
        <v>272</v>
      </c>
      <c r="C490" s="28"/>
      <c r="D490" s="13">
        <v>-4.4080909995935169E-2</v>
      </c>
      <c r="E490" s="13">
        <v>0.17069280820019017</v>
      </c>
      <c r="F490" s="13">
        <v>-6.3079951547192703E-2</v>
      </c>
      <c r="G490" s="13">
        <v>-2.2955626238939209E-2</v>
      </c>
      <c r="H490" s="13">
        <v>-0.10393588064075687</v>
      </c>
      <c r="I490" s="13">
        <v>5.7144408006337022E-2</v>
      </c>
      <c r="J490" s="13">
        <v>-3.2638047960895644E-2</v>
      </c>
      <c r="K490" s="13">
        <v>-3.1757827804354211E-2</v>
      </c>
      <c r="L490" s="13">
        <v>6.2425728945586068E-2</v>
      </c>
      <c r="M490" s="13">
        <v>0.10493961408666341</v>
      </c>
      <c r="N490" s="13">
        <v>3.4509784573057978E-3</v>
      </c>
      <c r="O490" s="13">
        <v>5.0982866910546543E-2</v>
      </c>
      <c r="P490" s="13">
        <v>0.11787959880770038</v>
      </c>
      <c r="Q490" s="146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45" t="s">
        <v>273</v>
      </c>
      <c r="C491" s="46"/>
      <c r="D491" s="44">
        <v>0.12</v>
      </c>
      <c r="E491" s="44" t="s">
        <v>274</v>
      </c>
      <c r="F491" s="44">
        <v>0.28999999999999998</v>
      </c>
      <c r="G491" s="44" t="s">
        <v>274</v>
      </c>
      <c r="H491" s="44">
        <v>0.67</v>
      </c>
      <c r="I491" s="44">
        <v>0.83</v>
      </c>
      <c r="J491" s="44">
        <v>0.01</v>
      </c>
      <c r="K491" s="44">
        <v>0</v>
      </c>
      <c r="L491" s="44">
        <v>0.88</v>
      </c>
      <c r="M491" s="44">
        <v>1.28</v>
      </c>
      <c r="N491" s="44" t="s">
        <v>274</v>
      </c>
      <c r="O491" s="44">
        <v>0.77</v>
      </c>
      <c r="P491" s="44" t="s">
        <v>274</v>
      </c>
      <c r="Q491" s="146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30" t="s">
        <v>297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BM492" s="53"/>
    </row>
    <row r="493" spans="1:65">
      <c r="BM493" s="53"/>
    </row>
    <row r="494" spans="1:65" ht="15">
      <c r="B494" s="8" t="s">
        <v>513</v>
      </c>
      <c r="BM494" s="27" t="s">
        <v>66</v>
      </c>
    </row>
    <row r="495" spans="1:65" ht="15">
      <c r="A495" s="24" t="s">
        <v>20</v>
      </c>
      <c r="B495" s="18" t="s">
        <v>117</v>
      </c>
      <c r="C495" s="15" t="s">
        <v>118</v>
      </c>
      <c r="D495" s="16" t="s">
        <v>241</v>
      </c>
      <c r="E495" s="17" t="s">
        <v>241</v>
      </c>
      <c r="F495" s="17" t="s">
        <v>241</v>
      </c>
      <c r="G495" s="17" t="s">
        <v>241</v>
      </c>
      <c r="H495" s="17" t="s">
        <v>241</v>
      </c>
      <c r="I495" s="17" t="s">
        <v>241</v>
      </c>
      <c r="J495" s="17" t="s">
        <v>241</v>
      </c>
      <c r="K495" s="17" t="s">
        <v>241</v>
      </c>
      <c r="L495" s="17" t="s">
        <v>241</v>
      </c>
      <c r="M495" s="17" t="s">
        <v>241</v>
      </c>
      <c r="N495" s="17" t="s">
        <v>241</v>
      </c>
      <c r="O495" s="17" t="s">
        <v>241</v>
      </c>
      <c r="P495" s="146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242</v>
      </c>
      <c r="C496" s="9" t="s">
        <v>242</v>
      </c>
      <c r="D496" s="144" t="s">
        <v>244</v>
      </c>
      <c r="E496" s="145" t="s">
        <v>246</v>
      </c>
      <c r="F496" s="145" t="s">
        <v>248</v>
      </c>
      <c r="G496" s="145" t="s">
        <v>249</v>
      </c>
      <c r="H496" s="145" t="s">
        <v>250</v>
      </c>
      <c r="I496" s="145" t="s">
        <v>252</v>
      </c>
      <c r="J496" s="145" t="s">
        <v>255</v>
      </c>
      <c r="K496" s="145" t="s">
        <v>258</v>
      </c>
      <c r="L496" s="145" t="s">
        <v>259</v>
      </c>
      <c r="M496" s="145" t="s">
        <v>284</v>
      </c>
      <c r="N496" s="145" t="s">
        <v>286</v>
      </c>
      <c r="O496" s="145" t="s">
        <v>262</v>
      </c>
      <c r="P496" s="146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287</v>
      </c>
      <c r="E497" s="11" t="s">
        <v>103</v>
      </c>
      <c r="F497" s="11" t="s">
        <v>103</v>
      </c>
      <c r="G497" s="11" t="s">
        <v>103</v>
      </c>
      <c r="H497" s="11" t="s">
        <v>103</v>
      </c>
      <c r="I497" s="11" t="s">
        <v>103</v>
      </c>
      <c r="J497" s="11" t="s">
        <v>103</v>
      </c>
      <c r="K497" s="11" t="s">
        <v>104</v>
      </c>
      <c r="L497" s="11" t="s">
        <v>287</v>
      </c>
      <c r="M497" s="11" t="s">
        <v>103</v>
      </c>
      <c r="N497" s="11" t="s">
        <v>287</v>
      </c>
      <c r="O497" s="11" t="s">
        <v>104</v>
      </c>
      <c r="P497" s="146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146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8">
        <v>1</v>
      </c>
      <c r="C499" s="14">
        <v>1</v>
      </c>
      <c r="D499" s="220">
        <v>10.4</v>
      </c>
      <c r="E499" s="220">
        <v>17</v>
      </c>
      <c r="F499" s="234">
        <v>211</v>
      </c>
      <c r="G499" s="220">
        <v>13.164787</v>
      </c>
      <c r="H499" s="227" t="s">
        <v>107</v>
      </c>
      <c r="I499" s="220">
        <v>12</v>
      </c>
      <c r="J499" s="220">
        <v>13.8</v>
      </c>
      <c r="K499" s="220">
        <v>17</v>
      </c>
      <c r="L499" s="220">
        <v>14.5</v>
      </c>
      <c r="M499" s="220">
        <v>13.897176395181704</v>
      </c>
      <c r="N499" s="220">
        <v>15</v>
      </c>
      <c r="O499" s="227">
        <v>44</v>
      </c>
      <c r="P499" s="217"/>
      <c r="Q499" s="218"/>
      <c r="R499" s="218"/>
      <c r="S499" s="218"/>
      <c r="T499" s="218"/>
      <c r="U499" s="218"/>
      <c r="V499" s="218"/>
      <c r="W499" s="218"/>
      <c r="X499" s="218"/>
      <c r="Y499" s="218"/>
      <c r="Z499" s="218"/>
      <c r="AA499" s="218"/>
      <c r="AB499" s="218"/>
      <c r="AC499" s="218"/>
      <c r="AD499" s="218"/>
      <c r="AE499" s="218"/>
      <c r="AF499" s="218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21">
        <v>1</v>
      </c>
    </row>
    <row r="500" spans="1:65">
      <c r="A500" s="29"/>
      <c r="B500" s="19">
        <v>1</v>
      </c>
      <c r="C500" s="9">
        <v>2</v>
      </c>
      <c r="D500" s="216">
        <v>8.8000000000000007</v>
      </c>
      <c r="E500" s="216">
        <v>16</v>
      </c>
      <c r="F500" s="228">
        <v>21</v>
      </c>
      <c r="G500" s="216">
        <v>13.484274999999998</v>
      </c>
      <c r="H500" s="228" t="s">
        <v>107</v>
      </c>
      <c r="I500" s="216">
        <v>15</v>
      </c>
      <c r="J500" s="216">
        <v>13.9</v>
      </c>
      <c r="K500" s="216">
        <v>17</v>
      </c>
      <c r="L500" s="216">
        <v>14.4</v>
      </c>
      <c r="M500" s="216">
        <v>11.996648347433712</v>
      </c>
      <c r="N500" s="216">
        <v>15</v>
      </c>
      <c r="O500" s="228">
        <v>14</v>
      </c>
      <c r="P500" s="217"/>
      <c r="Q500" s="218"/>
      <c r="R500" s="218"/>
      <c r="S500" s="218"/>
      <c r="T500" s="218"/>
      <c r="U500" s="218"/>
      <c r="V500" s="218"/>
      <c r="W500" s="218"/>
      <c r="X500" s="218"/>
      <c r="Y500" s="218"/>
      <c r="Z500" s="218"/>
      <c r="AA500" s="218"/>
      <c r="AB500" s="218"/>
      <c r="AC500" s="218"/>
      <c r="AD500" s="218"/>
      <c r="AE500" s="218"/>
      <c r="AF500" s="218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21" t="e">
        <v>#N/A</v>
      </c>
    </row>
    <row r="501" spans="1:65">
      <c r="A501" s="29"/>
      <c r="B501" s="19">
        <v>1</v>
      </c>
      <c r="C501" s="9">
        <v>3</v>
      </c>
      <c r="D501" s="216">
        <v>10.5</v>
      </c>
      <c r="E501" s="216">
        <v>15</v>
      </c>
      <c r="F501" s="228">
        <v>47</v>
      </c>
      <c r="G501" s="216">
        <v>13.211895</v>
      </c>
      <c r="H501" s="228" t="s">
        <v>107</v>
      </c>
      <c r="I501" s="216">
        <v>15</v>
      </c>
      <c r="J501" s="216">
        <v>13.8</v>
      </c>
      <c r="K501" s="216">
        <v>17</v>
      </c>
      <c r="L501" s="216">
        <v>14.2</v>
      </c>
      <c r="M501" s="216">
        <v>13.238014091605184</v>
      </c>
      <c r="N501" s="216">
        <v>15</v>
      </c>
      <c r="O501" s="228">
        <v>33</v>
      </c>
      <c r="P501" s="217"/>
      <c r="Q501" s="218"/>
      <c r="R501" s="218"/>
      <c r="S501" s="218"/>
      <c r="T501" s="218"/>
      <c r="U501" s="218"/>
      <c r="V501" s="218"/>
      <c r="W501" s="218"/>
      <c r="X501" s="218"/>
      <c r="Y501" s="218"/>
      <c r="Z501" s="218"/>
      <c r="AA501" s="218"/>
      <c r="AB501" s="218"/>
      <c r="AC501" s="218"/>
      <c r="AD501" s="218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21">
        <v>16</v>
      </c>
    </row>
    <row r="502" spans="1:65">
      <c r="A502" s="29"/>
      <c r="B502" s="19">
        <v>1</v>
      </c>
      <c r="C502" s="9">
        <v>4</v>
      </c>
      <c r="D502" s="216">
        <v>9</v>
      </c>
      <c r="E502" s="216">
        <v>15</v>
      </c>
      <c r="F502" s="228">
        <v>76</v>
      </c>
      <c r="G502" s="216">
        <v>13.474465</v>
      </c>
      <c r="H502" s="228" t="s">
        <v>107</v>
      </c>
      <c r="I502" s="216">
        <v>16</v>
      </c>
      <c r="J502" s="216">
        <v>14.4</v>
      </c>
      <c r="K502" s="216">
        <v>17</v>
      </c>
      <c r="L502" s="216">
        <v>14.3</v>
      </c>
      <c r="M502" s="216">
        <v>14.042923778832897</v>
      </c>
      <c r="N502" s="216">
        <v>15</v>
      </c>
      <c r="O502" s="228" t="s">
        <v>96</v>
      </c>
      <c r="P502" s="217"/>
      <c r="Q502" s="218"/>
      <c r="R502" s="218"/>
      <c r="S502" s="218"/>
      <c r="T502" s="218"/>
      <c r="U502" s="218"/>
      <c r="V502" s="218"/>
      <c r="W502" s="218"/>
      <c r="X502" s="218"/>
      <c r="Y502" s="218"/>
      <c r="Z502" s="218"/>
      <c r="AA502" s="218"/>
      <c r="AB502" s="218"/>
      <c r="AC502" s="218"/>
      <c r="AD502" s="218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21">
        <v>13.974508910274736</v>
      </c>
    </row>
    <row r="503" spans="1:65">
      <c r="A503" s="29"/>
      <c r="B503" s="19">
        <v>1</v>
      </c>
      <c r="C503" s="9">
        <v>5</v>
      </c>
      <c r="D503" s="216">
        <v>10.7</v>
      </c>
      <c r="E503" s="216">
        <v>18</v>
      </c>
      <c r="F503" s="228">
        <v>40</v>
      </c>
      <c r="G503" s="216">
        <v>13.425687</v>
      </c>
      <c r="H503" s="228" t="s">
        <v>107</v>
      </c>
      <c r="I503" s="216">
        <v>14</v>
      </c>
      <c r="J503" s="216">
        <v>12.2</v>
      </c>
      <c r="K503" s="216">
        <v>17</v>
      </c>
      <c r="L503" s="216">
        <v>14.4</v>
      </c>
      <c r="M503" s="216">
        <v>11.050256383498667</v>
      </c>
      <c r="N503" s="216">
        <v>15</v>
      </c>
      <c r="O503" s="228">
        <v>21</v>
      </c>
      <c r="P503" s="217"/>
      <c r="Q503" s="218"/>
      <c r="R503" s="218"/>
      <c r="S503" s="218"/>
      <c r="T503" s="218"/>
      <c r="U503" s="218"/>
      <c r="V503" s="218"/>
      <c r="W503" s="218"/>
      <c r="X503" s="218"/>
      <c r="Y503" s="218"/>
      <c r="Z503" s="218"/>
      <c r="AA503" s="218"/>
      <c r="AB503" s="218"/>
      <c r="AC503" s="218"/>
      <c r="AD503" s="218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21">
        <v>42</v>
      </c>
    </row>
    <row r="504" spans="1:65">
      <c r="A504" s="29"/>
      <c r="B504" s="19">
        <v>1</v>
      </c>
      <c r="C504" s="9">
        <v>6</v>
      </c>
      <c r="D504" s="216">
        <v>10.3</v>
      </c>
      <c r="E504" s="216">
        <v>15</v>
      </c>
      <c r="F504" s="228">
        <v>38</v>
      </c>
      <c r="G504" s="216">
        <v>13.590249999999999</v>
      </c>
      <c r="H504" s="228" t="s">
        <v>107</v>
      </c>
      <c r="I504" s="216">
        <v>13</v>
      </c>
      <c r="J504" s="216">
        <v>11.7</v>
      </c>
      <c r="K504" s="216">
        <v>17</v>
      </c>
      <c r="L504" s="216">
        <v>14.1</v>
      </c>
      <c r="M504" s="216">
        <v>11.647103158283628</v>
      </c>
      <c r="N504" s="216">
        <v>15</v>
      </c>
      <c r="O504" s="228">
        <v>38</v>
      </c>
      <c r="P504" s="217"/>
      <c r="Q504" s="218"/>
      <c r="R504" s="218"/>
      <c r="S504" s="218"/>
      <c r="T504" s="218"/>
      <c r="U504" s="218"/>
      <c r="V504" s="218"/>
      <c r="W504" s="218"/>
      <c r="X504" s="218"/>
      <c r="Y504" s="218"/>
      <c r="Z504" s="218"/>
      <c r="AA504" s="218"/>
      <c r="AB504" s="218"/>
      <c r="AC504" s="218"/>
      <c r="AD504" s="218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19"/>
    </row>
    <row r="505" spans="1:65">
      <c r="A505" s="29"/>
      <c r="B505" s="20" t="s">
        <v>269</v>
      </c>
      <c r="C505" s="12"/>
      <c r="D505" s="222">
        <v>9.9500000000000011</v>
      </c>
      <c r="E505" s="222">
        <v>16</v>
      </c>
      <c r="F505" s="222">
        <v>72.166666666666671</v>
      </c>
      <c r="G505" s="222">
        <v>13.391893166666668</v>
      </c>
      <c r="H505" s="222" t="s">
        <v>630</v>
      </c>
      <c r="I505" s="222">
        <v>14.166666666666666</v>
      </c>
      <c r="J505" s="222">
        <v>13.299999999999999</v>
      </c>
      <c r="K505" s="222">
        <v>17</v>
      </c>
      <c r="L505" s="222">
        <v>14.316666666666665</v>
      </c>
      <c r="M505" s="222">
        <v>12.645353692472632</v>
      </c>
      <c r="N505" s="222">
        <v>15</v>
      </c>
      <c r="O505" s="222">
        <v>30</v>
      </c>
      <c r="P505" s="217"/>
      <c r="Q505" s="218"/>
      <c r="R505" s="218"/>
      <c r="S505" s="218"/>
      <c r="T505" s="218"/>
      <c r="U505" s="218"/>
      <c r="V505" s="218"/>
      <c r="W505" s="218"/>
      <c r="X505" s="218"/>
      <c r="Y505" s="218"/>
      <c r="Z505" s="218"/>
      <c r="AA505" s="218"/>
      <c r="AB505" s="218"/>
      <c r="AC505" s="218"/>
      <c r="AD505" s="218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8"/>
      <c r="AT505" s="218"/>
      <c r="AU505" s="218"/>
      <c r="AV505" s="218"/>
      <c r="AW505" s="218"/>
      <c r="AX505" s="218"/>
      <c r="AY505" s="218"/>
      <c r="AZ505" s="218"/>
      <c r="BA505" s="218"/>
      <c r="BB505" s="218"/>
      <c r="BC505" s="218"/>
      <c r="BD505" s="218"/>
      <c r="BE505" s="218"/>
      <c r="BF505" s="218"/>
      <c r="BG505" s="218"/>
      <c r="BH505" s="218"/>
      <c r="BI505" s="218"/>
      <c r="BJ505" s="218"/>
      <c r="BK505" s="218"/>
      <c r="BL505" s="218"/>
      <c r="BM505" s="219"/>
    </row>
    <row r="506" spans="1:65">
      <c r="A506" s="29"/>
      <c r="B506" s="3" t="s">
        <v>270</v>
      </c>
      <c r="C506" s="28"/>
      <c r="D506" s="216">
        <v>10.350000000000001</v>
      </c>
      <c r="E506" s="216">
        <v>15.5</v>
      </c>
      <c r="F506" s="216">
        <v>43.5</v>
      </c>
      <c r="G506" s="216">
        <v>13.450075999999999</v>
      </c>
      <c r="H506" s="216" t="s">
        <v>630</v>
      </c>
      <c r="I506" s="216">
        <v>14.5</v>
      </c>
      <c r="J506" s="216">
        <v>13.8</v>
      </c>
      <c r="K506" s="216">
        <v>17</v>
      </c>
      <c r="L506" s="216">
        <v>14.350000000000001</v>
      </c>
      <c r="M506" s="216">
        <v>12.617331219519448</v>
      </c>
      <c r="N506" s="216">
        <v>15</v>
      </c>
      <c r="O506" s="216">
        <v>33</v>
      </c>
      <c r="P506" s="217"/>
      <c r="Q506" s="218"/>
      <c r="R506" s="218"/>
      <c r="S506" s="218"/>
      <c r="T506" s="218"/>
      <c r="U506" s="218"/>
      <c r="V506" s="218"/>
      <c r="W506" s="218"/>
      <c r="X506" s="218"/>
      <c r="Y506" s="218"/>
      <c r="Z506" s="218"/>
      <c r="AA506" s="218"/>
      <c r="AB506" s="218"/>
      <c r="AC506" s="218"/>
      <c r="AD506" s="218"/>
      <c r="AE506" s="218"/>
      <c r="AF506" s="218"/>
      <c r="AG506" s="218"/>
      <c r="AH506" s="218"/>
      <c r="AI506" s="218"/>
      <c r="AJ506" s="218"/>
      <c r="AK506" s="218"/>
      <c r="AL506" s="218"/>
      <c r="AM506" s="218"/>
      <c r="AN506" s="218"/>
      <c r="AO506" s="218"/>
      <c r="AP506" s="218"/>
      <c r="AQ506" s="218"/>
      <c r="AR506" s="218"/>
      <c r="AS506" s="218"/>
      <c r="AT506" s="218"/>
      <c r="AU506" s="218"/>
      <c r="AV506" s="218"/>
      <c r="AW506" s="218"/>
      <c r="AX506" s="218"/>
      <c r="AY506" s="218"/>
      <c r="AZ506" s="218"/>
      <c r="BA506" s="218"/>
      <c r="BB506" s="218"/>
      <c r="BC506" s="218"/>
      <c r="BD506" s="218"/>
      <c r="BE506" s="218"/>
      <c r="BF506" s="218"/>
      <c r="BG506" s="218"/>
      <c r="BH506" s="218"/>
      <c r="BI506" s="218"/>
      <c r="BJ506" s="218"/>
      <c r="BK506" s="218"/>
      <c r="BL506" s="218"/>
      <c r="BM506" s="219"/>
    </row>
    <row r="507" spans="1:65">
      <c r="A507" s="29"/>
      <c r="B507" s="3" t="s">
        <v>271</v>
      </c>
      <c r="C507" s="28"/>
      <c r="D507" s="216">
        <v>0.82643814045577524</v>
      </c>
      <c r="E507" s="216">
        <v>1.2649110640673518</v>
      </c>
      <c r="F507" s="216">
        <v>70.346049403407633</v>
      </c>
      <c r="G507" s="216">
        <v>0.16722231802772772</v>
      </c>
      <c r="H507" s="216" t="s">
        <v>630</v>
      </c>
      <c r="I507" s="216">
        <v>1.4719601443879744</v>
      </c>
      <c r="J507" s="216">
        <v>1.0807404868885042</v>
      </c>
      <c r="K507" s="216">
        <v>0</v>
      </c>
      <c r="L507" s="216">
        <v>0.14719601443879773</v>
      </c>
      <c r="M507" s="216">
        <v>1.2516522482537649</v>
      </c>
      <c r="N507" s="216">
        <v>0</v>
      </c>
      <c r="O507" s="216">
        <v>12.308533625091171</v>
      </c>
      <c r="P507" s="217"/>
      <c r="Q507" s="218"/>
      <c r="R507" s="218"/>
      <c r="S507" s="218"/>
      <c r="T507" s="218"/>
      <c r="U507" s="218"/>
      <c r="V507" s="218"/>
      <c r="W507" s="218"/>
      <c r="X507" s="218"/>
      <c r="Y507" s="218"/>
      <c r="Z507" s="218"/>
      <c r="AA507" s="218"/>
      <c r="AB507" s="218"/>
      <c r="AC507" s="218"/>
      <c r="AD507" s="218"/>
      <c r="AE507" s="218"/>
      <c r="AF507" s="218"/>
      <c r="AG507" s="218"/>
      <c r="AH507" s="218"/>
      <c r="AI507" s="218"/>
      <c r="AJ507" s="218"/>
      <c r="AK507" s="218"/>
      <c r="AL507" s="218"/>
      <c r="AM507" s="218"/>
      <c r="AN507" s="218"/>
      <c r="AO507" s="218"/>
      <c r="AP507" s="218"/>
      <c r="AQ507" s="218"/>
      <c r="AR507" s="218"/>
      <c r="AS507" s="218"/>
      <c r="AT507" s="218"/>
      <c r="AU507" s="218"/>
      <c r="AV507" s="218"/>
      <c r="AW507" s="218"/>
      <c r="AX507" s="218"/>
      <c r="AY507" s="218"/>
      <c r="AZ507" s="218"/>
      <c r="BA507" s="218"/>
      <c r="BB507" s="218"/>
      <c r="BC507" s="218"/>
      <c r="BD507" s="218"/>
      <c r="BE507" s="218"/>
      <c r="BF507" s="218"/>
      <c r="BG507" s="218"/>
      <c r="BH507" s="218"/>
      <c r="BI507" s="218"/>
      <c r="BJ507" s="218"/>
      <c r="BK507" s="218"/>
      <c r="BL507" s="218"/>
      <c r="BM507" s="219"/>
    </row>
    <row r="508" spans="1:65">
      <c r="A508" s="29"/>
      <c r="B508" s="3" t="s">
        <v>86</v>
      </c>
      <c r="C508" s="28"/>
      <c r="D508" s="13">
        <v>8.3059109593545247E-2</v>
      </c>
      <c r="E508" s="13">
        <v>7.9056941504209485E-2</v>
      </c>
      <c r="F508" s="13">
        <v>0.97477204716038279</v>
      </c>
      <c r="G508" s="13">
        <v>1.2486831842711786E-2</v>
      </c>
      <c r="H508" s="13" t="s">
        <v>630</v>
      </c>
      <c r="I508" s="13">
        <v>0.10390306901562173</v>
      </c>
      <c r="J508" s="13">
        <v>8.1258683224699577E-2</v>
      </c>
      <c r="K508" s="13">
        <v>0</v>
      </c>
      <c r="L508" s="13">
        <v>1.0281444547529529E-2</v>
      </c>
      <c r="M508" s="13">
        <v>9.8981197259736017E-2</v>
      </c>
      <c r="N508" s="13">
        <v>0</v>
      </c>
      <c r="O508" s="13">
        <v>0.41028445416970566</v>
      </c>
      <c r="P508" s="146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3" t="s">
        <v>272</v>
      </c>
      <c r="C509" s="28"/>
      <c r="D509" s="13">
        <v>-0.28798929079473556</v>
      </c>
      <c r="E509" s="13">
        <v>0.14494184394816378</v>
      </c>
      <c r="F509" s="13">
        <v>4.1641647753078637</v>
      </c>
      <c r="G509" s="13">
        <v>-4.1691321487490773E-2</v>
      </c>
      <c r="H509" s="13" t="s">
        <v>630</v>
      </c>
      <c r="I509" s="13">
        <v>1.3750590995770029E-2</v>
      </c>
      <c r="J509" s="13">
        <v>-4.8267092218089003E-2</v>
      </c>
      <c r="K509" s="13">
        <v>0.21650070919492403</v>
      </c>
      <c r="L509" s="13">
        <v>2.44844207827839E-2</v>
      </c>
      <c r="M509" s="13">
        <v>-9.5112839122728943E-2</v>
      </c>
      <c r="N509" s="13">
        <v>7.3382978701403534E-2</v>
      </c>
      <c r="O509" s="13">
        <v>1.1467659574028071</v>
      </c>
      <c r="P509" s="146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45" t="s">
        <v>273</v>
      </c>
      <c r="C510" s="46"/>
      <c r="D510" s="44">
        <v>1.73</v>
      </c>
      <c r="E510" s="44">
        <v>0.71</v>
      </c>
      <c r="F510" s="44">
        <v>23.29</v>
      </c>
      <c r="G510" s="44">
        <v>0.34</v>
      </c>
      <c r="H510" s="44">
        <v>5.52</v>
      </c>
      <c r="I510" s="44">
        <v>0.03</v>
      </c>
      <c r="J510" s="44">
        <v>0.38</v>
      </c>
      <c r="K510" s="44">
        <v>1.1100000000000001</v>
      </c>
      <c r="L510" s="44">
        <v>0.03</v>
      </c>
      <c r="M510" s="44">
        <v>0.64</v>
      </c>
      <c r="N510" s="44">
        <v>0.3</v>
      </c>
      <c r="O510" s="44">
        <v>4.66</v>
      </c>
      <c r="P510" s="146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BM511" s="53"/>
    </row>
    <row r="512" spans="1:65" ht="15">
      <c r="B512" s="8" t="s">
        <v>514</v>
      </c>
      <c r="BM512" s="27" t="s">
        <v>66</v>
      </c>
    </row>
    <row r="513" spans="1:65" ht="15">
      <c r="A513" s="24" t="s">
        <v>23</v>
      </c>
      <c r="B513" s="18" t="s">
        <v>117</v>
      </c>
      <c r="C513" s="15" t="s">
        <v>118</v>
      </c>
      <c r="D513" s="16" t="s">
        <v>241</v>
      </c>
      <c r="E513" s="17" t="s">
        <v>241</v>
      </c>
      <c r="F513" s="17" t="s">
        <v>241</v>
      </c>
      <c r="G513" s="17" t="s">
        <v>241</v>
      </c>
      <c r="H513" s="17" t="s">
        <v>241</v>
      </c>
      <c r="I513" s="17" t="s">
        <v>241</v>
      </c>
      <c r="J513" s="17" t="s">
        <v>241</v>
      </c>
      <c r="K513" s="17" t="s">
        <v>241</v>
      </c>
      <c r="L513" s="17" t="s">
        <v>241</v>
      </c>
      <c r="M513" s="17" t="s">
        <v>241</v>
      </c>
      <c r="N513" s="146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242</v>
      </c>
      <c r="C514" s="9" t="s">
        <v>242</v>
      </c>
      <c r="D514" s="144" t="s">
        <v>248</v>
      </c>
      <c r="E514" s="145" t="s">
        <v>250</v>
      </c>
      <c r="F514" s="145" t="s">
        <v>252</v>
      </c>
      <c r="G514" s="145" t="s">
        <v>254</v>
      </c>
      <c r="H514" s="145" t="s">
        <v>255</v>
      </c>
      <c r="I514" s="145" t="s">
        <v>258</v>
      </c>
      <c r="J514" s="145" t="s">
        <v>259</v>
      </c>
      <c r="K514" s="145" t="s">
        <v>260</v>
      </c>
      <c r="L514" s="145" t="s">
        <v>261</v>
      </c>
      <c r="M514" s="145" t="s">
        <v>286</v>
      </c>
      <c r="N514" s="14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103</v>
      </c>
      <c r="E515" s="11" t="s">
        <v>99</v>
      </c>
      <c r="F515" s="11" t="s">
        <v>103</v>
      </c>
      <c r="G515" s="11" t="s">
        <v>287</v>
      </c>
      <c r="H515" s="11" t="s">
        <v>103</v>
      </c>
      <c r="I515" s="11" t="s">
        <v>103</v>
      </c>
      <c r="J515" s="11" t="s">
        <v>287</v>
      </c>
      <c r="K515" s="11" t="s">
        <v>100</v>
      </c>
      <c r="L515" s="11" t="s">
        <v>99</v>
      </c>
      <c r="M515" s="11" t="s">
        <v>287</v>
      </c>
      <c r="N515" s="14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14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8">
        <v>1</v>
      </c>
      <c r="C517" s="14">
        <v>1</v>
      </c>
      <c r="D517" s="140" t="s">
        <v>108</v>
      </c>
      <c r="E517" s="140">
        <v>0.39</v>
      </c>
      <c r="F517" s="21">
        <v>0.23</v>
      </c>
      <c r="G517" s="21">
        <v>0.27</v>
      </c>
      <c r="H517" s="140">
        <v>0.3</v>
      </c>
      <c r="I517" s="21">
        <v>0.25</v>
      </c>
      <c r="J517" s="21">
        <v>0.23</v>
      </c>
      <c r="K517" s="21">
        <v>0.25643330544096582</v>
      </c>
      <c r="L517" s="147">
        <v>0.15</v>
      </c>
      <c r="M517" s="21">
        <v>0.26</v>
      </c>
      <c r="N517" s="14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>
        <v>1</v>
      </c>
      <c r="C518" s="9">
        <v>2</v>
      </c>
      <c r="D518" s="142" t="s">
        <v>108</v>
      </c>
      <c r="E518" s="142">
        <v>0.51</v>
      </c>
      <c r="F518" s="11">
        <v>0.21</v>
      </c>
      <c r="G518" s="11">
        <v>0.26</v>
      </c>
      <c r="H518" s="142">
        <v>0.3</v>
      </c>
      <c r="I518" s="11">
        <v>0.26</v>
      </c>
      <c r="J518" s="11">
        <v>0.22</v>
      </c>
      <c r="K518" s="11">
        <v>0.26630214764744758</v>
      </c>
      <c r="L518" s="11">
        <v>0.2</v>
      </c>
      <c r="M518" s="11">
        <v>0.28999999999999998</v>
      </c>
      <c r="N518" s="14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e">
        <v>#N/A</v>
      </c>
    </row>
    <row r="519" spans="1:65">
      <c r="A519" s="29"/>
      <c r="B519" s="19">
        <v>1</v>
      </c>
      <c r="C519" s="9">
        <v>3</v>
      </c>
      <c r="D519" s="142" t="s">
        <v>108</v>
      </c>
      <c r="E519" s="142">
        <v>0.72</v>
      </c>
      <c r="F519" s="11">
        <v>0.21</v>
      </c>
      <c r="G519" s="11">
        <v>0.25</v>
      </c>
      <c r="H519" s="142">
        <v>0.3</v>
      </c>
      <c r="I519" s="11">
        <v>0.22</v>
      </c>
      <c r="J519" s="11">
        <v>0.24</v>
      </c>
      <c r="K519" s="11">
        <v>0.2477439305318527</v>
      </c>
      <c r="L519" s="11">
        <v>0.2</v>
      </c>
      <c r="M519" s="11">
        <v>0.26</v>
      </c>
      <c r="N519" s="14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16</v>
      </c>
    </row>
    <row r="520" spans="1:65">
      <c r="A520" s="29"/>
      <c r="B520" s="19">
        <v>1</v>
      </c>
      <c r="C520" s="9">
        <v>4</v>
      </c>
      <c r="D520" s="142" t="s">
        <v>108</v>
      </c>
      <c r="E520" s="142">
        <v>0.22</v>
      </c>
      <c r="F520" s="11">
        <v>0.24</v>
      </c>
      <c r="G520" s="11">
        <v>0.26</v>
      </c>
      <c r="H520" s="142">
        <v>0.3</v>
      </c>
      <c r="I520" s="11">
        <v>0.25</v>
      </c>
      <c r="J520" s="11">
        <v>0.23</v>
      </c>
      <c r="K520" s="11">
        <v>0.25582037219307724</v>
      </c>
      <c r="L520" s="11">
        <v>0.2</v>
      </c>
      <c r="M520" s="11">
        <v>0.27</v>
      </c>
      <c r="N520" s="14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0.24026670741658415</v>
      </c>
    </row>
    <row r="521" spans="1:65">
      <c r="A521" s="29"/>
      <c r="B521" s="19">
        <v>1</v>
      </c>
      <c r="C521" s="9">
        <v>5</v>
      </c>
      <c r="D521" s="142" t="s">
        <v>108</v>
      </c>
      <c r="E521" s="142">
        <v>0.3</v>
      </c>
      <c r="F521" s="11">
        <v>0.24</v>
      </c>
      <c r="G521" s="11">
        <v>0.23</v>
      </c>
      <c r="H521" s="142">
        <v>0.3</v>
      </c>
      <c r="I521" s="11">
        <v>0.26</v>
      </c>
      <c r="J521" s="11">
        <v>0.23</v>
      </c>
      <c r="K521" s="11">
        <v>0.25606383047384174</v>
      </c>
      <c r="L521" s="11">
        <v>0.18</v>
      </c>
      <c r="M521" s="11">
        <v>0.28000000000000003</v>
      </c>
      <c r="N521" s="14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43</v>
      </c>
    </row>
    <row r="522" spans="1:65">
      <c r="A522" s="29"/>
      <c r="B522" s="19">
        <v>1</v>
      </c>
      <c r="C522" s="9">
        <v>6</v>
      </c>
      <c r="D522" s="142" t="s">
        <v>108</v>
      </c>
      <c r="E522" s="142">
        <v>0.37</v>
      </c>
      <c r="F522" s="11">
        <v>0.23</v>
      </c>
      <c r="G522" s="11">
        <v>0.23</v>
      </c>
      <c r="H522" s="142">
        <v>0.3</v>
      </c>
      <c r="I522" s="11">
        <v>0.25</v>
      </c>
      <c r="J522" s="11">
        <v>0.23</v>
      </c>
      <c r="K522" s="11">
        <v>0.28283812520934998</v>
      </c>
      <c r="L522" s="11">
        <v>0.2</v>
      </c>
      <c r="M522" s="11">
        <v>0.26</v>
      </c>
      <c r="N522" s="14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20" t="s">
        <v>269</v>
      </c>
      <c r="C523" s="12"/>
      <c r="D523" s="22" t="s">
        <v>630</v>
      </c>
      <c r="E523" s="22">
        <v>0.41833333333333339</v>
      </c>
      <c r="F523" s="22">
        <v>0.22666666666666666</v>
      </c>
      <c r="G523" s="22">
        <v>0.25</v>
      </c>
      <c r="H523" s="22">
        <v>0.3</v>
      </c>
      <c r="I523" s="22">
        <v>0.24833333333333332</v>
      </c>
      <c r="J523" s="22">
        <v>0.22999999999999998</v>
      </c>
      <c r="K523" s="22">
        <v>0.26086695191608916</v>
      </c>
      <c r="L523" s="22">
        <v>0.18833333333333332</v>
      </c>
      <c r="M523" s="22">
        <v>0.27</v>
      </c>
      <c r="N523" s="14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270</v>
      </c>
      <c r="C524" s="28"/>
      <c r="D524" s="11" t="s">
        <v>630</v>
      </c>
      <c r="E524" s="11">
        <v>0.38</v>
      </c>
      <c r="F524" s="11">
        <v>0.23</v>
      </c>
      <c r="G524" s="11">
        <v>0.255</v>
      </c>
      <c r="H524" s="11">
        <v>0.3</v>
      </c>
      <c r="I524" s="11">
        <v>0.25</v>
      </c>
      <c r="J524" s="11">
        <v>0.23</v>
      </c>
      <c r="K524" s="11">
        <v>0.25624856795740381</v>
      </c>
      <c r="L524" s="11">
        <v>0.2</v>
      </c>
      <c r="M524" s="11">
        <v>0.26500000000000001</v>
      </c>
      <c r="N524" s="14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271</v>
      </c>
      <c r="C525" s="28"/>
      <c r="D525" s="23" t="s">
        <v>630</v>
      </c>
      <c r="E525" s="23">
        <v>0.17656915547928134</v>
      </c>
      <c r="F525" s="23">
        <v>1.3662601021279466E-2</v>
      </c>
      <c r="G525" s="23">
        <v>1.6733200530681513E-2</v>
      </c>
      <c r="H525" s="23">
        <v>0</v>
      </c>
      <c r="I525" s="23">
        <v>1.4719601443879746E-2</v>
      </c>
      <c r="J525" s="23">
        <v>6.3245553203367553E-3</v>
      </c>
      <c r="K525" s="23">
        <v>1.2269333008178295E-2</v>
      </c>
      <c r="L525" s="23">
        <v>2.0412414523193159E-2</v>
      </c>
      <c r="M525" s="23">
        <v>1.2649110640673511E-2</v>
      </c>
      <c r="N525" s="14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86</v>
      </c>
      <c r="C526" s="28"/>
      <c r="D526" s="13" t="s">
        <v>630</v>
      </c>
      <c r="E526" s="13">
        <v>0.42207766250027406</v>
      </c>
      <c r="F526" s="13">
        <v>6.027618097623294E-2</v>
      </c>
      <c r="G526" s="13">
        <v>6.6932802122726051E-2</v>
      </c>
      <c r="H526" s="13">
        <v>0</v>
      </c>
      <c r="I526" s="13">
        <v>5.9273562861260724E-2</v>
      </c>
      <c r="J526" s="13">
        <v>2.7498066610159806E-2</v>
      </c>
      <c r="K526" s="13">
        <v>4.703291435752608E-2</v>
      </c>
      <c r="L526" s="13">
        <v>0.10838450189306102</v>
      </c>
      <c r="M526" s="13">
        <v>4.6848557928420409E-2</v>
      </c>
      <c r="N526" s="14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3" t="s">
        <v>272</v>
      </c>
      <c r="C527" s="28"/>
      <c r="D527" s="13" t="s">
        <v>630</v>
      </c>
      <c r="E527" s="13">
        <v>0.7411206813934903</v>
      </c>
      <c r="F527" s="13">
        <v>-5.6603933587591082E-2</v>
      </c>
      <c r="G527" s="13">
        <v>4.0510367366627609E-2</v>
      </c>
      <c r="H527" s="13">
        <v>0.24861244083995304</v>
      </c>
      <c r="I527" s="13">
        <v>3.357363158418325E-2</v>
      </c>
      <c r="J527" s="13">
        <v>-4.2730462022702698E-2</v>
      </c>
      <c r="K527" s="13">
        <v>8.5739071888089269E-2</v>
      </c>
      <c r="L527" s="13">
        <v>-0.21614885658380723</v>
      </c>
      <c r="M527" s="13">
        <v>0.12375119675595792</v>
      </c>
      <c r="N527" s="14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9"/>
      <c r="B528" s="45" t="s">
        <v>273</v>
      </c>
      <c r="C528" s="46"/>
      <c r="D528" s="44">
        <v>25.29</v>
      </c>
      <c r="E528" s="44">
        <v>5.68</v>
      </c>
      <c r="F528" s="44">
        <v>0.79</v>
      </c>
      <c r="G528" s="44">
        <v>0</v>
      </c>
      <c r="H528" s="44" t="s">
        <v>274</v>
      </c>
      <c r="I528" s="44">
        <v>0.06</v>
      </c>
      <c r="J528" s="44">
        <v>0.67</v>
      </c>
      <c r="K528" s="44">
        <v>0.37</v>
      </c>
      <c r="L528" s="44">
        <v>2.08</v>
      </c>
      <c r="M528" s="44">
        <v>0.67</v>
      </c>
      <c r="N528" s="146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B529" s="30" t="s">
        <v>298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BM529" s="53"/>
    </row>
    <row r="530" spans="1:65">
      <c r="BM530" s="53"/>
    </row>
    <row r="531" spans="1:65" ht="15">
      <c r="B531" s="8" t="s">
        <v>515</v>
      </c>
      <c r="BM531" s="27" t="s">
        <v>66</v>
      </c>
    </row>
    <row r="532" spans="1:65" ht="15">
      <c r="A532" s="24" t="s">
        <v>114</v>
      </c>
      <c r="B532" s="18" t="s">
        <v>117</v>
      </c>
      <c r="C532" s="15" t="s">
        <v>118</v>
      </c>
      <c r="D532" s="16" t="s">
        <v>241</v>
      </c>
      <c r="E532" s="17" t="s">
        <v>241</v>
      </c>
      <c r="F532" s="17" t="s">
        <v>241</v>
      </c>
      <c r="G532" s="17" t="s">
        <v>241</v>
      </c>
      <c r="H532" s="17" t="s">
        <v>241</v>
      </c>
      <c r="I532" s="17" t="s">
        <v>241</v>
      </c>
      <c r="J532" s="17" t="s">
        <v>241</v>
      </c>
      <c r="K532" s="17" t="s">
        <v>241</v>
      </c>
      <c r="L532" s="17" t="s">
        <v>241</v>
      </c>
      <c r="M532" s="17" t="s">
        <v>241</v>
      </c>
      <c r="N532" s="17" t="s">
        <v>241</v>
      </c>
      <c r="O532" s="17" t="s">
        <v>241</v>
      </c>
      <c r="P532" s="17" t="s">
        <v>241</v>
      </c>
      <c r="Q532" s="17" t="s">
        <v>241</v>
      </c>
      <c r="R532" s="17" t="s">
        <v>241</v>
      </c>
      <c r="S532" s="17" t="s">
        <v>241</v>
      </c>
      <c r="T532" s="17" t="s">
        <v>241</v>
      </c>
      <c r="U532" s="17" t="s">
        <v>241</v>
      </c>
      <c r="V532" s="17" t="s">
        <v>241</v>
      </c>
      <c r="W532" s="17" t="s">
        <v>241</v>
      </c>
      <c r="X532" s="146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242</v>
      </c>
      <c r="C533" s="9" t="s">
        <v>242</v>
      </c>
      <c r="D533" s="144" t="s">
        <v>244</v>
      </c>
      <c r="E533" s="145" t="s">
        <v>245</v>
      </c>
      <c r="F533" s="145" t="s">
        <v>246</v>
      </c>
      <c r="G533" s="145" t="s">
        <v>247</v>
      </c>
      <c r="H533" s="145" t="s">
        <v>248</v>
      </c>
      <c r="I533" s="145" t="s">
        <v>249</v>
      </c>
      <c r="J533" s="145" t="s">
        <v>250</v>
      </c>
      <c r="K533" s="145" t="s">
        <v>251</v>
      </c>
      <c r="L533" s="145" t="s">
        <v>252</v>
      </c>
      <c r="M533" s="145" t="s">
        <v>253</v>
      </c>
      <c r="N533" s="145" t="s">
        <v>255</v>
      </c>
      <c r="O533" s="145" t="s">
        <v>256</v>
      </c>
      <c r="P533" s="145" t="s">
        <v>258</v>
      </c>
      <c r="Q533" s="145" t="s">
        <v>259</v>
      </c>
      <c r="R533" s="145" t="s">
        <v>260</v>
      </c>
      <c r="S533" s="145" t="s">
        <v>261</v>
      </c>
      <c r="T533" s="145" t="s">
        <v>284</v>
      </c>
      <c r="U533" s="145" t="s">
        <v>286</v>
      </c>
      <c r="V533" s="145" t="s">
        <v>276</v>
      </c>
      <c r="W533" s="145" t="s">
        <v>262</v>
      </c>
      <c r="X533" s="146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287</v>
      </c>
      <c r="E534" s="11" t="s">
        <v>104</v>
      </c>
      <c r="F534" s="11" t="s">
        <v>104</v>
      </c>
      <c r="G534" s="11" t="s">
        <v>104</v>
      </c>
      <c r="H534" s="11" t="s">
        <v>103</v>
      </c>
      <c r="I534" s="11" t="s">
        <v>104</v>
      </c>
      <c r="J534" s="11" t="s">
        <v>103</v>
      </c>
      <c r="K534" s="11" t="s">
        <v>104</v>
      </c>
      <c r="L534" s="11" t="s">
        <v>103</v>
      </c>
      <c r="M534" s="11" t="s">
        <v>104</v>
      </c>
      <c r="N534" s="11" t="s">
        <v>104</v>
      </c>
      <c r="O534" s="11" t="s">
        <v>104</v>
      </c>
      <c r="P534" s="11" t="s">
        <v>104</v>
      </c>
      <c r="Q534" s="11" t="s">
        <v>287</v>
      </c>
      <c r="R534" s="11" t="s">
        <v>100</v>
      </c>
      <c r="S534" s="11" t="s">
        <v>99</v>
      </c>
      <c r="T534" s="11" t="s">
        <v>104</v>
      </c>
      <c r="U534" s="11" t="s">
        <v>287</v>
      </c>
      <c r="V534" s="11" t="s">
        <v>104</v>
      </c>
      <c r="W534" s="11" t="s">
        <v>104</v>
      </c>
      <c r="X534" s="146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2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146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1">
        <v>7.1970000000000001</v>
      </c>
      <c r="E536" s="21">
        <v>6.5700000000000012</v>
      </c>
      <c r="F536" s="21">
        <v>6.6159999999999997</v>
      </c>
      <c r="G536" s="21">
        <v>6.69</v>
      </c>
      <c r="H536" s="21">
        <v>6.6988000000000003</v>
      </c>
      <c r="I536" s="21">
        <v>6.7170436899999997</v>
      </c>
      <c r="J536" s="140">
        <v>5.8869999999999996</v>
      </c>
      <c r="K536" s="21">
        <v>6.8000000000000007</v>
      </c>
      <c r="L536" s="21">
        <v>6.3041400000000003</v>
      </c>
      <c r="M536" s="21">
        <v>6.93</v>
      </c>
      <c r="N536" s="21">
        <v>6.5</v>
      </c>
      <c r="O536" s="21">
        <v>6.97</v>
      </c>
      <c r="P536" s="21">
        <v>6.6159999999999997</v>
      </c>
      <c r="Q536" s="21">
        <v>6.8650000000000002</v>
      </c>
      <c r="R536" s="21">
        <v>6.7276168399999996</v>
      </c>
      <c r="S536" s="140">
        <v>6.16</v>
      </c>
      <c r="T536" s="21">
        <v>6.5940854299999998</v>
      </c>
      <c r="U536" s="21">
        <v>6.8979999999999997</v>
      </c>
      <c r="V536" s="140">
        <v>7.3289999999999997</v>
      </c>
      <c r="W536" s="21">
        <v>6.7323000000000004</v>
      </c>
      <c r="X536" s="146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>
        <v>1</v>
      </c>
      <c r="C537" s="9">
        <v>2</v>
      </c>
      <c r="D537" s="11">
        <v>7.18</v>
      </c>
      <c r="E537" s="11">
        <v>6.8499999999999988</v>
      </c>
      <c r="F537" s="11">
        <v>6.633</v>
      </c>
      <c r="G537" s="11">
        <v>6.69</v>
      </c>
      <c r="H537" s="11">
        <v>6.6861899999999999</v>
      </c>
      <c r="I537" s="11">
        <v>6.6903343900000003</v>
      </c>
      <c r="J537" s="142">
        <v>5.82</v>
      </c>
      <c r="K537" s="11">
        <v>6.6000000000000005</v>
      </c>
      <c r="L537" s="11">
        <v>6.1512599999999997</v>
      </c>
      <c r="M537" s="11">
        <v>7.0499999999999989</v>
      </c>
      <c r="N537" s="11">
        <v>6.4169999999999998</v>
      </c>
      <c r="O537" s="11">
        <v>6.97</v>
      </c>
      <c r="P537" s="11">
        <v>6.649</v>
      </c>
      <c r="Q537" s="11">
        <v>6.8819999999999997</v>
      </c>
      <c r="R537" s="11">
        <v>6.6651649300000004</v>
      </c>
      <c r="S537" s="142">
        <v>6.13</v>
      </c>
      <c r="T537" s="11">
        <v>6.5968792799999996</v>
      </c>
      <c r="U537" s="11">
        <v>6.9480000000000004</v>
      </c>
      <c r="V537" s="142">
        <v>7.2130000000000001</v>
      </c>
      <c r="W537" s="11">
        <v>6.4387999999999996</v>
      </c>
      <c r="X537" s="146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15</v>
      </c>
    </row>
    <row r="538" spans="1:65">
      <c r="A538" s="29"/>
      <c r="B538" s="19">
        <v>1</v>
      </c>
      <c r="C538" s="9">
        <v>3</v>
      </c>
      <c r="D538" s="11">
        <v>7.0640000000000001</v>
      </c>
      <c r="E538" s="141">
        <v>5.87</v>
      </c>
      <c r="F538" s="11">
        <v>6.5330000000000004</v>
      </c>
      <c r="G538" s="11">
        <v>6.5700000000000012</v>
      </c>
      <c r="H538" s="11">
        <v>6.6137300000000003</v>
      </c>
      <c r="I538" s="11">
        <v>6.7829130099999997</v>
      </c>
      <c r="J538" s="142">
        <v>6.1520000000000001</v>
      </c>
      <c r="K538" s="11">
        <v>6.7299999999999995</v>
      </c>
      <c r="L538" s="11">
        <v>6.3318399999999997</v>
      </c>
      <c r="M538" s="11">
        <v>6.8600000000000012</v>
      </c>
      <c r="N538" s="11">
        <v>6.6</v>
      </c>
      <c r="O538" s="11">
        <v>6.7099999999999991</v>
      </c>
      <c r="P538" s="11">
        <v>6.6159999999999997</v>
      </c>
      <c r="Q538" s="11">
        <v>6.7990000000000004</v>
      </c>
      <c r="R538" s="11">
        <v>6.6554058600000001</v>
      </c>
      <c r="S538" s="141">
        <v>5.81</v>
      </c>
      <c r="T538" s="11">
        <v>6.5627745300000004</v>
      </c>
      <c r="U538" s="11">
        <v>6.8979999999999997</v>
      </c>
      <c r="V538" s="142">
        <v>7.23</v>
      </c>
      <c r="W538" s="11">
        <v>6.6112000000000002</v>
      </c>
      <c r="X538" s="146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16</v>
      </c>
    </row>
    <row r="539" spans="1:65">
      <c r="A539" s="29"/>
      <c r="B539" s="19">
        <v>1</v>
      </c>
      <c r="C539" s="9">
        <v>4</v>
      </c>
      <c r="D539" s="11">
        <v>7.0309999999999997</v>
      </c>
      <c r="E539" s="11">
        <v>6.75</v>
      </c>
      <c r="F539" s="11">
        <v>6.5659999999999998</v>
      </c>
      <c r="G539" s="11">
        <v>6.61</v>
      </c>
      <c r="H539" s="11">
        <v>6.7142200000000001</v>
      </c>
      <c r="I539" s="11">
        <v>6.7730475400000003</v>
      </c>
      <c r="J539" s="142">
        <v>6.1520000000000001</v>
      </c>
      <c r="K539" s="11">
        <v>6.67</v>
      </c>
      <c r="L539" s="11">
        <v>6.2578800000000001</v>
      </c>
      <c r="M539" s="11">
        <v>6.9599999999999991</v>
      </c>
      <c r="N539" s="11">
        <v>6.8479999999999999</v>
      </c>
      <c r="O539" s="11">
        <v>6.7</v>
      </c>
      <c r="P539" s="11">
        <v>6.633</v>
      </c>
      <c r="Q539" s="11">
        <v>6.7649999999999997</v>
      </c>
      <c r="R539" s="11">
        <v>6.6264419500000002</v>
      </c>
      <c r="S539" s="142">
        <v>6.2800000000000011</v>
      </c>
      <c r="T539" s="11">
        <v>6.5586531600000004</v>
      </c>
      <c r="U539" s="11">
        <v>7.0140000000000002</v>
      </c>
      <c r="V539" s="142">
        <v>7.2460000000000004</v>
      </c>
      <c r="W539" s="11">
        <v>6.2629999999999999</v>
      </c>
      <c r="X539" s="146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6.6949840364463773</v>
      </c>
    </row>
    <row r="540" spans="1:65">
      <c r="A540" s="29"/>
      <c r="B540" s="19">
        <v>1</v>
      </c>
      <c r="C540" s="9">
        <v>5</v>
      </c>
      <c r="D540" s="11">
        <v>7.0469999999999997</v>
      </c>
      <c r="E540" s="11">
        <v>6.75</v>
      </c>
      <c r="F540" s="11">
        <v>6.55</v>
      </c>
      <c r="G540" s="11">
        <v>6.6199999999999992</v>
      </c>
      <c r="H540" s="11">
        <v>6.7480399999999996</v>
      </c>
      <c r="I540" s="11">
        <v>6.7430391900000002</v>
      </c>
      <c r="J540" s="142">
        <v>6.0519999999999996</v>
      </c>
      <c r="K540" s="11">
        <v>6.6199999999999992</v>
      </c>
      <c r="L540" s="11">
        <v>6.2663399999999996</v>
      </c>
      <c r="M540" s="11">
        <v>7.1099999999999994</v>
      </c>
      <c r="N540" s="11">
        <v>6.633</v>
      </c>
      <c r="O540" s="11">
        <v>6.84</v>
      </c>
      <c r="P540" s="11">
        <v>6.6989999999999998</v>
      </c>
      <c r="Q540" s="11">
        <v>6.8479999999999999</v>
      </c>
      <c r="R540" s="11">
        <v>6.5116713900000001</v>
      </c>
      <c r="S540" s="142">
        <v>6.19</v>
      </c>
      <c r="T540" s="11">
        <v>6.5477856900000004</v>
      </c>
      <c r="U540" s="11">
        <v>6.915</v>
      </c>
      <c r="V540" s="142">
        <v>7.2460000000000004</v>
      </c>
      <c r="W540" s="11">
        <v>6.4371</v>
      </c>
      <c r="X540" s="146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44</v>
      </c>
    </row>
    <row r="541" spans="1:65">
      <c r="A541" s="29"/>
      <c r="B541" s="19">
        <v>1</v>
      </c>
      <c r="C541" s="9">
        <v>6</v>
      </c>
      <c r="D541" s="11">
        <v>7.13</v>
      </c>
      <c r="E541" s="11">
        <v>6.78</v>
      </c>
      <c r="F541" s="11">
        <v>6.55</v>
      </c>
      <c r="G541" s="11">
        <v>6.61</v>
      </c>
      <c r="H541" s="11">
        <v>6.7064199999999996</v>
      </c>
      <c r="I541" s="11">
        <v>6.79422791</v>
      </c>
      <c r="J541" s="142">
        <v>6.202</v>
      </c>
      <c r="K541" s="11">
        <v>6.68</v>
      </c>
      <c r="L541" s="11">
        <v>6.39452</v>
      </c>
      <c r="M541" s="11">
        <v>7.01</v>
      </c>
      <c r="N541" s="11">
        <v>6.1020000000000003</v>
      </c>
      <c r="O541" s="11">
        <v>6.52</v>
      </c>
      <c r="P541" s="11">
        <v>6.5830000000000002</v>
      </c>
      <c r="Q541" s="11">
        <v>6.7649999999999997</v>
      </c>
      <c r="R541" s="11">
        <v>6.54347718</v>
      </c>
      <c r="S541" s="142">
        <v>6.04</v>
      </c>
      <c r="T541" s="11">
        <v>6.5613590300000002</v>
      </c>
      <c r="U541" s="11">
        <v>6.9640000000000004</v>
      </c>
      <c r="V541" s="142">
        <v>7.2130000000000001</v>
      </c>
      <c r="W541" s="11">
        <v>6.3642000000000003</v>
      </c>
      <c r="X541" s="146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20" t="s">
        <v>269</v>
      </c>
      <c r="C542" s="12"/>
      <c r="D542" s="22">
        <v>7.1081666666666665</v>
      </c>
      <c r="E542" s="22">
        <v>6.5949999999999998</v>
      </c>
      <c r="F542" s="22">
        <v>6.5746666666666655</v>
      </c>
      <c r="G542" s="22">
        <v>6.6316666666666668</v>
      </c>
      <c r="H542" s="22">
        <v>6.6945666666666668</v>
      </c>
      <c r="I542" s="22">
        <v>6.7501009550000006</v>
      </c>
      <c r="J542" s="22">
        <v>6.0441666666666665</v>
      </c>
      <c r="K542" s="22">
        <v>6.6833333333333336</v>
      </c>
      <c r="L542" s="22">
        <v>6.2843299999999997</v>
      </c>
      <c r="M542" s="22">
        <v>6.9866666666666655</v>
      </c>
      <c r="N542" s="22">
        <v>6.5166666666666657</v>
      </c>
      <c r="O542" s="22">
        <v>6.7849999999999993</v>
      </c>
      <c r="P542" s="22">
        <v>6.6326666666666663</v>
      </c>
      <c r="Q542" s="22">
        <v>6.8206666666666669</v>
      </c>
      <c r="R542" s="22">
        <v>6.6216296916666666</v>
      </c>
      <c r="S542" s="22">
        <v>6.1016666666666666</v>
      </c>
      <c r="T542" s="22">
        <v>6.5702561866666658</v>
      </c>
      <c r="U542" s="22">
        <v>6.9394999999999998</v>
      </c>
      <c r="V542" s="22">
        <v>7.2461666666666673</v>
      </c>
      <c r="W542" s="22">
        <v>6.4744333333333328</v>
      </c>
      <c r="X542" s="146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3" t="s">
        <v>270</v>
      </c>
      <c r="C543" s="28"/>
      <c r="D543" s="11">
        <v>7.0969999999999995</v>
      </c>
      <c r="E543" s="11">
        <v>6.75</v>
      </c>
      <c r="F543" s="11">
        <v>6.5579999999999998</v>
      </c>
      <c r="G543" s="11">
        <v>6.6150000000000002</v>
      </c>
      <c r="H543" s="11">
        <v>6.70261</v>
      </c>
      <c r="I543" s="11">
        <v>6.7580433650000007</v>
      </c>
      <c r="J543" s="11">
        <v>6.1020000000000003</v>
      </c>
      <c r="K543" s="11">
        <v>6.6749999999999998</v>
      </c>
      <c r="L543" s="11">
        <v>6.2852399999999999</v>
      </c>
      <c r="M543" s="11">
        <v>6.9849999999999994</v>
      </c>
      <c r="N543" s="11">
        <v>6.55</v>
      </c>
      <c r="O543" s="11">
        <v>6.7749999999999995</v>
      </c>
      <c r="P543" s="11">
        <v>6.6244999999999994</v>
      </c>
      <c r="Q543" s="11">
        <v>6.8235000000000001</v>
      </c>
      <c r="R543" s="11">
        <v>6.6409239050000002</v>
      </c>
      <c r="S543" s="11">
        <v>6.1449999999999996</v>
      </c>
      <c r="T543" s="11">
        <v>6.5620667800000003</v>
      </c>
      <c r="U543" s="11">
        <v>6.9314999999999998</v>
      </c>
      <c r="V543" s="11">
        <v>7.2380000000000004</v>
      </c>
      <c r="W543" s="11">
        <v>6.4379499999999998</v>
      </c>
      <c r="X543" s="146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271</v>
      </c>
      <c r="C544" s="28"/>
      <c r="D544" s="23">
        <v>7.0957499016430073E-2</v>
      </c>
      <c r="E544" s="23">
        <v>0.36702860923911618</v>
      </c>
      <c r="F544" s="23">
        <v>4.0346829697841924E-2</v>
      </c>
      <c r="G544" s="23">
        <v>4.8339080118126515E-2</v>
      </c>
      <c r="H544" s="23">
        <v>4.4741052140809645E-2</v>
      </c>
      <c r="I544" s="23">
        <v>4.0657246488545996E-2</v>
      </c>
      <c r="J544" s="23">
        <v>0.15695912419055694</v>
      </c>
      <c r="K544" s="23">
        <v>7.3393914370788904E-2</v>
      </c>
      <c r="L544" s="23">
        <v>8.1880815579719352E-2</v>
      </c>
      <c r="M544" s="23">
        <v>8.9144078135715579E-2</v>
      </c>
      <c r="N544" s="23">
        <v>0.24996773125078883</v>
      </c>
      <c r="O544" s="23">
        <v>0.17581240001774626</v>
      </c>
      <c r="P544" s="23">
        <v>3.9215643137231138E-2</v>
      </c>
      <c r="Q544" s="23">
        <v>5.1266623320311164E-2</v>
      </c>
      <c r="R544" s="23">
        <v>8.0611690406970915E-2</v>
      </c>
      <c r="S544" s="23">
        <v>0.16290078780247444</v>
      </c>
      <c r="T544" s="23">
        <v>2.0254925168845531E-2</v>
      </c>
      <c r="U544" s="23">
        <v>4.5315560241489049E-2</v>
      </c>
      <c r="V544" s="23">
        <v>4.3180628372762868E-2</v>
      </c>
      <c r="W544" s="23">
        <v>0.170128947174391</v>
      </c>
      <c r="X544" s="230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31"/>
      <c r="AR544" s="231"/>
      <c r="AS544" s="231"/>
      <c r="AT544" s="231"/>
      <c r="AU544" s="231"/>
      <c r="AV544" s="231"/>
      <c r="AW544" s="231"/>
      <c r="AX544" s="231"/>
      <c r="AY544" s="231"/>
      <c r="AZ544" s="231"/>
      <c r="BA544" s="231"/>
      <c r="BB544" s="231"/>
      <c r="BC544" s="231"/>
      <c r="BD544" s="231"/>
      <c r="BE544" s="231"/>
      <c r="BF544" s="231"/>
      <c r="BG544" s="231"/>
      <c r="BH544" s="231"/>
      <c r="BI544" s="231"/>
      <c r="BJ544" s="231"/>
      <c r="BK544" s="231"/>
      <c r="BL544" s="231"/>
      <c r="BM544" s="54"/>
    </row>
    <row r="545" spans="1:65">
      <c r="A545" s="29"/>
      <c r="B545" s="3" t="s">
        <v>86</v>
      </c>
      <c r="C545" s="28"/>
      <c r="D545" s="13">
        <v>9.9825316912138719E-3</v>
      </c>
      <c r="E545" s="13">
        <v>5.5652556366810643E-2</v>
      </c>
      <c r="F545" s="13">
        <v>6.1367110674064992E-3</v>
      </c>
      <c r="G545" s="13">
        <v>7.2891299499562474E-3</v>
      </c>
      <c r="H545" s="13">
        <v>6.6831886765102511E-3</v>
      </c>
      <c r="I545" s="13">
        <v>6.0232056912319165E-3</v>
      </c>
      <c r="J545" s="13">
        <v>2.5968695578197757E-2</v>
      </c>
      <c r="K545" s="13">
        <v>1.0981633072935995E-2</v>
      </c>
      <c r="L545" s="13">
        <v>1.3029362808719363E-2</v>
      </c>
      <c r="M545" s="13">
        <v>1.2759171488890591E-2</v>
      </c>
      <c r="N545" s="13">
        <v>3.8358219629277067E-2</v>
      </c>
      <c r="O545" s="13">
        <v>2.5911923362969238E-2</v>
      </c>
      <c r="P545" s="13">
        <v>5.9125002217154197E-3</v>
      </c>
      <c r="Q545" s="13">
        <v>7.5163654560127793E-3</v>
      </c>
      <c r="R545" s="13">
        <v>1.2173995551037969E-2</v>
      </c>
      <c r="S545" s="13">
        <v>2.6697752712779205E-2</v>
      </c>
      <c r="T545" s="13">
        <v>3.0828212163096194E-3</v>
      </c>
      <c r="U545" s="13">
        <v>6.5300900989248576E-3</v>
      </c>
      <c r="V545" s="13">
        <v>5.9590995293276258E-3</v>
      </c>
      <c r="W545" s="13">
        <v>2.6277040540133398E-2</v>
      </c>
      <c r="X545" s="146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3" t="s">
        <v>272</v>
      </c>
      <c r="C546" s="28"/>
      <c r="D546" s="13">
        <v>6.1715252489175754E-2</v>
      </c>
      <c r="E546" s="13">
        <v>-1.4934171000570151E-2</v>
      </c>
      <c r="F546" s="13">
        <v>-1.7971270599709266E-2</v>
      </c>
      <c r="G546" s="13">
        <v>-9.4574340185161754E-3</v>
      </c>
      <c r="H546" s="13">
        <v>-6.2340668392724119E-5</v>
      </c>
      <c r="I546" s="13">
        <v>8.2325690776223759E-3</v>
      </c>
      <c r="J546" s="13">
        <v>-9.7209697026426012E-2</v>
      </c>
      <c r="K546" s="13">
        <v>-1.7402137256219419E-3</v>
      </c>
      <c r="L546" s="13">
        <v>-6.1337567679152882E-2</v>
      </c>
      <c r="M546" s="13">
        <v>4.3567337671369666E-2</v>
      </c>
      <c r="N546" s="13">
        <v>-2.6634472734958226E-2</v>
      </c>
      <c r="O546" s="13">
        <v>1.3445284270072966E-2</v>
      </c>
      <c r="P546" s="13">
        <v>-9.3080684644601952E-3</v>
      </c>
      <c r="Q546" s="13">
        <v>1.8772655698070961E-2</v>
      </c>
      <c r="R546" s="13">
        <v>-1.0956612350437545E-2</v>
      </c>
      <c r="S546" s="13">
        <v>-8.8621177668204987E-2</v>
      </c>
      <c r="T546" s="13">
        <v>-1.8630044388562195E-2</v>
      </c>
      <c r="U546" s="13">
        <v>3.6522262371727621E-2</v>
      </c>
      <c r="V546" s="13">
        <v>8.2327698948906125E-2</v>
      </c>
      <c r="W546" s="13">
        <v>-3.2942677967923939E-2</v>
      </c>
      <c r="X546" s="146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45" t="s">
        <v>273</v>
      </c>
      <c r="C547" s="46"/>
      <c r="D547" s="44">
        <v>2.37</v>
      </c>
      <c r="E547" s="44">
        <v>0.19</v>
      </c>
      <c r="F547" s="44">
        <v>0.28999999999999998</v>
      </c>
      <c r="G547" s="44">
        <v>0</v>
      </c>
      <c r="H547" s="44">
        <v>0.31</v>
      </c>
      <c r="I547" s="44">
        <v>0.59</v>
      </c>
      <c r="J547" s="44">
        <v>2.93</v>
      </c>
      <c r="K547" s="44">
        <v>0.25</v>
      </c>
      <c r="L547" s="44">
        <v>1.73</v>
      </c>
      <c r="M547" s="44">
        <v>1.77</v>
      </c>
      <c r="N547" s="44">
        <v>0.57999999999999996</v>
      </c>
      <c r="O547" s="44">
        <v>0.76</v>
      </c>
      <c r="P547" s="44">
        <v>0</v>
      </c>
      <c r="Q547" s="44">
        <v>0.94</v>
      </c>
      <c r="R547" s="44">
        <v>0.05</v>
      </c>
      <c r="S547" s="44">
        <v>2.64</v>
      </c>
      <c r="T547" s="44">
        <v>0.31</v>
      </c>
      <c r="U547" s="44">
        <v>1.53</v>
      </c>
      <c r="V547" s="44">
        <v>3.06</v>
      </c>
      <c r="W547" s="44">
        <v>0.79</v>
      </c>
      <c r="X547" s="146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BM548" s="53"/>
    </row>
    <row r="549" spans="1:65" ht="15">
      <c r="B549" s="8" t="s">
        <v>516</v>
      </c>
      <c r="BM549" s="27" t="s">
        <v>66</v>
      </c>
    </row>
    <row r="550" spans="1:65" ht="15">
      <c r="A550" s="24" t="s">
        <v>115</v>
      </c>
      <c r="B550" s="18" t="s">
        <v>117</v>
      </c>
      <c r="C550" s="15" t="s">
        <v>118</v>
      </c>
      <c r="D550" s="16" t="s">
        <v>241</v>
      </c>
      <c r="E550" s="17" t="s">
        <v>241</v>
      </c>
      <c r="F550" s="17" t="s">
        <v>241</v>
      </c>
      <c r="G550" s="17" t="s">
        <v>241</v>
      </c>
      <c r="H550" s="17" t="s">
        <v>241</v>
      </c>
      <c r="I550" s="17" t="s">
        <v>241</v>
      </c>
      <c r="J550" s="17" t="s">
        <v>241</v>
      </c>
      <c r="K550" s="17" t="s">
        <v>241</v>
      </c>
      <c r="L550" s="17" t="s">
        <v>241</v>
      </c>
      <c r="M550" s="17" t="s">
        <v>241</v>
      </c>
      <c r="N550" s="17" t="s">
        <v>241</v>
      </c>
      <c r="O550" s="17" t="s">
        <v>241</v>
      </c>
      <c r="P550" s="17" t="s">
        <v>241</v>
      </c>
      <c r="Q550" s="17" t="s">
        <v>241</v>
      </c>
      <c r="R550" s="17" t="s">
        <v>241</v>
      </c>
      <c r="S550" s="17" t="s">
        <v>241</v>
      </c>
      <c r="T550" s="17" t="s">
        <v>241</v>
      </c>
      <c r="U550" s="17" t="s">
        <v>241</v>
      </c>
      <c r="V550" s="17" t="s">
        <v>241</v>
      </c>
      <c r="W550" s="17" t="s">
        <v>241</v>
      </c>
      <c r="X550" s="146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242</v>
      </c>
      <c r="C551" s="9" t="s">
        <v>242</v>
      </c>
      <c r="D551" s="144" t="s">
        <v>244</v>
      </c>
      <c r="E551" s="145" t="s">
        <v>245</v>
      </c>
      <c r="F551" s="145" t="s">
        <v>246</v>
      </c>
      <c r="G551" s="145" t="s">
        <v>247</v>
      </c>
      <c r="H551" s="145" t="s">
        <v>248</v>
      </c>
      <c r="I551" s="145" t="s">
        <v>249</v>
      </c>
      <c r="J551" s="145" t="s">
        <v>250</v>
      </c>
      <c r="K551" s="145" t="s">
        <v>251</v>
      </c>
      <c r="L551" s="145" t="s">
        <v>252</v>
      </c>
      <c r="M551" s="145" t="s">
        <v>253</v>
      </c>
      <c r="N551" s="145" t="s">
        <v>255</v>
      </c>
      <c r="O551" s="145" t="s">
        <v>256</v>
      </c>
      <c r="P551" s="145" t="s">
        <v>258</v>
      </c>
      <c r="Q551" s="145" t="s">
        <v>259</v>
      </c>
      <c r="R551" s="145" t="s">
        <v>260</v>
      </c>
      <c r="S551" s="145" t="s">
        <v>261</v>
      </c>
      <c r="T551" s="145" t="s">
        <v>284</v>
      </c>
      <c r="U551" s="145" t="s">
        <v>286</v>
      </c>
      <c r="V551" s="145" t="s">
        <v>276</v>
      </c>
      <c r="W551" s="145" t="s">
        <v>262</v>
      </c>
      <c r="X551" s="146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287</v>
      </c>
      <c r="E552" s="11" t="s">
        <v>104</v>
      </c>
      <c r="F552" s="11" t="s">
        <v>104</v>
      </c>
      <c r="G552" s="11" t="s">
        <v>104</v>
      </c>
      <c r="H552" s="11" t="s">
        <v>103</v>
      </c>
      <c r="I552" s="11" t="s">
        <v>104</v>
      </c>
      <c r="J552" s="11" t="s">
        <v>103</v>
      </c>
      <c r="K552" s="11" t="s">
        <v>104</v>
      </c>
      <c r="L552" s="11" t="s">
        <v>103</v>
      </c>
      <c r="M552" s="11" t="s">
        <v>104</v>
      </c>
      <c r="N552" s="11" t="s">
        <v>103</v>
      </c>
      <c r="O552" s="11" t="s">
        <v>104</v>
      </c>
      <c r="P552" s="11" t="s">
        <v>104</v>
      </c>
      <c r="Q552" s="11" t="s">
        <v>287</v>
      </c>
      <c r="R552" s="11" t="s">
        <v>100</v>
      </c>
      <c r="S552" s="11" t="s">
        <v>99</v>
      </c>
      <c r="T552" s="11" t="s">
        <v>104</v>
      </c>
      <c r="U552" s="11" t="s">
        <v>287</v>
      </c>
      <c r="V552" s="11" t="s">
        <v>104</v>
      </c>
      <c r="W552" s="11" t="s">
        <v>104</v>
      </c>
      <c r="X552" s="146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146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29">
        <v>0.14074</v>
      </c>
      <c r="E554" s="229">
        <v>0.15</v>
      </c>
      <c r="F554" s="229">
        <v>0.15082000000000001</v>
      </c>
      <c r="G554" s="229">
        <v>0.15</v>
      </c>
      <c r="H554" s="229">
        <v>0.14565</v>
      </c>
      <c r="I554" s="229">
        <v>0.14308814989999999</v>
      </c>
      <c r="J554" s="229">
        <v>0.13209000000000001</v>
      </c>
      <c r="K554" s="229">
        <v>0.15</v>
      </c>
      <c r="L554" s="229">
        <v>0.14474999999999999</v>
      </c>
      <c r="M554" s="229">
        <v>0.16</v>
      </c>
      <c r="N554" s="229">
        <v>0.15301000000000001</v>
      </c>
      <c r="O554" s="229">
        <v>0.15</v>
      </c>
      <c r="P554" s="229">
        <v>0.15753</v>
      </c>
      <c r="Q554" s="229">
        <v>0.14849000000000001</v>
      </c>
      <c r="R554" s="229">
        <v>0.15047451249999999</v>
      </c>
      <c r="S554" s="229">
        <v>0.14000000000000001</v>
      </c>
      <c r="T554" s="229">
        <v>0.15792687380000001</v>
      </c>
      <c r="U554" s="229">
        <v>0.15236</v>
      </c>
      <c r="V554" s="235">
        <v>0.16800000000000001</v>
      </c>
      <c r="W554" s="229">
        <v>0.15611</v>
      </c>
      <c r="X554" s="230"/>
      <c r="Y554" s="231"/>
      <c r="Z554" s="231"/>
      <c r="AA554" s="231"/>
      <c r="AB554" s="231"/>
      <c r="AC554" s="231"/>
      <c r="AD554" s="231"/>
      <c r="AE554" s="231"/>
      <c r="AF554" s="231"/>
      <c r="AG554" s="231"/>
      <c r="AH554" s="231"/>
      <c r="AI554" s="231"/>
      <c r="AJ554" s="231"/>
      <c r="AK554" s="231"/>
      <c r="AL554" s="231"/>
      <c r="AM554" s="231"/>
      <c r="AN554" s="231"/>
      <c r="AO554" s="231"/>
      <c r="AP554" s="231"/>
      <c r="AQ554" s="231"/>
      <c r="AR554" s="231"/>
      <c r="AS554" s="231"/>
      <c r="AT554" s="231"/>
      <c r="AU554" s="231"/>
      <c r="AV554" s="231"/>
      <c r="AW554" s="231"/>
      <c r="AX554" s="231"/>
      <c r="AY554" s="231"/>
      <c r="AZ554" s="231"/>
      <c r="BA554" s="231"/>
      <c r="BB554" s="231"/>
      <c r="BC554" s="231"/>
      <c r="BD554" s="231"/>
      <c r="BE554" s="231"/>
      <c r="BF554" s="231"/>
      <c r="BG554" s="231"/>
      <c r="BH554" s="231"/>
      <c r="BI554" s="231"/>
      <c r="BJ554" s="231"/>
      <c r="BK554" s="231"/>
      <c r="BL554" s="231"/>
      <c r="BM554" s="232">
        <v>1</v>
      </c>
    </row>
    <row r="555" spans="1:65">
      <c r="A555" s="29"/>
      <c r="B555" s="19">
        <v>1</v>
      </c>
      <c r="C555" s="9">
        <v>2</v>
      </c>
      <c r="D555" s="23">
        <v>0.1472</v>
      </c>
      <c r="E555" s="23">
        <v>0.15</v>
      </c>
      <c r="F555" s="23">
        <v>0.15159</v>
      </c>
      <c r="G555" s="23">
        <v>0.15</v>
      </c>
      <c r="H555" s="23">
        <v>0.14319999999999999</v>
      </c>
      <c r="I555" s="23">
        <v>0.14269800320000001</v>
      </c>
      <c r="J555" s="23">
        <v>0.13674</v>
      </c>
      <c r="K555" s="23">
        <v>0.15</v>
      </c>
      <c r="L555" s="23">
        <v>0.13855000000000001</v>
      </c>
      <c r="M555" s="23">
        <v>0.16</v>
      </c>
      <c r="N555" s="23">
        <v>0.15404000000000001</v>
      </c>
      <c r="O555" s="23">
        <v>0.16</v>
      </c>
      <c r="P555" s="23">
        <v>0.15881999999999999</v>
      </c>
      <c r="Q555" s="23">
        <v>0.14927000000000001</v>
      </c>
      <c r="R555" s="23">
        <v>0.1505048608</v>
      </c>
      <c r="S555" s="23">
        <v>0.14000000000000001</v>
      </c>
      <c r="T555" s="23">
        <v>0.15686555090000001</v>
      </c>
      <c r="U555" s="23">
        <v>0.15495</v>
      </c>
      <c r="V555" s="236">
        <v>0.16800000000000001</v>
      </c>
      <c r="W555" s="23">
        <v>0.14796999999999999</v>
      </c>
      <c r="X555" s="230"/>
      <c r="Y555" s="231"/>
      <c r="Z555" s="231"/>
      <c r="AA555" s="231"/>
      <c r="AB555" s="231"/>
      <c r="AC555" s="231"/>
      <c r="AD555" s="231"/>
      <c r="AE555" s="231"/>
      <c r="AF555" s="231"/>
      <c r="AG555" s="231"/>
      <c r="AH555" s="231"/>
      <c r="AI555" s="231"/>
      <c r="AJ555" s="231"/>
      <c r="AK555" s="231"/>
      <c r="AL555" s="231"/>
      <c r="AM555" s="231"/>
      <c r="AN555" s="231"/>
      <c r="AO555" s="231"/>
      <c r="AP555" s="231"/>
      <c r="AQ555" s="231"/>
      <c r="AR555" s="231"/>
      <c r="AS555" s="231"/>
      <c r="AT555" s="231"/>
      <c r="AU555" s="231"/>
      <c r="AV555" s="231"/>
      <c r="AW555" s="231"/>
      <c r="AX555" s="231"/>
      <c r="AY555" s="231"/>
      <c r="AZ555" s="231"/>
      <c r="BA555" s="231"/>
      <c r="BB555" s="231"/>
      <c r="BC555" s="231"/>
      <c r="BD555" s="231"/>
      <c r="BE555" s="231"/>
      <c r="BF555" s="231"/>
      <c r="BG555" s="231"/>
      <c r="BH555" s="231"/>
      <c r="BI555" s="231"/>
      <c r="BJ555" s="231"/>
      <c r="BK555" s="231"/>
      <c r="BL555" s="231"/>
      <c r="BM555" s="232">
        <v>16</v>
      </c>
    </row>
    <row r="556" spans="1:65">
      <c r="A556" s="29"/>
      <c r="B556" s="19">
        <v>1</v>
      </c>
      <c r="C556" s="9">
        <v>3</v>
      </c>
      <c r="D556" s="23">
        <v>0.13816000000000001</v>
      </c>
      <c r="E556" s="237">
        <v>0.13</v>
      </c>
      <c r="F556" s="23">
        <v>0.14810000000000001</v>
      </c>
      <c r="G556" s="23">
        <v>0.15</v>
      </c>
      <c r="H556" s="23">
        <v>0.14216000000000001</v>
      </c>
      <c r="I556" s="23">
        <v>0.1423993221</v>
      </c>
      <c r="J556" s="23">
        <v>0.14796999999999999</v>
      </c>
      <c r="K556" s="23">
        <v>0.15</v>
      </c>
      <c r="L556" s="23">
        <v>0.14746000000000001</v>
      </c>
      <c r="M556" s="23">
        <v>0.16</v>
      </c>
      <c r="N556" s="23">
        <v>0.15429999999999999</v>
      </c>
      <c r="O556" s="23">
        <v>0.15</v>
      </c>
      <c r="P556" s="23">
        <v>0.15765999999999999</v>
      </c>
      <c r="Q556" s="23">
        <v>0.14835999999999999</v>
      </c>
      <c r="R556" s="23">
        <v>0.15128582560000001</v>
      </c>
      <c r="S556" s="237">
        <v>0.13</v>
      </c>
      <c r="T556" s="23">
        <v>0.15791632580000001</v>
      </c>
      <c r="U556" s="23">
        <v>0.15365999999999999</v>
      </c>
      <c r="V556" s="236">
        <v>0.16800000000000001</v>
      </c>
      <c r="W556" s="23">
        <v>0.15817999999999999</v>
      </c>
      <c r="X556" s="230"/>
      <c r="Y556" s="231"/>
      <c r="Z556" s="231"/>
      <c r="AA556" s="231"/>
      <c r="AB556" s="231"/>
      <c r="AC556" s="231"/>
      <c r="AD556" s="231"/>
      <c r="AE556" s="231"/>
      <c r="AF556" s="231"/>
      <c r="AG556" s="231"/>
      <c r="AH556" s="231"/>
      <c r="AI556" s="231"/>
      <c r="AJ556" s="231"/>
      <c r="AK556" s="231"/>
      <c r="AL556" s="231"/>
      <c r="AM556" s="231"/>
      <c r="AN556" s="231"/>
      <c r="AO556" s="231"/>
      <c r="AP556" s="231"/>
      <c r="AQ556" s="231"/>
      <c r="AR556" s="231"/>
      <c r="AS556" s="231"/>
      <c r="AT556" s="231"/>
      <c r="AU556" s="231"/>
      <c r="AV556" s="231"/>
      <c r="AW556" s="231"/>
      <c r="AX556" s="231"/>
      <c r="AY556" s="231"/>
      <c r="AZ556" s="231"/>
      <c r="BA556" s="231"/>
      <c r="BB556" s="231"/>
      <c r="BC556" s="231"/>
      <c r="BD556" s="231"/>
      <c r="BE556" s="231"/>
      <c r="BF556" s="231"/>
      <c r="BG556" s="231"/>
      <c r="BH556" s="231"/>
      <c r="BI556" s="231"/>
      <c r="BJ556" s="231"/>
      <c r="BK556" s="231"/>
      <c r="BL556" s="231"/>
      <c r="BM556" s="232">
        <v>16</v>
      </c>
    </row>
    <row r="557" spans="1:65">
      <c r="A557" s="29"/>
      <c r="B557" s="19">
        <v>1</v>
      </c>
      <c r="C557" s="9">
        <v>4</v>
      </c>
      <c r="D557" s="23">
        <v>0.14333000000000001</v>
      </c>
      <c r="E557" s="23">
        <v>0.15</v>
      </c>
      <c r="F557" s="23">
        <v>0.14874999999999999</v>
      </c>
      <c r="G557" s="23">
        <v>0.15</v>
      </c>
      <c r="H557" s="23">
        <v>0.14280999999999999</v>
      </c>
      <c r="I557" s="23">
        <v>0.143040636</v>
      </c>
      <c r="J557" s="23">
        <v>0.14333000000000001</v>
      </c>
      <c r="K557" s="23">
        <v>0.15</v>
      </c>
      <c r="L557" s="23">
        <v>0.14577999999999999</v>
      </c>
      <c r="M557" s="23">
        <v>0.15</v>
      </c>
      <c r="N557" s="23">
        <v>0.1565</v>
      </c>
      <c r="O557" s="23">
        <v>0.15</v>
      </c>
      <c r="P557" s="23">
        <v>0.15805</v>
      </c>
      <c r="Q557" s="23">
        <v>0.14849000000000001</v>
      </c>
      <c r="R557" s="23">
        <v>0.15072984</v>
      </c>
      <c r="S557" s="23">
        <v>0.14000000000000001</v>
      </c>
      <c r="T557" s="23">
        <v>0.15746637329999999</v>
      </c>
      <c r="U557" s="23">
        <v>0.15365999999999999</v>
      </c>
      <c r="V557" s="236">
        <v>0.16800000000000001</v>
      </c>
      <c r="W557" s="23">
        <v>0.14384</v>
      </c>
      <c r="X557" s="230"/>
      <c r="Y557" s="231"/>
      <c r="Z557" s="231"/>
      <c r="AA557" s="231"/>
      <c r="AB557" s="231"/>
      <c r="AC557" s="231"/>
      <c r="AD557" s="231"/>
      <c r="AE557" s="231"/>
      <c r="AF557" s="231"/>
      <c r="AG557" s="231"/>
      <c r="AH557" s="231"/>
      <c r="AI557" s="231"/>
      <c r="AJ557" s="231"/>
      <c r="AK557" s="231"/>
      <c r="AL557" s="231"/>
      <c r="AM557" s="231"/>
      <c r="AN557" s="231"/>
      <c r="AO557" s="231"/>
      <c r="AP557" s="231"/>
      <c r="AQ557" s="231"/>
      <c r="AR557" s="231"/>
      <c r="AS557" s="231"/>
      <c r="AT557" s="231"/>
      <c r="AU557" s="231"/>
      <c r="AV557" s="231"/>
      <c r="AW557" s="231"/>
      <c r="AX557" s="231"/>
      <c r="AY557" s="231"/>
      <c r="AZ557" s="231"/>
      <c r="BA557" s="231"/>
      <c r="BB557" s="231"/>
      <c r="BC557" s="231"/>
      <c r="BD557" s="231"/>
      <c r="BE557" s="231"/>
      <c r="BF557" s="231"/>
      <c r="BG557" s="231"/>
      <c r="BH557" s="231"/>
      <c r="BI557" s="231"/>
      <c r="BJ557" s="231"/>
      <c r="BK557" s="231"/>
      <c r="BL557" s="231"/>
      <c r="BM557" s="232">
        <v>0.14935815025968385</v>
      </c>
    </row>
    <row r="558" spans="1:65">
      <c r="A558" s="29"/>
      <c r="B558" s="19">
        <v>1</v>
      </c>
      <c r="C558" s="9">
        <v>5</v>
      </c>
      <c r="D558" s="23">
        <v>0.1472</v>
      </c>
      <c r="E558" s="23">
        <v>0.15</v>
      </c>
      <c r="F558" s="23">
        <v>0.14849000000000001</v>
      </c>
      <c r="G558" s="23">
        <v>0.15</v>
      </c>
      <c r="H558" s="23">
        <v>0.14526</v>
      </c>
      <c r="I558" s="23">
        <v>0.1429830325</v>
      </c>
      <c r="J558" s="23">
        <v>0.14552000000000001</v>
      </c>
      <c r="K558" s="23">
        <v>0.15</v>
      </c>
      <c r="L558" s="23">
        <v>0.14513000000000001</v>
      </c>
      <c r="M558" s="23">
        <v>0.16</v>
      </c>
      <c r="N558" s="23">
        <v>0.15107000000000001</v>
      </c>
      <c r="O558" s="23">
        <v>0.15</v>
      </c>
      <c r="P558" s="23">
        <v>0.15984999999999999</v>
      </c>
      <c r="Q558" s="23">
        <v>0.14990999999999999</v>
      </c>
      <c r="R558" s="23">
        <v>0.14856872360000001</v>
      </c>
      <c r="S558" s="23">
        <v>0.14000000000000001</v>
      </c>
      <c r="T558" s="23">
        <v>0.1550205613</v>
      </c>
      <c r="U558" s="23">
        <v>0.15365999999999999</v>
      </c>
      <c r="V558" s="236">
        <v>0.16800000000000001</v>
      </c>
      <c r="W558" s="23">
        <v>0.14849000000000001</v>
      </c>
      <c r="X558" s="230"/>
      <c r="Y558" s="231"/>
      <c r="Z558" s="231"/>
      <c r="AA558" s="231"/>
      <c r="AB558" s="231"/>
      <c r="AC558" s="231"/>
      <c r="AD558" s="231"/>
      <c r="AE558" s="231"/>
      <c r="AF558" s="231"/>
      <c r="AG558" s="231"/>
      <c r="AH558" s="231"/>
      <c r="AI558" s="231"/>
      <c r="AJ558" s="231"/>
      <c r="AK558" s="231"/>
      <c r="AL558" s="231"/>
      <c r="AM558" s="231"/>
      <c r="AN558" s="231"/>
      <c r="AO558" s="231"/>
      <c r="AP558" s="231"/>
      <c r="AQ558" s="231"/>
      <c r="AR558" s="231"/>
      <c r="AS558" s="231"/>
      <c r="AT558" s="231"/>
      <c r="AU558" s="231"/>
      <c r="AV558" s="231"/>
      <c r="AW558" s="231"/>
      <c r="AX558" s="231"/>
      <c r="AY558" s="231"/>
      <c r="AZ558" s="231"/>
      <c r="BA558" s="231"/>
      <c r="BB558" s="231"/>
      <c r="BC558" s="231"/>
      <c r="BD558" s="231"/>
      <c r="BE558" s="231"/>
      <c r="BF558" s="231"/>
      <c r="BG558" s="231"/>
      <c r="BH558" s="231"/>
      <c r="BI558" s="231"/>
      <c r="BJ558" s="231"/>
      <c r="BK558" s="231"/>
      <c r="BL558" s="231"/>
      <c r="BM558" s="232">
        <v>45</v>
      </c>
    </row>
    <row r="559" spans="1:65">
      <c r="A559" s="29"/>
      <c r="B559" s="19">
        <v>1</v>
      </c>
      <c r="C559" s="9">
        <v>6</v>
      </c>
      <c r="D559" s="23">
        <v>0.14591000000000001</v>
      </c>
      <c r="E559" s="23">
        <v>0.15</v>
      </c>
      <c r="F559" s="23">
        <v>0.14874999999999999</v>
      </c>
      <c r="G559" s="23">
        <v>0.15</v>
      </c>
      <c r="H559" s="23">
        <v>0.14449000000000001</v>
      </c>
      <c r="I559" s="23">
        <v>0.14327918349999999</v>
      </c>
      <c r="J559" s="23">
        <v>0.14888000000000001</v>
      </c>
      <c r="K559" s="23">
        <v>0.15</v>
      </c>
      <c r="L559" s="23">
        <v>0.14785000000000001</v>
      </c>
      <c r="M559" s="23">
        <v>0.16</v>
      </c>
      <c r="N559" s="23">
        <v>0.15211</v>
      </c>
      <c r="O559" s="23">
        <v>0.14000000000000001</v>
      </c>
      <c r="P559" s="23">
        <v>0.15740000000000001</v>
      </c>
      <c r="Q559" s="23">
        <v>0.15004000000000001</v>
      </c>
      <c r="R559" s="23">
        <v>0.1497028504</v>
      </c>
      <c r="S559" s="23">
        <v>0.14000000000000001</v>
      </c>
      <c r="T559" s="23">
        <v>0.15526156760000001</v>
      </c>
      <c r="U559" s="23">
        <v>0.15365999999999999</v>
      </c>
      <c r="V559" s="236">
        <v>0.16800000000000001</v>
      </c>
      <c r="W559" s="23">
        <v>0.14951999999999999</v>
      </c>
      <c r="X559" s="230"/>
      <c r="Y559" s="231"/>
      <c r="Z559" s="231"/>
      <c r="AA559" s="231"/>
      <c r="AB559" s="231"/>
      <c r="AC559" s="231"/>
      <c r="AD559" s="231"/>
      <c r="AE559" s="231"/>
      <c r="AF559" s="231"/>
      <c r="AG559" s="231"/>
      <c r="AH559" s="231"/>
      <c r="AI559" s="231"/>
      <c r="AJ559" s="231"/>
      <c r="AK559" s="231"/>
      <c r="AL559" s="231"/>
      <c r="AM559" s="231"/>
      <c r="AN559" s="231"/>
      <c r="AO559" s="231"/>
      <c r="AP559" s="231"/>
      <c r="AQ559" s="231"/>
      <c r="AR559" s="231"/>
      <c r="AS559" s="231"/>
      <c r="AT559" s="231"/>
      <c r="AU559" s="231"/>
      <c r="AV559" s="231"/>
      <c r="AW559" s="231"/>
      <c r="AX559" s="231"/>
      <c r="AY559" s="231"/>
      <c r="AZ559" s="231"/>
      <c r="BA559" s="231"/>
      <c r="BB559" s="231"/>
      <c r="BC559" s="231"/>
      <c r="BD559" s="231"/>
      <c r="BE559" s="231"/>
      <c r="BF559" s="231"/>
      <c r="BG559" s="231"/>
      <c r="BH559" s="231"/>
      <c r="BI559" s="231"/>
      <c r="BJ559" s="231"/>
      <c r="BK559" s="231"/>
      <c r="BL559" s="231"/>
      <c r="BM559" s="54"/>
    </row>
    <row r="560" spans="1:65">
      <c r="A560" s="29"/>
      <c r="B560" s="20" t="s">
        <v>269</v>
      </c>
      <c r="C560" s="12"/>
      <c r="D560" s="233">
        <v>0.14375666666666667</v>
      </c>
      <c r="E560" s="233">
        <v>0.14666666666666667</v>
      </c>
      <c r="F560" s="233">
        <v>0.14941666666666667</v>
      </c>
      <c r="G560" s="233">
        <v>0.15</v>
      </c>
      <c r="H560" s="233">
        <v>0.14392833333333332</v>
      </c>
      <c r="I560" s="233">
        <v>0.14291472120000001</v>
      </c>
      <c r="J560" s="233">
        <v>0.14242166666666667</v>
      </c>
      <c r="K560" s="233">
        <v>0.15</v>
      </c>
      <c r="L560" s="233">
        <v>0.14492000000000002</v>
      </c>
      <c r="M560" s="233">
        <v>0.15833333333333335</v>
      </c>
      <c r="N560" s="233">
        <v>0.153505</v>
      </c>
      <c r="O560" s="233">
        <v>0.15</v>
      </c>
      <c r="P560" s="233">
        <v>0.15821833333333335</v>
      </c>
      <c r="Q560" s="233">
        <v>0.14909333333333333</v>
      </c>
      <c r="R560" s="233">
        <v>0.15021110215</v>
      </c>
      <c r="S560" s="233">
        <v>0.13833333333333334</v>
      </c>
      <c r="T560" s="233">
        <v>0.15674287545000001</v>
      </c>
      <c r="U560" s="233">
        <v>0.15365833333333334</v>
      </c>
      <c r="V560" s="233">
        <v>0.16800000000000001</v>
      </c>
      <c r="W560" s="233">
        <v>0.15068499999999999</v>
      </c>
      <c r="X560" s="230"/>
      <c r="Y560" s="231"/>
      <c r="Z560" s="231"/>
      <c r="AA560" s="231"/>
      <c r="AB560" s="231"/>
      <c r="AC560" s="231"/>
      <c r="AD560" s="231"/>
      <c r="AE560" s="231"/>
      <c r="AF560" s="231"/>
      <c r="AG560" s="231"/>
      <c r="AH560" s="231"/>
      <c r="AI560" s="231"/>
      <c r="AJ560" s="231"/>
      <c r="AK560" s="231"/>
      <c r="AL560" s="231"/>
      <c r="AM560" s="231"/>
      <c r="AN560" s="231"/>
      <c r="AO560" s="231"/>
      <c r="AP560" s="231"/>
      <c r="AQ560" s="231"/>
      <c r="AR560" s="231"/>
      <c r="AS560" s="231"/>
      <c r="AT560" s="231"/>
      <c r="AU560" s="231"/>
      <c r="AV560" s="231"/>
      <c r="AW560" s="231"/>
      <c r="AX560" s="231"/>
      <c r="AY560" s="231"/>
      <c r="AZ560" s="231"/>
      <c r="BA560" s="231"/>
      <c r="BB560" s="231"/>
      <c r="BC560" s="231"/>
      <c r="BD560" s="231"/>
      <c r="BE560" s="231"/>
      <c r="BF560" s="231"/>
      <c r="BG560" s="231"/>
      <c r="BH560" s="231"/>
      <c r="BI560" s="231"/>
      <c r="BJ560" s="231"/>
      <c r="BK560" s="231"/>
      <c r="BL560" s="231"/>
      <c r="BM560" s="54"/>
    </row>
    <row r="561" spans="1:65">
      <c r="A561" s="29"/>
      <c r="B561" s="3" t="s">
        <v>270</v>
      </c>
      <c r="C561" s="28"/>
      <c r="D561" s="23">
        <v>0.14462000000000003</v>
      </c>
      <c r="E561" s="23">
        <v>0.15</v>
      </c>
      <c r="F561" s="23">
        <v>0.14874999999999999</v>
      </c>
      <c r="G561" s="23">
        <v>0.15</v>
      </c>
      <c r="H561" s="23">
        <v>0.143845</v>
      </c>
      <c r="I561" s="23">
        <v>0.14301183425</v>
      </c>
      <c r="J561" s="23">
        <v>0.14442500000000003</v>
      </c>
      <c r="K561" s="23">
        <v>0.15</v>
      </c>
      <c r="L561" s="23">
        <v>0.145455</v>
      </c>
      <c r="M561" s="23">
        <v>0.16</v>
      </c>
      <c r="N561" s="23">
        <v>0.15352500000000002</v>
      </c>
      <c r="O561" s="23">
        <v>0.15</v>
      </c>
      <c r="P561" s="23">
        <v>0.157855</v>
      </c>
      <c r="Q561" s="23">
        <v>0.14888000000000001</v>
      </c>
      <c r="R561" s="23">
        <v>0.15048968665000001</v>
      </c>
      <c r="S561" s="23">
        <v>0.14000000000000001</v>
      </c>
      <c r="T561" s="23">
        <v>0.1571659621</v>
      </c>
      <c r="U561" s="23">
        <v>0.15365999999999999</v>
      </c>
      <c r="V561" s="23">
        <v>0.16800000000000001</v>
      </c>
      <c r="W561" s="23">
        <v>0.149005</v>
      </c>
      <c r="X561" s="230"/>
      <c r="Y561" s="231"/>
      <c r="Z561" s="231"/>
      <c r="AA561" s="231"/>
      <c r="AB561" s="231"/>
      <c r="AC561" s="231"/>
      <c r="AD561" s="231"/>
      <c r="AE561" s="231"/>
      <c r="AF561" s="231"/>
      <c r="AG561" s="231"/>
      <c r="AH561" s="231"/>
      <c r="AI561" s="231"/>
      <c r="AJ561" s="231"/>
      <c r="AK561" s="231"/>
      <c r="AL561" s="231"/>
      <c r="AM561" s="231"/>
      <c r="AN561" s="231"/>
      <c r="AO561" s="231"/>
      <c r="AP561" s="231"/>
      <c r="AQ561" s="231"/>
      <c r="AR561" s="231"/>
      <c r="AS561" s="231"/>
      <c r="AT561" s="231"/>
      <c r="AU561" s="231"/>
      <c r="AV561" s="231"/>
      <c r="AW561" s="231"/>
      <c r="AX561" s="231"/>
      <c r="AY561" s="231"/>
      <c r="AZ561" s="231"/>
      <c r="BA561" s="231"/>
      <c r="BB561" s="231"/>
      <c r="BC561" s="231"/>
      <c r="BD561" s="231"/>
      <c r="BE561" s="231"/>
      <c r="BF561" s="231"/>
      <c r="BG561" s="231"/>
      <c r="BH561" s="231"/>
      <c r="BI561" s="231"/>
      <c r="BJ561" s="231"/>
      <c r="BK561" s="231"/>
      <c r="BL561" s="231"/>
      <c r="BM561" s="54"/>
    </row>
    <row r="562" spans="1:65">
      <c r="A562" s="29"/>
      <c r="B562" s="3" t="s">
        <v>271</v>
      </c>
      <c r="C562" s="28"/>
      <c r="D562" s="23">
        <v>3.7136217721607909E-3</v>
      </c>
      <c r="E562" s="23">
        <v>8.164965809277256E-3</v>
      </c>
      <c r="F562" s="23">
        <v>1.4264594865143099E-3</v>
      </c>
      <c r="G562" s="23">
        <v>0</v>
      </c>
      <c r="H562" s="23">
        <v>1.4114590559653752E-3</v>
      </c>
      <c r="I562" s="23">
        <v>3.1497116581569884E-4</v>
      </c>
      <c r="J562" s="23">
        <v>6.6624842714010698E-3</v>
      </c>
      <c r="K562" s="23">
        <v>0</v>
      </c>
      <c r="L562" s="23">
        <v>3.3593451742862032E-3</v>
      </c>
      <c r="M562" s="23">
        <v>4.0824829046386332E-3</v>
      </c>
      <c r="N562" s="23">
        <v>1.8978171671686374E-3</v>
      </c>
      <c r="O562" s="23">
        <v>6.3245553203367553E-3</v>
      </c>
      <c r="P562" s="23">
        <v>9.495139107283555E-4</v>
      </c>
      <c r="Q562" s="23">
        <v>7.5632444537160326E-4</v>
      </c>
      <c r="R562" s="23">
        <v>9.5242067919776069E-4</v>
      </c>
      <c r="S562" s="23">
        <v>4.0824829046386341E-3</v>
      </c>
      <c r="T562" s="23">
        <v>1.3021501602708504E-3</v>
      </c>
      <c r="U562" s="23">
        <v>8.1903398382891974E-4</v>
      </c>
      <c r="V562" s="23">
        <v>0</v>
      </c>
      <c r="W562" s="23">
        <v>5.4038162441000879E-3</v>
      </c>
      <c r="X562" s="230"/>
      <c r="Y562" s="231"/>
      <c r="Z562" s="231"/>
      <c r="AA562" s="231"/>
      <c r="AB562" s="231"/>
      <c r="AC562" s="231"/>
      <c r="AD562" s="231"/>
      <c r="AE562" s="231"/>
      <c r="AF562" s="231"/>
      <c r="AG562" s="231"/>
      <c r="AH562" s="231"/>
      <c r="AI562" s="231"/>
      <c r="AJ562" s="231"/>
      <c r="AK562" s="231"/>
      <c r="AL562" s="231"/>
      <c r="AM562" s="231"/>
      <c r="AN562" s="231"/>
      <c r="AO562" s="231"/>
      <c r="AP562" s="231"/>
      <c r="AQ562" s="231"/>
      <c r="AR562" s="231"/>
      <c r="AS562" s="231"/>
      <c r="AT562" s="231"/>
      <c r="AU562" s="231"/>
      <c r="AV562" s="231"/>
      <c r="AW562" s="231"/>
      <c r="AX562" s="231"/>
      <c r="AY562" s="231"/>
      <c r="AZ562" s="231"/>
      <c r="BA562" s="231"/>
      <c r="BB562" s="231"/>
      <c r="BC562" s="231"/>
      <c r="BD562" s="231"/>
      <c r="BE562" s="231"/>
      <c r="BF562" s="231"/>
      <c r="BG562" s="231"/>
      <c r="BH562" s="231"/>
      <c r="BI562" s="231"/>
      <c r="BJ562" s="231"/>
      <c r="BK562" s="231"/>
      <c r="BL562" s="231"/>
      <c r="BM562" s="54"/>
    </row>
    <row r="563" spans="1:65">
      <c r="A563" s="29"/>
      <c r="B563" s="3" t="s">
        <v>86</v>
      </c>
      <c r="C563" s="28"/>
      <c r="D563" s="13">
        <v>2.583269255102922E-2</v>
      </c>
      <c r="E563" s="13">
        <v>5.5670221426890383E-2</v>
      </c>
      <c r="F563" s="13">
        <v>9.5468565745519905E-3</v>
      </c>
      <c r="G563" s="13">
        <v>0</v>
      </c>
      <c r="H563" s="13">
        <v>9.8066796389317049E-3</v>
      </c>
      <c r="I563" s="13">
        <v>2.2039098783596745E-3</v>
      </c>
      <c r="J563" s="13">
        <v>4.6779990905417505E-2</v>
      </c>
      <c r="K563" s="13">
        <v>0</v>
      </c>
      <c r="L563" s="13">
        <v>2.3180687098303912E-2</v>
      </c>
      <c r="M563" s="13">
        <v>2.5784102555612417E-2</v>
      </c>
      <c r="N563" s="13">
        <v>1.2363227042563027E-2</v>
      </c>
      <c r="O563" s="13">
        <v>4.2163702135578372E-2</v>
      </c>
      <c r="P563" s="13">
        <v>6.0012887933026436E-3</v>
      </c>
      <c r="Q563" s="13">
        <v>5.0728253803318055E-3</v>
      </c>
      <c r="R563" s="13">
        <v>6.3405478394445072E-3</v>
      </c>
      <c r="S563" s="13">
        <v>2.9511924611845548E-2</v>
      </c>
      <c r="T563" s="13">
        <v>8.3075556482707768E-3</v>
      </c>
      <c r="U563" s="13">
        <v>5.3302282151673278E-3</v>
      </c>
      <c r="V563" s="13">
        <v>0</v>
      </c>
      <c r="W563" s="13">
        <v>3.5861673319176349E-2</v>
      </c>
      <c r="X563" s="146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3" t="s">
        <v>272</v>
      </c>
      <c r="C564" s="28"/>
      <c r="D564" s="13">
        <v>-3.7503702230364255E-2</v>
      </c>
      <c r="E564" s="13">
        <v>-1.8020332926844573E-2</v>
      </c>
      <c r="F564" s="13">
        <v>3.9178583077714713E-4</v>
      </c>
      <c r="G564" s="13">
        <v>4.2973867793634213E-3</v>
      </c>
      <c r="H564" s="13">
        <v>-3.6354339665494617E-2</v>
      </c>
      <c r="I564" s="13">
        <v>-4.314079311025798E-2</v>
      </c>
      <c r="J564" s="13">
        <v>-4.6441948972700597E-2</v>
      </c>
      <c r="K564" s="13">
        <v>4.2973867793634213E-3</v>
      </c>
      <c r="L564" s="13">
        <v>-2.9714818052897551E-2</v>
      </c>
      <c r="M564" s="13">
        <v>6.0091686044883685E-2</v>
      </c>
      <c r="N564" s="13">
        <v>2.7764469050441276E-2</v>
      </c>
      <c r="O564" s="13">
        <v>4.2973867793634213E-3</v>
      </c>
      <c r="P564" s="13">
        <v>5.9321724715019508E-2</v>
      </c>
      <c r="Q564" s="13">
        <v>-1.7730329807251755E-3</v>
      </c>
      <c r="R564" s="13">
        <v>5.7107823632869259E-3</v>
      </c>
      <c r="S564" s="13">
        <v>-7.3814632192364837E-2</v>
      </c>
      <c r="T564" s="13">
        <v>4.9443068071455043E-2</v>
      </c>
      <c r="U564" s="13">
        <v>2.8791084156926772E-2</v>
      </c>
      <c r="V564" s="13">
        <v>0.12481307319288715</v>
      </c>
      <c r="W564" s="13">
        <v>8.8836781789891628E-3</v>
      </c>
      <c r="X564" s="146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45" t="s">
        <v>273</v>
      </c>
      <c r="C565" s="46"/>
      <c r="D565" s="44">
        <v>0.96</v>
      </c>
      <c r="E565" s="44">
        <v>0.51</v>
      </c>
      <c r="F565" s="44">
        <v>0.09</v>
      </c>
      <c r="G565" s="44">
        <v>0</v>
      </c>
      <c r="H565" s="44">
        <v>0.94</v>
      </c>
      <c r="I565" s="44">
        <v>1.0900000000000001</v>
      </c>
      <c r="J565" s="44">
        <v>1.17</v>
      </c>
      <c r="K565" s="44">
        <v>0</v>
      </c>
      <c r="L565" s="44">
        <v>0.78</v>
      </c>
      <c r="M565" s="44">
        <v>1.29</v>
      </c>
      <c r="N565" s="44">
        <v>0.54</v>
      </c>
      <c r="O565" s="44">
        <v>0</v>
      </c>
      <c r="P565" s="44">
        <v>1.27</v>
      </c>
      <c r="Q565" s="44">
        <v>0.14000000000000001</v>
      </c>
      <c r="R565" s="44">
        <v>0.03</v>
      </c>
      <c r="S565" s="44">
        <v>1.8</v>
      </c>
      <c r="T565" s="44">
        <v>1.04</v>
      </c>
      <c r="U565" s="44">
        <v>0.56000000000000005</v>
      </c>
      <c r="V565" s="44">
        <v>2.76</v>
      </c>
      <c r="W565" s="44">
        <v>0.11</v>
      </c>
      <c r="X565" s="146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BM566" s="53"/>
    </row>
    <row r="567" spans="1:65" ht="15">
      <c r="B567" s="8" t="s">
        <v>517</v>
      </c>
      <c r="BM567" s="27" t="s">
        <v>66</v>
      </c>
    </row>
    <row r="568" spans="1:65" ht="15">
      <c r="A568" s="24" t="s">
        <v>26</v>
      </c>
      <c r="B568" s="18" t="s">
        <v>117</v>
      </c>
      <c r="C568" s="15" t="s">
        <v>118</v>
      </c>
      <c r="D568" s="16" t="s">
        <v>241</v>
      </c>
      <c r="E568" s="17" t="s">
        <v>241</v>
      </c>
      <c r="F568" s="17" t="s">
        <v>241</v>
      </c>
      <c r="G568" s="17" t="s">
        <v>241</v>
      </c>
      <c r="H568" s="17" t="s">
        <v>241</v>
      </c>
      <c r="I568" s="17" t="s">
        <v>241</v>
      </c>
      <c r="J568" s="17" t="s">
        <v>241</v>
      </c>
      <c r="K568" s="17" t="s">
        <v>241</v>
      </c>
      <c r="L568" s="17" t="s">
        <v>241</v>
      </c>
      <c r="M568" s="17" t="s">
        <v>241</v>
      </c>
      <c r="N568" s="17" t="s">
        <v>241</v>
      </c>
      <c r="O568" s="17" t="s">
        <v>241</v>
      </c>
      <c r="P568" s="146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242</v>
      </c>
      <c r="C569" s="9" t="s">
        <v>242</v>
      </c>
      <c r="D569" s="144" t="s">
        <v>244</v>
      </c>
      <c r="E569" s="145" t="s">
        <v>246</v>
      </c>
      <c r="F569" s="145" t="s">
        <v>248</v>
      </c>
      <c r="G569" s="145" t="s">
        <v>250</v>
      </c>
      <c r="H569" s="145" t="s">
        <v>252</v>
      </c>
      <c r="I569" s="145" t="s">
        <v>255</v>
      </c>
      <c r="J569" s="145" t="s">
        <v>258</v>
      </c>
      <c r="K569" s="145" t="s">
        <v>259</v>
      </c>
      <c r="L569" s="145" t="s">
        <v>261</v>
      </c>
      <c r="M569" s="145" t="s">
        <v>284</v>
      </c>
      <c r="N569" s="145" t="s">
        <v>286</v>
      </c>
      <c r="O569" s="145" t="s">
        <v>262</v>
      </c>
      <c r="P569" s="146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287</v>
      </c>
      <c r="E570" s="11" t="s">
        <v>103</v>
      </c>
      <c r="F570" s="11" t="s">
        <v>103</v>
      </c>
      <c r="G570" s="11" t="s">
        <v>103</v>
      </c>
      <c r="H570" s="11" t="s">
        <v>103</v>
      </c>
      <c r="I570" s="11" t="s">
        <v>103</v>
      </c>
      <c r="J570" s="11" t="s">
        <v>103</v>
      </c>
      <c r="K570" s="11" t="s">
        <v>287</v>
      </c>
      <c r="L570" s="11" t="s">
        <v>99</v>
      </c>
      <c r="M570" s="11" t="s">
        <v>103</v>
      </c>
      <c r="N570" s="11" t="s">
        <v>287</v>
      </c>
      <c r="O570" s="11" t="s">
        <v>104</v>
      </c>
      <c r="P570" s="146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146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8">
        <v>1</v>
      </c>
      <c r="C572" s="14">
        <v>1</v>
      </c>
      <c r="D572" s="21">
        <v>3</v>
      </c>
      <c r="E572" s="21">
        <v>3</v>
      </c>
      <c r="F572" s="140">
        <v>6</v>
      </c>
      <c r="G572" s="21">
        <v>4</v>
      </c>
      <c r="H572" s="140" t="s">
        <v>290</v>
      </c>
      <c r="I572" s="21">
        <v>4</v>
      </c>
      <c r="J572" s="21">
        <v>4</v>
      </c>
      <c r="K572" s="21">
        <v>2.76</v>
      </c>
      <c r="L572" s="21">
        <v>3.6</v>
      </c>
      <c r="M572" s="21">
        <v>2.2419491552106394</v>
      </c>
      <c r="N572" s="140" t="s">
        <v>109</v>
      </c>
      <c r="O572" s="21" t="s">
        <v>299</v>
      </c>
      <c r="P572" s="146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3</v>
      </c>
      <c r="E573" s="11">
        <v>3</v>
      </c>
      <c r="F573" s="142">
        <v>7</v>
      </c>
      <c r="G573" s="11">
        <v>3</v>
      </c>
      <c r="H573" s="142" t="s">
        <v>290</v>
      </c>
      <c r="I573" s="11">
        <v>4</v>
      </c>
      <c r="J573" s="11">
        <v>4</v>
      </c>
      <c r="K573" s="11">
        <v>2.75</v>
      </c>
      <c r="L573" s="11">
        <v>3.5</v>
      </c>
      <c r="M573" s="11">
        <v>1.5108153742302035</v>
      </c>
      <c r="N573" s="142" t="s">
        <v>109</v>
      </c>
      <c r="O573" s="11" t="s">
        <v>299</v>
      </c>
      <c r="P573" s="146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 t="e">
        <v>#N/A</v>
      </c>
    </row>
    <row r="574" spans="1:65">
      <c r="A574" s="29"/>
      <c r="B574" s="19">
        <v>1</v>
      </c>
      <c r="C574" s="9">
        <v>3</v>
      </c>
      <c r="D574" s="11">
        <v>3</v>
      </c>
      <c r="E574" s="11">
        <v>3</v>
      </c>
      <c r="F574" s="142">
        <v>6</v>
      </c>
      <c r="G574" s="11">
        <v>3</v>
      </c>
      <c r="H574" s="142" t="s">
        <v>290</v>
      </c>
      <c r="I574" s="11">
        <v>4</v>
      </c>
      <c r="J574" s="11">
        <v>4</v>
      </c>
      <c r="K574" s="11">
        <v>2.88</v>
      </c>
      <c r="L574" s="11">
        <v>3.7</v>
      </c>
      <c r="M574" s="11">
        <v>1.9339736867711435</v>
      </c>
      <c r="N574" s="142" t="s">
        <v>109</v>
      </c>
      <c r="O574" s="11" t="s">
        <v>299</v>
      </c>
      <c r="P574" s="146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3</v>
      </c>
      <c r="E575" s="11">
        <v>3</v>
      </c>
      <c r="F575" s="142">
        <v>7</v>
      </c>
      <c r="G575" s="11">
        <v>4</v>
      </c>
      <c r="H575" s="142" t="s">
        <v>290</v>
      </c>
      <c r="I575" s="11">
        <v>4</v>
      </c>
      <c r="J575" s="11">
        <v>4</v>
      </c>
      <c r="K575" s="11">
        <v>2.8</v>
      </c>
      <c r="L575" s="11">
        <v>4.0999999999999996</v>
      </c>
      <c r="M575" s="11">
        <v>1.5192548591282795</v>
      </c>
      <c r="N575" s="142" t="s">
        <v>109</v>
      </c>
      <c r="O575" s="11" t="s">
        <v>299</v>
      </c>
      <c r="P575" s="146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3.2198653481276542</v>
      </c>
    </row>
    <row r="576" spans="1:65">
      <c r="A576" s="29"/>
      <c r="B576" s="19">
        <v>1</v>
      </c>
      <c r="C576" s="9">
        <v>5</v>
      </c>
      <c r="D576" s="11">
        <v>3</v>
      </c>
      <c r="E576" s="11">
        <v>3</v>
      </c>
      <c r="F576" s="142">
        <v>5</v>
      </c>
      <c r="G576" s="11">
        <v>3</v>
      </c>
      <c r="H576" s="142" t="s">
        <v>290</v>
      </c>
      <c r="I576" s="11">
        <v>4</v>
      </c>
      <c r="J576" s="11">
        <v>4</v>
      </c>
      <c r="K576" s="11">
        <v>2.77</v>
      </c>
      <c r="L576" s="11">
        <v>4.2</v>
      </c>
      <c r="M576" s="11">
        <v>2.2710725959885716</v>
      </c>
      <c r="N576" s="142" t="s">
        <v>109</v>
      </c>
      <c r="O576" s="11" t="s">
        <v>299</v>
      </c>
      <c r="P576" s="146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46</v>
      </c>
    </row>
    <row r="577" spans="1:65">
      <c r="A577" s="29"/>
      <c r="B577" s="19">
        <v>1</v>
      </c>
      <c r="C577" s="9">
        <v>6</v>
      </c>
      <c r="D577" s="11">
        <v>3</v>
      </c>
      <c r="E577" s="11">
        <v>3</v>
      </c>
      <c r="F577" s="142">
        <v>6</v>
      </c>
      <c r="G577" s="11">
        <v>4</v>
      </c>
      <c r="H577" s="11">
        <v>3</v>
      </c>
      <c r="I577" s="11">
        <v>4</v>
      </c>
      <c r="J577" s="11">
        <v>4</v>
      </c>
      <c r="K577" s="11">
        <v>2.88</v>
      </c>
      <c r="L577" s="11">
        <v>3.6</v>
      </c>
      <c r="M577" s="11">
        <v>1.8556631275644997</v>
      </c>
      <c r="N577" s="142" t="s">
        <v>109</v>
      </c>
      <c r="O577" s="11" t="s">
        <v>299</v>
      </c>
      <c r="P577" s="146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20" t="s">
        <v>269</v>
      </c>
      <c r="C578" s="12"/>
      <c r="D578" s="22">
        <v>3</v>
      </c>
      <c r="E578" s="22">
        <v>3</v>
      </c>
      <c r="F578" s="22">
        <v>6.166666666666667</v>
      </c>
      <c r="G578" s="22">
        <v>3.5</v>
      </c>
      <c r="H578" s="22">
        <v>3</v>
      </c>
      <c r="I578" s="22">
        <v>4</v>
      </c>
      <c r="J578" s="22">
        <v>4</v>
      </c>
      <c r="K578" s="22">
        <v>2.8066666666666666</v>
      </c>
      <c r="L578" s="22">
        <v>3.7833333333333337</v>
      </c>
      <c r="M578" s="22">
        <v>1.8887881331488894</v>
      </c>
      <c r="N578" s="22" t="s">
        <v>630</v>
      </c>
      <c r="O578" s="22" t="s">
        <v>630</v>
      </c>
      <c r="P578" s="146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3" t="s">
        <v>270</v>
      </c>
      <c r="C579" s="28"/>
      <c r="D579" s="11">
        <v>3</v>
      </c>
      <c r="E579" s="11">
        <v>3</v>
      </c>
      <c r="F579" s="11">
        <v>6</v>
      </c>
      <c r="G579" s="11">
        <v>3.5</v>
      </c>
      <c r="H579" s="11">
        <v>3</v>
      </c>
      <c r="I579" s="11">
        <v>4</v>
      </c>
      <c r="J579" s="11">
        <v>4</v>
      </c>
      <c r="K579" s="11">
        <v>2.7850000000000001</v>
      </c>
      <c r="L579" s="11">
        <v>3.6500000000000004</v>
      </c>
      <c r="M579" s="11">
        <v>1.8948184071678216</v>
      </c>
      <c r="N579" s="11" t="s">
        <v>630</v>
      </c>
      <c r="O579" s="11" t="s">
        <v>630</v>
      </c>
      <c r="P579" s="146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271</v>
      </c>
      <c r="C580" s="28"/>
      <c r="D580" s="23">
        <v>0</v>
      </c>
      <c r="E580" s="23">
        <v>0</v>
      </c>
      <c r="F580" s="23">
        <v>0.75277265270908222</v>
      </c>
      <c r="G580" s="23">
        <v>0.54772255750516607</v>
      </c>
      <c r="H580" s="23" t="s">
        <v>630</v>
      </c>
      <c r="I580" s="23">
        <v>0</v>
      </c>
      <c r="J580" s="23">
        <v>0</v>
      </c>
      <c r="K580" s="23">
        <v>5.9217114643206517E-2</v>
      </c>
      <c r="L580" s="23">
        <v>0.2926886855802025</v>
      </c>
      <c r="M580" s="23">
        <v>0.33269246020204207</v>
      </c>
      <c r="N580" s="23" t="s">
        <v>630</v>
      </c>
      <c r="O580" s="23" t="s">
        <v>630</v>
      </c>
      <c r="P580" s="146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86</v>
      </c>
      <c r="C581" s="28"/>
      <c r="D581" s="13">
        <v>0</v>
      </c>
      <c r="E581" s="13">
        <v>0</v>
      </c>
      <c r="F581" s="13">
        <v>0.12207124097985117</v>
      </c>
      <c r="G581" s="13">
        <v>0.15649215928719032</v>
      </c>
      <c r="H581" s="13" t="s">
        <v>630</v>
      </c>
      <c r="I581" s="13">
        <v>0</v>
      </c>
      <c r="J581" s="13">
        <v>0</v>
      </c>
      <c r="K581" s="13">
        <v>2.1098734433446502E-2</v>
      </c>
      <c r="L581" s="13">
        <v>7.7362648170978626E-2</v>
      </c>
      <c r="M581" s="13">
        <v>0.17614069802916144</v>
      </c>
      <c r="N581" s="13" t="s">
        <v>630</v>
      </c>
      <c r="O581" s="13" t="s">
        <v>630</v>
      </c>
      <c r="P581" s="146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3" t="s">
        <v>272</v>
      </c>
      <c r="C582" s="28"/>
      <c r="D582" s="13">
        <v>-6.8284019471654522E-2</v>
      </c>
      <c r="E582" s="13">
        <v>-6.8284019471654522E-2</v>
      </c>
      <c r="F582" s="13">
        <v>0.91519395997493258</v>
      </c>
      <c r="G582" s="13">
        <v>8.7001977283069687E-2</v>
      </c>
      <c r="H582" s="13">
        <v>-6.8284019471654522E-2</v>
      </c>
      <c r="I582" s="13">
        <v>0.24228797403779412</v>
      </c>
      <c r="J582" s="13">
        <v>0.24228797403779412</v>
      </c>
      <c r="K582" s="13">
        <v>-0.12832793821681454</v>
      </c>
      <c r="L582" s="13">
        <v>0.17499737544408034</v>
      </c>
      <c r="M582" s="13">
        <v>-0.41339530417095971</v>
      </c>
      <c r="N582" s="13" t="s">
        <v>630</v>
      </c>
      <c r="O582" s="13" t="s">
        <v>630</v>
      </c>
      <c r="P582" s="146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45" t="s">
        <v>273</v>
      </c>
      <c r="C583" s="46"/>
      <c r="D583" s="44">
        <v>0</v>
      </c>
      <c r="E583" s="44">
        <v>0</v>
      </c>
      <c r="F583" s="44">
        <v>2.73</v>
      </c>
      <c r="G583" s="44">
        <v>0.43</v>
      </c>
      <c r="H583" s="44">
        <v>1.08</v>
      </c>
      <c r="I583" s="44">
        <v>0.86</v>
      </c>
      <c r="J583" s="44">
        <v>0.86</v>
      </c>
      <c r="K583" s="44">
        <v>0.17</v>
      </c>
      <c r="L583" s="44">
        <v>0.67</v>
      </c>
      <c r="M583" s="44">
        <v>0.96</v>
      </c>
      <c r="N583" s="44">
        <v>0.43</v>
      </c>
      <c r="O583" s="44" t="s">
        <v>274</v>
      </c>
      <c r="P583" s="146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BM584" s="53"/>
    </row>
    <row r="585" spans="1:65" ht="19.5">
      <c r="B585" s="8" t="s">
        <v>518</v>
      </c>
      <c r="BM585" s="27" t="s">
        <v>275</v>
      </c>
    </row>
    <row r="586" spans="1:65" ht="19.5">
      <c r="A586" s="24" t="s">
        <v>311</v>
      </c>
      <c r="B586" s="18" t="s">
        <v>117</v>
      </c>
      <c r="C586" s="15" t="s">
        <v>118</v>
      </c>
      <c r="D586" s="16" t="s">
        <v>241</v>
      </c>
      <c r="E586" s="17" t="s">
        <v>241</v>
      </c>
      <c r="F586" s="17" t="s">
        <v>241</v>
      </c>
      <c r="G586" s="17" t="s">
        <v>241</v>
      </c>
      <c r="H586" s="146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242</v>
      </c>
      <c r="C587" s="9" t="s">
        <v>242</v>
      </c>
      <c r="D587" s="144" t="s">
        <v>250</v>
      </c>
      <c r="E587" s="145" t="s">
        <v>259</v>
      </c>
      <c r="F587" s="145" t="s">
        <v>260</v>
      </c>
      <c r="G587" s="145" t="s">
        <v>261</v>
      </c>
      <c r="H587" s="146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103</v>
      </c>
      <c r="E588" s="11" t="s">
        <v>287</v>
      </c>
      <c r="F588" s="11" t="s">
        <v>100</v>
      </c>
      <c r="G588" s="11" t="s">
        <v>99</v>
      </c>
      <c r="H588" s="146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5"/>
      <c r="E589" s="25"/>
      <c r="F589" s="25"/>
      <c r="G589" s="25"/>
      <c r="H589" s="146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8">
        <v>1</v>
      </c>
      <c r="C590" s="14">
        <v>1</v>
      </c>
      <c r="D590" s="147">
        <v>1.51</v>
      </c>
      <c r="E590" s="21">
        <v>1.63</v>
      </c>
      <c r="F590" s="140">
        <v>1.976791102</v>
      </c>
      <c r="G590" s="21">
        <v>1.66</v>
      </c>
      <c r="H590" s="146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11">
        <v>1.591</v>
      </c>
      <c r="E591" s="11">
        <v>1.6500000000000001</v>
      </c>
      <c r="F591" s="142">
        <v>1.95281018</v>
      </c>
      <c r="G591" s="11">
        <v>1.67</v>
      </c>
      <c r="H591" s="146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9</v>
      </c>
    </row>
    <row r="592" spans="1:65">
      <c r="A592" s="29"/>
      <c r="B592" s="19">
        <v>1</v>
      </c>
      <c r="C592" s="9">
        <v>3</v>
      </c>
      <c r="D592" s="11">
        <v>1.6850000000000001</v>
      </c>
      <c r="E592" s="11">
        <v>1.63</v>
      </c>
      <c r="F592" s="142">
        <v>1.9341751679999999</v>
      </c>
      <c r="G592" s="11">
        <v>1.58</v>
      </c>
      <c r="H592" s="146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11">
        <v>1.6719999999999999</v>
      </c>
      <c r="E593" s="11">
        <v>1.58</v>
      </c>
      <c r="F593" s="142">
        <v>1.9388397550000001</v>
      </c>
      <c r="G593" s="11">
        <v>1.7000000000000002</v>
      </c>
      <c r="H593" s="146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1.64169955555556</v>
      </c>
    </row>
    <row r="594" spans="1:65">
      <c r="A594" s="29"/>
      <c r="B594" s="19">
        <v>1</v>
      </c>
      <c r="C594" s="9">
        <v>5</v>
      </c>
      <c r="D594" s="11">
        <v>1.6850000000000001</v>
      </c>
      <c r="E594" s="11">
        <v>1.55</v>
      </c>
      <c r="F594" s="142">
        <v>1.9355059370000001</v>
      </c>
      <c r="G594" s="11">
        <v>1.68</v>
      </c>
      <c r="H594" s="146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15</v>
      </c>
    </row>
    <row r="595" spans="1:65">
      <c r="A595" s="29"/>
      <c r="B595" s="19">
        <v>1</v>
      </c>
      <c r="C595" s="9">
        <v>6</v>
      </c>
      <c r="D595" s="11">
        <v>1.6850000000000001</v>
      </c>
      <c r="E595" s="11">
        <v>1.6099999999999999</v>
      </c>
      <c r="F595" s="142">
        <v>1.948029816</v>
      </c>
      <c r="G595" s="11">
        <v>1.63</v>
      </c>
      <c r="H595" s="146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20" t="s">
        <v>269</v>
      </c>
      <c r="C596" s="12"/>
      <c r="D596" s="22">
        <v>1.6379999999999999</v>
      </c>
      <c r="E596" s="22">
        <v>1.6083333333333334</v>
      </c>
      <c r="F596" s="22">
        <v>1.9476919930000001</v>
      </c>
      <c r="G596" s="22">
        <v>1.6533333333333335</v>
      </c>
      <c r="H596" s="146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270</v>
      </c>
      <c r="C597" s="28"/>
      <c r="D597" s="11">
        <v>1.6785000000000001</v>
      </c>
      <c r="E597" s="11">
        <v>1.6199999999999999</v>
      </c>
      <c r="F597" s="11">
        <v>1.9434347855</v>
      </c>
      <c r="G597" s="11">
        <v>1.665</v>
      </c>
      <c r="H597" s="146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271</v>
      </c>
      <c r="C598" s="28"/>
      <c r="D598" s="23">
        <v>7.263057207540087E-2</v>
      </c>
      <c r="E598" s="23">
        <v>3.7103458958251657E-2</v>
      </c>
      <c r="F598" s="23">
        <v>1.6016458682646308E-2</v>
      </c>
      <c r="G598" s="23">
        <v>4.2739521132865624E-2</v>
      </c>
      <c r="H598" s="146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3" t="s">
        <v>86</v>
      </c>
      <c r="C599" s="28"/>
      <c r="D599" s="13">
        <v>4.4341008593040826E-2</v>
      </c>
      <c r="E599" s="13">
        <v>2.3069508160570979E-2</v>
      </c>
      <c r="F599" s="13">
        <v>8.2233016001551675E-3</v>
      </c>
      <c r="G599" s="13">
        <v>2.5850516814233237E-2</v>
      </c>
      <c r="H599" s="146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272</v>
      </c>
      <c r="C600" s="28"/>
      <c r="D600" s="13">
        <v>-2.2534912329364998E-3</v>
      </c>
      <c r="E600" s="13">
        <v>-2.0324195197174988E-2</v>
      </c>
      <c r="F600" s="13">
        <v>0.18638759839396468</v>
      </c>
      <c r="G600" s="13">
        <v>7.0864231755465301E-3</v>
      </c>
      <c r="H600" s="146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273</v>
      </c>
      <c r="C601" s="46"/>
      <c r="D601" s="44">
        <v>0.23</v>
      </c>
      <c r="E601" s="44">
        <v>1.1200000000000001</v>
      </c>
      <c r="F601" s="44">
        <v>9.0500000000000007</v>
      </c>
      <c r="G601" s="44">
        <v>0.23</v>
      </c>
      <c r="H601" s="146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E602" s="20"/>
      <c r="F602" s="20"/>
      <c r="G602" s="20"/>
      <c r="BM602" s="53"/>
    </row>
    <row r="603" spans="1:65" ht="15">
      <c r="B603" s="8" t="s">
        <v>519</v>
      </c>
      <c r="BM603" s="27" t="s">
        <v>66</v>
      </c>
    </row>
    <row r="604" spans="1:65" ht="15">
      <c r="A604" s="24" t="s">
        <v>29</v>
      </c>
      <c r="B604" s="18" t="s">
        <v>117</v>
      </c>
      <c r="C604" s="15" t="s">
        <v>118</v>
      </c>
      <c r="D604" s="16" t="s">
        <v>241</v>
      </c>
      <c r="E604" s="17" t="s">
        <v>241</v>
      </c>
      <c r="F604" s="17" t="s">
        <v>241</v>
      </c>
      <c r="G604" s="17" t="s">
        <v>241</v>
      </c>
      <c r="H604" s="17" t="s">
        <v>241</v>
      </c>
      <c r="I604" s="17" t="s">
        <v>241</v>
      </c>
      <c r="J604" s="17" t="s">
        <v>241</v>
      </c>
      <c r="K604" s="17" t="s">
        <v>241</v>
      </c>
      <c r="L604" s="17" t="s">
        <v>241</v>
      </c>
      <c r="M604" s="17" t="s">
        <v>241</v>
      </c>
      <c r="N604" s="17" t="s">
        <v>241</v>
      </c>
      <c r="O604" s="146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242</v>
      </c>
      <c r="C605" s="9" t="s">
        <v>242</v>
      </c>
      <c r="D605" s="144" t="s">
        <v>244</v>
      </c>
      <c r="E605" s="145" t="s">
        <v>248</v>
      </c>
      <c r="F605" s="145" t="s">
        <v>250</v>
      </c>
      <c r="G605" s="145" t="s">
        <v>252</v>
      </c>
      <c r="H605" s="145" t="s">
        <v>255</v>
      </c>
      <c r="I605" s="145" t="s">
        <v>258</v>
      </c>
      <c r="J605" s="145" t="s">
        <v>259</v>
      </c>
      <c r="K605" s="145" t="s">
        <v>260</v>
      </c>
      <c r="L605" s="145" t="s">
        <v>261</v>
      </c>
      <c r="M605" s="145" t="s">
        <v>284</v>
      </c>
      <c r="N605" s="145" t="s">
        <v>286</v>
      </c>
      <c r="O605" s="146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287</v>
      </c>
      <c r="E606" s="11" t="s">
        <v>103</v>
      </c>
      <c r="F606" s="11" t="s">
        <v>103</v>
      </c>
      <c r="G606" s="11" t="s">
        <v>103</v>
      </c>
      <c r="H606" s="11" t="s">
        <v>103</v>
      </c>
      <c r="I606" s="11" t="s">
        <v>103</v>
      </c>
      <c r="J606" s="11" t="s">
        <v>287</v>
      </c>
      <c r="K606" s="11" t="s">
        <v>100</v>
      </c>
      <c r="L606" s="11" t="s">
        <v>99</v>
      </c>
      <c r="M606" s="11" t="s">
        <v>103</v>
      </c>
      <c r="N606" s="11" t="s">
        <v>287</v>
      </c>
      <c r="O606" s="146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146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6.4</v>
      </c>
      <c r="E608" s="21">
        <v>7</v>
      </c>
      <c r="F608" s="140">
        <v>31</v>
      </c>
      <c r="G608" s="140" t="s">
        <v>96</v>
      </c>
      <c r="H608" s="140" t="s">
        <v>96</v>
      </c>
      <c r="I608" s="21">
        <v>7</v>
      </c>
      <c r="J608" s="21">
        <v>6.6</v>
      </c>
      <c r="K608" s="21">
        <v>7.5687343411981685</v>
      </c>
      <c r="L608" s="21">
        <v>6</v>
      </c>
      <c r="M608" s="21">
        <v>6.1807379106680296</v>
      </c>
      <c r="N608" s="140">
        <v>12</v>
      </c>
      <c r="O608" s="146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6.4</v>
      </c>
      <c r="E609" s="11">
        <v>6</v>
      </c>
      <c r="F609" s="142">
        <v>34</v>
      </c>
      <c r="G609" s="142" t="s">
        <v>96</v>
      </c>
      <c r="H609" s="142" t="s">
        <v>96</v>
      </c>
      <c r="I609" s="11">
        <v>7</v>
      </c>
      <c r="J609" s="11">
        <v>6.7</v>
      </c>
      <c r="K609" s="11">
        <v>6.6549798918579661</v>
      </c>
      <c r="L609" s="11">
        <v>6</v>
      </c>
      <c r="M609" s="11">
        <v>4.8873896020081897</v>
      </c>
      <c r="N609" s="142">
        <v>12</v>
      </c>
      <c r="O609" s="14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 t="e">
        <v>#N/A</v>
      </c>
    </row>
    <row r="610" spans="1:65">
      <c r="A610" s="29"/>
      <c r="B610" s="19">
        <v>1</v>
      </c>
      <c r="C610" s="9">
        <v>3</v>
      </c>
      <c r="D610" s="11">
        <v>6.2</v>
      </c>
      <c r="E610" s="11">
        <v>7</v>
      </c>
      <c r="F610" s="142">
        <v>29</v>
      </c>
      <c r="G610" s="142" t="s">
        <v>96</v>
      </c>
      <c r="H610" s="142" t="s">
        <v>96</v>
      </c>
      <c r="I610" s="11">
        <v>7</v>
      </c>
      <c r="J610" s="11">
        <v>6.9</v>
      </c>
      <c r="K610" s="11">
        <v>7.5649720206857562</v>
      </c>
      <c r="L610" s="11">
        <v>5</v>
      </c>
      <c r="M610" s="11">
        <v>5.2963394518062703</v>
      </c>
      <c r="N610" s="142">
        <v>12</v>
      </c>
      <c r="O610" s="146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1">
        <v>6.2</v>
      </c>
      <c r="E611" s="11">
        <v>6</v>
      </c>
      <c r="F611" s="142">
        <v>33</v>
      </c>
      <c r="G611" s="142" t="s">
        <v>96</v>
      </c>
      <c r="H611" s="142" t="s">
        <v>96</v>
      </c>
      <c r="I611" s="11">
        <v>7</v>
      </c>
      <c r="J611" s="11">
        <v>6.6</v>
      </c>
      <c r="K611" s="11">
        <v>7.2687278353992308</v>
      </c>
      <c r="L611" s="11">
        <v>6</v>
      </c>
      <c r="M611" s="11">
        <v>5.5525496137945698</v>
      </c>
      <c r="N611" s="142">
        <v>12</v>
      </c>
      <c r="O611" s="146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6.4498035258744322</v>
      </c>
    </row>
    <row r="612" spans="1:65">
      <c r="A612" s="29"/>
      <c r="B612" s="19">
        <v>1</v>
      </c>
      <c r="C612" s="9">
        <v>5</v>
      </c>
      <c r="D612" s="11">
        <v>6.3</v>
      </c>
      <c r="E612" s="11">
        <v>7</v>
      </c>
      <c r="F612" s="142">
        <v>39</v>
      </c>
      <c r="G612" s="142" t="s">
        <v>96</v>
      </c>
      <c r="H612" s="142" t="s">
        <v>96</v>
      </c>
      <c r="I612" s="11">
        <v>7</v>
      </c>
      <c r="J612" s="11">
        <v>6.7</v>
      </c>
      <c r="K612" s="11">
        <v>6.151298664674024</v>
      </c>
      <c r="L612" s="11">
        <v>6</v>
      </c>
      <c r="M612" s="11">
        <v>5.1723487587143602</v>
      </c>
      <c r="N612" s="141">
        <v>9</v>
      </c>
      <c r="O612" s="146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47</v>
      </c>
    </row>
    <row r="613" spans="1:65">
      <c r="A613" s="29"/>
      <c r="B613" s="19">
        <v>1</v>
      </c>
      <c r="C613" s="9">
        <v>6</v>
      </c>
      <c r="D613" s="11">
        <v>6.3</v>
      </c>
      <c r="E613" s="11">
        <v>7</v>
      </c>
      <c r="F613" s="142">
        <v>38</v>
      </c>
      <c r="G613" s="142" t="s">
        <v>96</v>
      </c>
      <c r="H613" s="142" t="s">
        <v>96</v>
      </c>
      <c r="I613" s="11">
        <v>7</v>
      </c>
      <c r="J613" s="11">
        <v>6.7</v>
      </c>
      <c r="K613" s="11">
        <v>7.3689853339627618</v>
      </c>
      <c r="L613" s="11">
        <v>6</v>
      </c>
      <c r="M613" s="11">
        <v>6.2246846619568101</v>
      </c>
      <c r="N613" s="142">
        <v>12</v>
      </c>
      <c r="O613" s="146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20" t="s">
        <v>269</v>
      </c>
      <c r="C614" s="12"/>
      <c r="D614" s="22">
        <v>6.3</v>
      </c>
      <c r="E614" s="22">
        <v>6.666666666666667</v>
      </c>
      <c r="F614" s="22">
        <v>34</v>
      </c>
      <c r="G614" s="22" t="s">
        <v>630</v>
      </c>
      <c r="H614" s="22" t="s">
        <v>630</v>
      </c>
      <c r="I614" s="22">
        <v>7</v>
      </c>
      <c r="J614" s="22">
        <v>6.700000000000002</v>
      </c>
      <c r="K614" s="22">
        <v>7.0962830146296518</v>
      </c>
      <c r="L614" s="22">
        <v>5.833333333333333</v>
      </c>
      <c r="M614" s="22">
        <v>5.5523416664913716</v>
      </c>
      <c r="N614" s="22">
        <v>11.5</v>
      </c>
      <c r="O614" s="146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3" t="s">
        <v>270</v>
      </c>
      <c r="C615" s="28"/>
      <c r="D615" s="11">
        <v>6.3</v>
      </c>
      <c r="E615" s="11">
        <v>7</v>
      </c>
      <c r="F615" s="11">
        <v>33.5</v>
      </c>
      <c r="G615" s="11" t="s">
        <v>630</v>
      </c>
      <c r="H615" s="11" t="s">
        <v>630</v>
      </c>
      <c r="I615" s="11">
        <v>7</v>
      </c>
      <c r="J615" s="11">
        <v>6.7</v>
      </c>
      <c r="K615" s="11">
        <v>7.3188565846809963</v>
      </c>
      <c r="L615" s="11">
        <v>6</v>
      </c>
      <c r="M615" s="11">
        <v>5.42444453280042</v>
      </c>
      <c r="N615" s="11">
        <v>12</v>
      </c>
      <c r="O615" s="146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271</v>
      </c>
      <c r="C616" s="28"/>
      <c r="D616" s="23">
        <v>8.9442719099991672E-2</v>
      </c>
      <c r="E616" s="23">
        <v>0.51639777949432231</v>
      </c>
      <c r="F616" s="23">
        <v>3.8987177379235853</v>
      </c>
      <c r="G616" s="23" t="s">
        <v>630</v>
      </c>
      <c r="H616" s="23" t="s">
        <v>630</v>
      </c>
      <c r="I616" s="23">
        <v>0</v>
      </c>
      <c r="J616" s="23">
        <v>0.10954451150103348</v>
      </c>
      <c r="K616" s="23">
        <v>0.57179144438916218</v>
      </c>
      <c r="L616" s="23">
        <v>0.40824829046386302</v>
      </c>
      <c r="M616" s="23">
        <v>0.54754360163073779</v>
      </c>
      <c r="N616" s="23">
        <v>1.2247448713915889</v>
      </c>
      <c r="O616" s="146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86</v>
      </c>
      <c r="C617" s="28"/>
      <c r="D617" s="13">
        <v>1.4197256999998678E-2</v>
      </c>
      <c r="E617" s="13">
        <v>7.7459666924148338E-2</v>
      </c>
      <c r="F617" s="13">
        <v>0.11466816876245839</v>
      </c>
      <c r="G617" s="13" t="s">
        <v>630</v>
      </c>
      <c r="H617" s="13" t="s">
        <v>630</v>
      </c>
      <c r="I617" s="13">
        <v>0</v>
      </c>
      <c r="J617" s="13">
        <v>1.6349927089706486E-2</v>
      </c>
      <c r="K617" s="13">
        <v>8.0576189423443315E-2</v>
      </c>
      <c r="L617" s="13">
        <v>6.9985421222376526E-2</v>
      </c>
      <c r="M617" s="13">
        <v>9.861489701456734E-2</v>
      </c>
      <c r="N617" s="13">
        <v>0.10649955403405122</v>
      </c>
      <c r="O617" s="146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272</v>
      </c>
      <c r="C618" s="28"/>
      <c r="D618" s="13">
        <v>-2.3226060340205912E-2</v>
      </c>
      <c r="E618" s="13">
        <v>3.3623216571210701E-2</v>
      </c>
      <c r="F618" s="13">
        <v>4.2714784045131751</v>
      </c>
      <c r="G618" s="13" t="s">
        <v>630</v>
      </c>
      <c r="H618" s="13" t="s">
        <v>630</v>
      </c>
      <c r="I618" s="13">
        <v>8.5304377399771258E-2</v>
      </c>
      <c r="J618" s="13">
        <v>3.8791332654066979E-2</v>
      </c>
      <c r="K618" s="13">
        <v>0.1002324312921723</v>
      </c>
      <c r="L618" s="13">
        <v>-9.5579685500190692E-2</v>
      </c>
      <c r="M618" s="13">
        <v>-0.13914561207682485</v>
      </c>
      <c r="N618" s="13">
        <v>0.78300004858533856</v>
      </c>
      <c r="O618" s="146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45" t="s">
        <v>273</v>
      </c>
      <c r="C619" s="46"/>
      <c r="D619" s="44">
        <v>0.3</v>
      </c>
      <c r="E619" s="44">
        <v>0</v>
      </c>
      <c r="F619" s="44">
        <v>22.12</v>
      </c>
      <c r="G619" s="44">
        <v>1.35</v>
      </c>
      <c r="H619" s="44">
        <v>1.35</v>
      </c>
      <c r="I619" s="44">
        <v>0.27</v>
      </c>
      <c r="J619" s="44">
        <v>0.03</v>
      </c>
      <c r="K619" s="44">
        <v>0.35</v>
      </c>
      <c r="L619" s="44">
        <v>0.67</v>
      </c>
      <c r="M619" s="44">
        <v>0.9</v>
      </c>
      <c r="N619" s="44">
        <v>3.91</v>
      </c>
      <c r="O619" s="146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3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BM620" s="53"/>
    </row>
    <row r="621" spans="1:65" ht="15">
      <c r="B621" s="8" t="s">
        <v>520</v>
      </c>
      <c r="BM621" s="27" t="s">
        <v>66</v>
      </c>
    </row>
    <row r="622" spans="1:65" ht="15">
      <c r="A622" s="24" t="s">
        <v>31</v>
      </c>
      <c r="B622" s="18" t="s">
        <v>117</v>
      </c>
      <c r="C622" s="15" t="s">
        <v>118</v>
      </c>
      <c r="D622" s="16" t="s">
        <v>241</v>
      </c>
      <c r="E622" s="17" t="s">
        <v>241</v>
      </c>
      <c r="F622" s="17" t="s">
        <v>241</v>
      </c>
      <c r="G622" s="17" t="s">
        <v>241</v>
      </c>
      <c r="H622" s="17" t="s">
        <v>241</v>
      </c>
      <c r="I622" s="17" t="s">
        <v>241</v>
      </c>
      <c r="J622" s="17" t="s">
        <v>241</v>
      </c>
      <c r="K622" s="17" t="s">
        <v>241</v>
      </c>
      <c r="L622" s="17" t="s">
        <v>241</v>
      </c>
      <c r="M622" s="17" t="s">
        <v>241</v>
      </c>
      <c r="N622" s="17" t="s">
        <v>241</v>
      </c>
      <c r="O622" s="146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242</v>
      </c>
      <c r="C623" s="9" t="s">
        <v>242</v>
      </c>
      <c r="D623" s="144" t="s">
        <v>244</v>
      </c>
      <c r="E623" s="145" t="s">
        <v>248</v>
      </c>
      <c r="F623" s="145" t="s">
        <v>250</v>
      </c>
      <c r="G623" s="145" t="s">
        <v>252</v>
      </c>
      <c r="H623" s="145" t="s">
        <v>254</v>
      </c>
      <c r="I623" s="145" t="s">
        <v>255</v>
      </c>
      <c r="J623" s="145" t="s">
        <v>258</v>
      </c>
      <c r="K623" s="145" t="s">
        <v>259</v>
      </c>
      <c r="L623" s="145" t="s">
        <v>260</v>
      </c>
      <c r="M623" s="145" t="s">
        <v>261</v>
      </c>
      <c r="N623" s="145" t="s">
        <v>286</v>
      </c>
      <c r="O623" s="146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287</v>
      </c>
      <c r="E624" s="11" t="s">
        <v>103</v>
      </c>
      <c r="F624" s="11" t="s">
        <v>99</v>
      </c>
      <c r="G624" s="11" t="s">
        <v>103</v>
      </c>
      <c r="H624" s="11" t="s">
        <v>287</v>
      </c>
      <c r="I624" s="11" t="s">
        <v>103</v>
      </c>
      <c r="J624" s="11" t="s">
        <v>103</v>
      </c>
      <c r="K624" s="11" t="s">
        <v>287</v>
      </c>
      <c r="L624" s="11" t="s">
        <v>100</v>
      </c>
      <c r="M624" s="11" t="s">
        <v>99</v>
      </c>
      <c r="N624" s="11" t="s">
        <v>287</v>
      </c>
      <c r="O624" s="146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146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8">
        <v>1</v>
      </c>
      <c r="C626" s="14">
        <v>1</v>
      </c>
      <c r="D626" s="220">
        <v>21.1</v>
      </c>
      <c r="E626" s="220">
        <v>21</v>
      </c>
      <c r="F626" s="220">
        <v>20.2</v>
      </c>
      <c r="G626" s="227">
        <v>19.100000000000001</v>
      </c>
      <c r="H626" s="220">
        <v>21.2</v>
      </c>
      <c r="I626" s="220">
        <v>21.1</v>
      </c>
      <c r="J626" s="220">
        <v>20.8</v>
      </c>
      <c r="K626" s="220">
        <v>19.600000000000001</v>
      </c>
      <c r="L626" s="220">
        <v>21.242925658166616</v>
      </c>
      <c r="M626" s="220">
        <v>22.2</v>
      </c>
      <c r="N626" s="220">
        <v>21.3</v>
      </c>
      <c r="O626" s="217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21">
        <v>1</v>
      </c>
    </row>
    <row r="627" spans="1:65">
      <c r="A627" s="29"/>
      <c r="B627" s="19">
        <v>1</v>
      </c>
      <c r="C627" s="9">
        <v>2</v>
      </c>
      <c r="D627" s="216">
        <v>21.3</v>
      </c>
      <c r="E627" s="216">
        <v>18</v>
      </c>
      <c r="F627" s="216">
        <v>18.5</v>
      </c>
      <c r="G627" s="228">
        <v>17.8</v>
      </c>
      <c r="H627" s="216">
        <v>21.9</v>
      </c>
      <c r="I627" s="216">
        <v>21.3</v>
      </c>
      <c r="J627" s="216">
        <v>21.3</v>
      </c>
      <c r="K627" s="216">
        <v>19.899999999999999</v>
      </c>
      <c r="L627" s="216">
        <v>21.365919018988851</v>
      </c>
      <c r="M627" s="216">
        <v>21.6</v>
      </c>
      <c r="N627" s="216">
        <v>21.7</v>
      </c>
      <c r="O627" s="217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21" t="e">
        <v>#N/A</v>
      </c>
    </row>
    <row r="628" spans="1:65">
      <c r="A628" s="29"/>
      <c r="B628" s="19">
        <v>1</v>
      </c>
      <c r="C628" s="9">
        <v>3</v>
      </c>
      <c r="D628" s="216">
        <v>21</v>
      </c>
      <c r="E628" s="216">
        <v>20</v>
      </c>
      <c r="F628" s="216">
        <v>18.399999999999999</v>
      </c>
      <c r="G628" s="228">
        <v>18.5</v>
      </c>
      <c r="H628" s="216">
        <v>21.7</v>
      </c>
      <c r="I628" s="216">
        <v>21.1</v>
      </c>
      <c r="J628" s="216">
        <v>21</v>
      </c>
      <c r="K628" s="216">
        <v>20.5</v>
      </c>
      <c r="L628" s="216">
        <v>20.74931005268304</v>
      </c>
      <c r="M628" s="216">
        <v>19.8</v>
      </c>
      <c r="N628" s="216">
        <v>20.8</v>
      </c>
      <c r="O628" s="217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21">
        <v>16</v>
      </c>
    </row>
    <row r="629" spans="1:65">
      <c r="A629" s="29"/>
      <c r="B629" s="19">
        <v>1</v>
      </c>
      <c r="C629" s="9">
        <v>4</v>
      </c>
      <c r="D629" s="216">
        <v>20.399999999999999</v>
      </c>
      <c r="E629" s="216">
        <v>19</v>
      </c>
      <c r="F629" s="216">
        <v>21.3</v>
      </c>
      <c r="G629" s="228">
        <v>18.8</v>
      </c>
      <c r="H629" s="216">
        <v>21.1</v>
      </c>
      <c r="I629" s="216">
        <v>20.6</v>
      </c>
      <c r="J629" s="216">
        <v>21.5</v>
      </c>
      <c r="K629" s="216">
        <v>20.100000000000001</v>
      </c>
      <c r="L629" s="216">
        <v>20.897469382932542</v>
      </c>
      <c r="M629" s="216">
        <v>21.9</v>
      </c>
      <c r="N629" s="216">
        <v>22</v>
      </c>
      <c r="O629" s="217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21">
        <v>20.883834693164381</v>
      </c>
    </row>
    <row r="630" spans="1:65">
      <c r="A630" s="29"/>
      <c r="B630" s="19">
        <v>1</v>
      </c>
      <c r="C630" s="9">
        <v>5</v>
      </c>
      <c r="D630" s="216">
        <v>20.6</v>
      </c>
      <c r="E630" s="216">
        <v>20</v>
      </c>
      <c r="F630" s="216">
        <v>21.1</v>
      </c>
      <c r="G630" s="228">
        <v>19.600000000000001</v>
      </c>
      <c r="H630" s="216">
        <v>22.5</v>
      </c>
      <c r="I630" s="216">
        <v>20.2</v>
      </c>
      <c r="J630" s="216">
        <v>21.1</v>
      </c>
      <c r="K630" s="216">
        <v>20.3</v>
      </c>
      <c r="L630" s="216">
        <v>21.450350486413562</v>
      </c>
      <c r="M630" s="216">
        <v>21.7</v>
      </c>
      <c r="N630" s="216">
        <v>22</v>
      </c>
      <c r="O630" s="217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21">
        <v>48</v>
      </c>
    </row>
    <row r="631" spans="1:65">
      <c r="A631" s="29"/>
      <c r="B631" s="19">
        <v>1</v>
      </c>
      <c r="C631" s="9">
        <v>6</v>
      </c>
      <c r="D631" s="216">
        <v>20.6</v>
      </c>
      <c r="E631" s="216">
        <v>24</v>
      </c>
      <c r="F631" s="216">
        <v>19.2</v>
      </c>
      <c r="G631" s="228">
        <v>18.899999999999999</v>
      </c>
      <c r="H631" s="216">
        <v>22.4</v>
      </c>
      <c r="I631" s="216">
        <v>20.7</v>
      </c>
      <c r="J631" s="216">
        <v>20.5</v>
      </c>
      <c r="K631" s="216">
        <v>20.2</v>
      </c>
      <c r="L631" s="216">
        <v>21.1241069906782</v>
      </c>
      <c r="M631" s="216">
        <v>20.399999999999999</v>
      </c>
      <c r="N631" s="216">
        <v>22.5</v>
      </c>
      <c r="O631" s="217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19"/>
    </row>
    <row r="632" spans="1:65">
      <c r="A632" s="29"/>
      <c r="B632" s="20" t="s">
        <v>269</v>
      </c>
      <c r="C632" s="12"/>
      <c r="D632" s="222">
        <v>20.833333333333332</v>
      </c>
      <c r="E632" s="222">
        <v>20.333333333333332</v>
      </c>
      <c r="F632" s="222">
        <v>19.783333333333335</v>
      </c>
      <c r="G632" s="222">
        <v>18.783333333333335</v>
      </c>
      <c r="H632" s="222">
        <v>21.8</v>
      </c>
      <c r="I632" s="222">
        <v>20.833333333333336</v>
      </c>
      <c r="J632" s="222">
        <v>21.033333333333331</v>
      </c>
      <c r="K632" s="222">
        <v>20.099999999999998</v>
      </c>
      <c r="L632" s="222">
        <v>21.138346931643799</v>
      </c>
      <c r="M632" s="222">
        <v>21.266666666666666</v>
      </c>
      <c r="N632" s="222">
        <v>21.716666666666669</v>
      </c>
      <c r="O632" s="217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19"/>
    </row>
    <row r="633" spans="1:65">
      <c r="A633" s="29"/>
      <c r="B633" s="3" t="s">
        <v>270</v>
      </c>
      <c r="C633" s="28"/>
      <c r="D633" s="216">
        <v>20.8</v>
      </c>
      <c r="E633" s="216">
        <v>20</v>
      </c>
      <c r="F633" s="216">
        <v>19.7</v>
      </c>
      <c r="G633" s="216">
        <v>18.850000000000001</v>
      </c>
      <c r="H633" s="216">
        <v>21.799999999999997</v>
      </c>
      <c r="I633" s="216">
        <v>20.9</v>
      </c>
      <c r="J633" s="216">
        <v>21.05</v>
      </c>
      <c r="K633" s="216">
        <v>20.149999999999999</v>
      </c>
      <c r="L633" s="216">
        <v>21.183516324422406</v>
      </c>
      <c r="M633" s="216">
        <v>21.65</v>
      </c>
      <c r="N633" s="216">
        <v>21.85</v>
      </c>
      <c r="O633" s="217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19"/>
    </row>
    <row r="634" spans="1:65">
      <c r="A634" s="29"/>
      <c r="B634" s="3" t="s">
        <v>271</v>
      </c>
      <c r="C634" s="28"/>
      <c r="D634" s="23">
        <v>0.3502380143083656</v>
      </c>
      <c r="E634" s="23">
        <v>2.0655911179772892</v>
      </c>
      <c r="F634" s="23">
        <v>1.2734467663262052</v>
      </c>
      <c r="G634" s="23">
        <v>0.60470378423379068</v>
      </c>
      <c r="H634" s="23">
        <v>0.58651513194460669</v>
      </c>
      <c r="I634" s="23">
        <v>0.40824829046386363</v>
      </c>
      <c r="J634" s="23">
        <v>0.35590260840104376</v>
      </c>
      <c r="K634" s="23">
        <v>0.31622776601683772</v>
      </c>
      <c r="L634" s="23">
        <v>0.27189940998540735</v>
      </c>
      <c r="M634" s="23">
        <v>0.94586820787394377</v>
      </c>
      <c r="N634" s="23">
        <v>0.59805239458317216</v>
      </c>
      <c r="O634" s="146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3" t="s">
        <v>86</v>
      </c>
      <c r="C635" s="28"/>
      <c r="D635" s="13">
        <v>1.6811424686801548E-2</v>
      </c>
      <c r="E635" s="13">
        <v>0.10158644842511259</v>
      </c>
      <c r="F635" s="13">
        <v>6.4369676478156959E-2</v>
      </c>
      <c r="G635" s="13">
        <v>3.2193635362934729E-2</v>
      </c>
      <c r="H635" s="13">
        <v>2.6904363850670032E-2</v>
      </c>
      <c r="I635" s="13">
        <v>1.9595917942265451E-2</v>
      </c>
      <c r="J635" s="13">
        <v>1.6920884710033779E-2</v>
      </c>
      <c r="K635" s="13">
        <v>1.5732724677454613E-2</v>
      </c>
      <c r="L635" s="13">
        <v>1.2862851142743706E-2</v>
      </c>
      <c r="M635" s="13">
        <v>4.447656149877479E-2</v>
      </c>
      <c r="N635" s="13">
        <v>2.7538866980038625E-2</v>
      </c>
      <c r="O635" s="146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3" t="s">
        <v>272</v>
      </c>
      <c r="C636" s="28"/>
      <c r="D636" s="13">
        <v>-2.4182033890346455E-3</v>
      </c>
      <c r="E636" s="13">
        <v>-2.6360166507697791E-2</v>
      </c>
      <c r="F636" s="13">
        <v>-5.2696325938227151E-2</v>
      </c>
      <c r="G636" s="13">
        <v>-0.10058025217555344</v>
      </c>
      <c r="H636" s="13">
        <v>4.3869591973714206E-2</v>
      </c>
      <c r="I636" s="13">
        <v>-2.4182033890344234E-3</v>
      </c>
      <c r="J636" s="13">
        <v>7.1585818584305461E-3</v>
      </c>
      <c r="K636" s="13">
        <v>-3.7533082629740644E-2</v>
      </c>
      <c r="L636" s="13">
        <v>1.2187045253845286E-2</v>
      </c>
      <c r="M636" s="13">
        <v>1.8331497980473399E-2</v>
      </c>
      <c r="N636" s="13">
        <v>3.9879264787270552E-2</v>
      </c>
      <c r="O636" s="146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45" t="s">
        <v>273</v>
      </c>
      <c r="C637" s="46"/>
      <c r="D637" s="44">
        <v>0</v>
      </c>
      <c r="E637" s="44">
        <v>0.67</v>
      </c>
      <c r="F637" s="44">
        <v>1.42</v>
      </c>
      <c r="G637" s="44">
        <v>2.76</v>
      </c>
      <c r="H637" s="44">
        <v>1.3</v>
      </c>
      <c r="I637" s="44">
        <v>0</v>
      </c>
      <c r="J637" s="44">
        <v>0.27</v>
      </c>
      <c r="K637" s="44">
        <v>0.99</v>
      </c>
      <c r="L637" s="44">
        <v>0.41</v>
      </c>
      <c r="M637" s="44">
        <v>0.57999999999999996</v>
      </c>
      <c r="N637" s="44">
        <v>1.19</v>
      </c>
      <c r="O637" s="146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3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BM638" s="53"/>
    </row>
    <row r="639" spans="1:65" ht="15">
      <c r="B639" s="8" t="s">
        <v>521</v>
      </c>
      <c r="BM639" s="27" t="s">
        <v>66</v>
      </c>
    </row>
    <row r="640" spans="1:65" ht="15">
      <c r="A640" s="24" t="s">
        <v>34</v>
      </c>
      <c r="B640" s="18" t="s">
        <v>117</v>
      </c>
      <c r="C640" s="15" t="s">
        <v>118</v>
      </c>
      <c r="D640" s="16" t="s">
        <v>241</v>
      </c>
      <c r="E640" s="17" t="s">
        <v>241</v>
      </c>
      <c r="F640" s="17" t="s">
        <v>241</v>
      </c>
      <c r="G640" s="17" t="s">
        <v>241</v>
      </c>
      <c r="H640" s="17" t="s">
        <v>241</v>
      </c>
      <c r="I640" s="17" t="s">
        <v>241</v>
      </c>
      <c r="J640" s="17" t="s">
        <v>241</v>
      </c>
      <c r="K640" s="17" t="s">
        <v>241</v>
      </c>
      <c r="L640" s="17" t="s">
        <v>241</v>
      </c>
      <c r="M640" s="17" t="s">
        <v>241</v>
      </c>
      <c r="N640" s="17" t="s">
        <v>241</v>
      </c>
      <c r="O640" s="17" t="s">
        <v>241</v>
      </c>
      <c r="P640" s="17" t="s">
        <v>241</v>
      </c>
      <c r="Q640" s="17" t="s">
        <v>241</v>
      </c>
      <c r="R640" s="17" t="s">
        <v>241</v>
      </c>
      <c r="S640" s="17" t="s">
        <v>241</v>
      </c>
      <c r="T640" s="17" t="s">
        <v>241</v>
      </c>
      <c r="U640" s="17" t="s">
        <v>241</v>
      </c>
      <c r="V640" s="17" t="s">
        <v>241</v>
      </c>
      <c r="W640" s="17" t="s">
        <v>241</v>
      </c>
      <c r="X640" s="146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242</v>
      </c>
      <c r="C641" s="9" t="s">
        <v>242</v>
      </c>
      <c r="D641" s="144" t="s">
        <v>244</v>
      </c>
      <c r="E641" s="145" t="s">
        <v>245</v>
      </c>
      <c r="F641" s="145" t="s">
        <v>246</v>
      </c>
      <c r="G641" s="145" t="s">
        <v>247</v>
      </c>
      <c r="H641" s="145" t="s">
        <v>248</v>
      </c>
      <c r="I641" s="145" t="s">
        <v>249</v>
      </c>
      <c r="J641" s="145" t="s">
        <v>250</v>
      </c>
      <c r="K641" s="145" t="s">
        <v>251</v>
      </c>
      <c r="L641" s="145" t="s">
        <v>252</v>
      </c>
      <c r="M641" s="145" t="s">
        <v>253</v>
      </c>
      <c r="N641" s="145" t="s">
        <v>254</v>
      </c>
      <c r="O641" s="145" t="s">
        <v>255</v>
      </c>
      <c r="P641" s="145" t="s">
        <v>256</v>
      </c>
      <c r="Q641" s="145" t="s">
        <v>258</v>
      </c>
      <c r="R641" s="145" t="s">
        <v>259</v>
      </c>
      <c r="S641" s="145" t="s">
        <v>261</v>
      </c>
      <c r="T641" s="145" t="s">
        <v>284</v>
      </c>
      <c r="U641" s="145" t="s">
        <v>286</v>
      </c>
      <c r="V641" s="145" t="s">
        <v>276</v>
      </c>
      <c r="W641" s="145" t="s">
        <v>262</v>
      </c>
      <c r="X641" s="146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1</v>
      </c>
    </row>
    <row r="642" spans="1:65">
      <c r="A642" s="29"/>
      <c r="B642" s="19"/>
      <c r="C642" s="9"/>
      <c r="D642" s="10" t="s">
        <v>104</v>
      </c>
      <c r="E642" s="11" t="s">
        <v>104</v>
      </c>
      <c r="F642" s="11" t="s">
        <v>104</v>
      </c>
      <c r="G642" s="11" t="s">
        <v>104</v>
      </c>
      <c r="H642" s="11" t="s">
        <v>103</v>
      </c>
      <c r="I642" s="11" t="s">
        <v>104</v>
      </c>
      <c r="J642" s="11" t="s">
        <v>104</v>
      </c>
      <c r="K642" s="11" t="s">
        <v>104</v>
      </c>
      <c r="L642" s="11" t="s">
        <v>103</v>
      </c>
      <c r="M642" s="11" t="s">
        <v>104</v>
      </c>
      <c r="N642" s="11" t="s">
        <v>287</v>
      </c>
      <c r="O642" s="11" t="s">
        <v>104</v>
      </c>
      <c r="P642" s="11" t="s">
        <v>104</v>
      </c>
      <c r="Q642" s="11" t="s">
        <v>104</v>
      </c>
      <c r="R642" s="11" t="s">
        <v>287</v>
      </c>
      <c r="S642" s="11" t="s">
        <v>99</v>
      </c>
      <c r="T642" s="11" t="s">
        <v>104</v>
      </c>
      <c r="U642" s="11" t="s">
        <v>287</v>
      </c>
      <c r="V642" s="11" t="s">
        <v>104</v>
      </c>
      <c r="W642" s="11" t="s">
        <v>104</v>
      </c>
      <c r="X642" s="146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2</v>
      </c>
    </row>
    <row r="643" spans="1:65">
      <c r="A643" s="29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146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8">
        <v>1</v>
      </c>
      <c r="C644" s="14">
        <v>1</v>
      </c>
      <c r="D644" s="21">
        <v>2.17</v>
      </c>
      <c r="E644" s="21">
        <v>2.11</v>
      </c>
      <c r="F644" s="21">
        <v>2.1110000000000002</v>
      </c>
      <c r="G644" s="21">
        <v>2.14</v>
      </c>
      <c r="H644" s="21">
        <v>1.9366000000000001</v>
      </c>
      <c r="I644" s="140">
        <v>2.5207221850000003</v>
      </c>
      <c r="J644" s="21">
        <v>2.0299999999999998</v>
      </c>
      <c r="K644" s="21">
        <v>2.16</v>
      </c>
      <c r="L644" s="21">
        <v>1.9058999999999999</v>
      </c>
      <c r="M644" s="21">
        <v>2.1800000000000002</v>
      </c>
      <c r="N644" s="21">
        <v>2.08</v>
      </c>
      <c r="O644" s="21">
        <v>2.0424000000000002</v>
      </c>
      <c r="P644" s="21">
        <v>2.14</v>
      </c>
      <c r="Q644" s="21">
        <v>2.1343999999999999</v>
      </c>
      <c r="R644" s="21" t="s">
        <v>300</v>
      </c>
      <c r="S644" s="140">
        <v>1.66</v>
      </c>
      <c r="T644" s="21">
        <v>2.0812111381264637</v>
      </c>
      <c r="U644" s="21">
        <v>1.9800000000000002</v>
      </c>
      <c r="V644" s="21">
        <v>2.29</v>
      </c>
      <c r="W644" s="21">
        <v>2.2513999999999998</v>
      </c>
      <c r="X644" s="146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>
        <v>1</v>
      </c>
      <c r="C645" s="9">
        <v>2</v>
      </c>
      <c r="D645" s="11">
        <v>2.23</v>
      </c>
      <c r="E645" s="11">
        <v>2.2400000000000002</v>
      </c>
      <c r="F645" s="11">
        <v>2.0913999999999997</v>
      </c>
      <c r="G645" s="11">
        <v>2.1</v>
      </c>
      <c r="H645" s="11">
        <v>1.9405999999999999</v>
      </c>
      <c r="I645" s="142">
        <v>2.5178618049999999</v>
      </c>
      <c r="J645" s="11">
        <v>2.0099999999999998</v>
      </c>
      <c r="K645" s="11">
        <v>2.12</v>
      </c>
      <c r="L645" s="11">
        <v>1.7819999999999998</v>
      </c>
      <c r="M645" s="11">
        <v>2.1800000000000002</v>
      </c>
      <c r="N645" s="11">
        <v>2.04</v>
      </c>
      <c r="O645" s="11">
        <v>2.1194999999999999</v>
      </c>
      <c r="P645" s="11">
        <v>2.2000000000000002</v>
      </c>
      <c r="Q645" s="11">
        <v>2.1800000000000002</v>
      </c>
      <c r="R645" s="11" t="s">
        <v>300</v>
      </c>
      <c r="S645" s="142">
        <v>1.7399999999999998</v>
      </c>
      <c r="T645" s="11">
        <v>2.0888910417129249</v>
      </c>
      <c r="U645" s="11">
        <v>2.04</v>
      </c>
      <c r="V645" s="11">
        <v>2.29</v>
      </c>
      <c r="W645" s="11">
        <v>2.1191999999999998</v>
      </c>
      <c r="X645" s="146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18</v>
      </c>
    </row>
    <row r="646" spans="1:65">
      <c r="A646" s="29"/>
      <c r="B646" s="19">
        <v>1</v>
      </c>
      <c r="C646" s="9">
        <v>3</v>
      </c>
      <c r="D646" s="11">
        <v>2.15</v>
      </c>
      <c r="E646" s="11">
        <v>1.8950000000000002</v>
      </c>
      <c r="F646" s="11">
        <v>2.0642</v>
      </c>
      <c r="G646" s="11">
        <v>2.02</v>
      </c>
      <c r="H646" s="11">
        <v>1.9508000000000001</v>
      </c>
      <c r="I646" s="142">
        <v>2.5125856349999998</v>
      </c>
      <c r="J646" s="11">
        <v>2.11</v>
      </c>
      <c r="K646" s="11">
        <v>2.15</v>
      </c>
      <c r="L646" s="11">
        <v>1.9102000000000001</v>
      </c>
      <c r="M646" s="11">
        <v>2.15</v>
      </c>
      <c r="N646" s="11">
        <v>2.1</v>
      </c>
      <c r="O646" s="11">
        <v>2.0110999999999999</v>
      </c>
      <c r="P646" s="11">
        <v>2.08</v>
      </c>
      <c r="Q646" s="11">
        <v>2.1848000000000001</v>
      </c>
      <c r="R646" s="11" t="s">
        <v>300</v>
      </c>
      <c r="S646" s="142">
        <v>1.76</v>
      </c>
      <c r="T646" s="11">
        <v>2.0559790297483471</v>
      </c>
      <c r="U646" s="11">
        <v>2</v>
      </c>
      <c r="V646" s="11">
        <v>2.33</v>
      </c>
      <c r="W646" s="11">
        <v>2.2158000000000002</v>
      </c>
      <c r="X646" s="146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16</v>
      </c>
    </row>
    <row r="647" spans="1:65">
      <c r="A647" s="29"/>
      <c r="B647" s="19">
        <v>1</v>
      </c>
      <c r="C647" s="9">
        <v>4</v>
      </c>
      <c r="D647" s="11">
        <v>2.2000000000000002</v>
      </c>
      <c r="E647" s="11">
        <v>2.14</v>
      </c>
      <c r="F647" s="11">
        <v>2.0394999999999999</v>
      </c>
      <c r="G647" s="11">
        <v>2.12</v>
      </c>
      <c r="H647" s="11">
        <v>1.9325999999999999</v>
      </c>
      <c r="I647" s="142">
        <v>2.5541379949999996</v>
      </c>
      <c r="J647" s="11">
        <v>2.1</v>
      </c>
      <c r="K647" s="11">
        <v>2.14</v>
      </c>
      <c r="L647" s="11">
        <v>1.8816999999999999</v>
      </c>
      <c r="M647" s="11">
        <v>2.15</v>
      </c>
      <c r="N647" s="11">
        <v>2.1</v>
      </c>
      <c r="O647" s="11">
        <v>2.0922000000000001</v>
      </c>
      <c r="P647" s="11">
        <v>2.06</v>
      </c>
      <c r="Q647" s="11">
        <v>2.157</v>
      </c>
      <c r="R647" s="11" t="s">
        <v>300</v>
      </c>
      <c r="S647" s="142">
        <v>1.91</v>
      </c>
      <c r="T647" s="11">
        <v>2.0753803468836001</v>
      </c>
      <c r="U647" s="11">
        <v>1.9800000000000002</v>
      </c>
      <c r="V647" s="11">
        <v>2.31</v>
      </c>
      <c r="W647" s="11">
        <v>2.1225000000000001</v>
      </c>
      <c r="X647" s="146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2.0914154432856726</v>
      </c>
    </row>
    <row r="648" spans="1:65">
      <c r="A648" s="29"/>
      <c r="B648" s="19">
        <v>1</v>
      </c>
      <c r="C648" s="9">
        <v>5</v>
      </c>
      <c r="D648" s="11">
        <v>2.16</v>
      </c>
      <c r="E648" s="11">
        <v>2.17</v>
      </c>
      <c r="F648" s="11">
        <v>2.0907</v>
      </c>
      <c r="G648" s="11">
        <v>2.0499999999999998</v>
      </c>
      <c r="H648" s="11">
        <v>1.9786999999999999</v>
      </c>
      <c r="I648" s="142">
        <v>2.5268073950000001</v>
      </c>
      <c r="J648" s="11">
        <v>2.0099999999999998</v>
      </c>
      <c r="K648" s="11">
        <v>2.17</v>
      </c>
      <c r="L648" s="11">
        <v>1.8285</v>
      </c>
      <c r="M648" s="11">
        <v>2.2000000000000002</v>
      </c>
      <c r="N648" s="11">
        <v>2.11</v>
      </c>
      <c r="O648" s="11">
        <v>2.0192000000000001</v>
      </c>
      <c r="P648" s="11">
        <v>2.14</v>
      </c>
      <c r="Q648" s="11">
        <v>2.1437999999999997</v>
      </c>
      <c r="R648" s="11" t="s">
        <v>300</v>
      </c>
      <c r="S648" s="142">
        <v>1.77</v>
      </c>
      <c r="T648" s="11">
        <v>2.0559383878439199</v>
      </c>
      <c r="U648" s="11">
        <v>1.95</v>
      </c>
      <c r="V648" s="11">
        <v>2.2999999999999998</v>
      </c>
      <c r="W648" s="11">
        <v>2.085</v>
      </c>
      <c r="X648" s="146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49</v>
      </c>
    </row>
    <row r="649" spans="1:65">
      <c r="A649" s="29"/>
      <c r="B649" s="19">
        <v>1</v>
      </c>
      <c r="C649" s="9">
        <v>6</v>
      </c>
      <c r="D649" s="11">
        <v>2.2000000000000002</v>
      </c>
      <c r="E649" s="11">
        <v>2.16</v>
      </c>
      <c r="F649" s="11">
        <v>2.0516999999999999</v>
      </c>
      <c r="G649" s="11">
        <v>2.08</v>
      </c>
      <c r="H649" s="11">
        <v>1.9570000000000001</v>
      </c>
      <c r="I649" s="142">
        <v>2.5130116849999999</v>
      </c>
      <c r="J649" s="11">
        <v>2.1</v>
      </c>
      <c r="K649" s="11">
        <v>2.1</v>
      </c>
      <c r="L649" s="11">
        <v>1.9612000000000001</v>
      </c>
      <c r="M649" s="11">
        <v>2.1800000000000002</v>
      </c>
      <c r="N649" s="11">
        <v>2.08</v>
      </c>
      <c r="O649" s="11">
        <v>1.8648000000000002</v>
      </c>
      <c r="P649" s="11">
        <v>2.0299999999999998</v>
      </c>
      <c r="Q649" s="11">
        <v>2.1479999999999997</v>
      </c>
      <c r="R649" s="11" t="s">
        <v>300</v>
      </c>
      <c r="S649" s="142">
        <v>1.83</v>
      </c>
      <c r="T649" s="11">
        <v>2.0805752708233101</v>
      </c>
      <c r="U649" s="11">
        <v>1.97</v>
      </c>
      <c r="V649" s="11">
        <v>2.2999999999999998</v>
      </c>
      <c r="W649" s="11">
        <v>2.1059999999999999</v>
      </c>
      <c r="X649" s="146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9"/>
      <c r="B650" s="20" t="s">
        <v>269</v>
      </c>
      <c r="C650" s="12"/>
      <c r="D650" s="22">
        <v>2.1850000000000001</v>
      </c>
      <c r="E650" s="22">
        <v>2.1191666666666666</v>
      </c>
      <c r="F650" s="22">
        <v>2.0747500000000003</v>
      </c>
      <c r="G650" s="22">
        <v>2.085</v>
      </c>
      <c r="H650" s="22">
        <v>1.9493833333333335</v>
      </c>
      <c r="I650" s="22">
        <v>2.5241877833333333</v>
      </c>
      <c r="J650" s="22">
        <v>2.0599999999999996</v>
      </c>
      <c r="K650" s="22">
        <v>2.14</v>
      </c>
      <c r="L650" s="22">
        <v>1.8782500000000002</v>
      </c>
      <c r="M650" s="22">
        <v>2.1733333333333333</v>
      </c>
      <c r="N650" s="22">
        <v>2.085</v>
      </c>
      <c r="O650" s="22">
        <v>2.0248666666666666</v>
      </c>
      <c r="P650" s="22">
        <v>2.1083333333333334</v>
      </c>
      <c r="Q650" s="22">
        <v>2.1579999999999999</v>
      </c>
      <c r="R650" s="22" t="s">
        <v>630</v>
      </c>
      <c r="S650" s="22">
        <v>1.7783333333333333</v>
      </c>
      <c r="T650" s="22">
        <v>2.0729958691897612</v>
      </c>
      <c r="U650" s="22">
        <v>1.9866666666666666</v>
      </c>
      <c r="V650" s="22">
        <v>2.3033333333333332</v>
      </c>
      <c r="W650" s="22">
        <v>2.1499833333333336</v>
      </c>
      <c r="X650" s="146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9"/>
      <c r="B651" s="3" t="s">
        <v>270</v>
      </c>
      <c r="C651" s="28"/>
      <c r="D651" s="11">
        <v>2.1850000000000001</v>
      </c>
      <c r="E651" s="11">
        <v>2.1500000000000004</v>
      </c>
      <c r="F651" s="11">
        <v>2.0774499999999998</v>
      </c>
      <c r="G651" s="11">
        <v>2.09</v>
      </c>
      <c r="H651" s="11">
        <v>1.9457</v>
      </c>
      <c r="I651" s="11">
        <v>2.5192919950000001</v>
      </c>
      <c r="J651" s="11">
        <v>2.0649999999999999</v>
      </c>
      <c r="K651" s="11">
        <v>2.145</v>
      </c>
      <c r="L651" s="11">
        <v>1.8937999999999999</v>
      </c>
      <c r="M651" s="11">
        <v>2.1800000000000002</v>
      </c>
      <c r="N651" s="11">
        <v>2.09</v>
      </c>
      <c r="O651" s="11">
        <v>2.0308000000000002</v>
      </c>
      <c r="P651" s="11">
        <v>2.1100000000000003</v>
      </c>
      <c r="Q651" s="11">
        <v>2.1524999999999999</v>
      </c>
      <c r="R651" s="11" t="s">
        <v>630</v>
      </c>
      <c r="S651" s="11">
        <v>1.7650000000000001</v>
      </c>
      <c r="T651" s="11">
        <v>2.0779778088534551</v>
      </c>
      <c r="U651" s="11">
        <v>1.9800000000000002</v>
      </c>
      <c r="V651" s="11">
        <v>2.2999999999999998</v>
      </c>
      <c r="W651" s="11">
        <v>2.1208499999999999</v>
      </c>
      <c r="X651" s="146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9"/>
      <c r="B652" s="3" t="s">
        <v>271</v>
      </c>
      <c r="C652" s="28"/>
      <c r="D652" s="23">
        <v>3.0166206257996746E-2</v>
      </c>
      <c r="E652" s="23">
        <v>0.11800070621257594</v>
      </c>
      <c r="F652" s="23">
        <v>2.7316130765538595E-2</v>
      </c>
      <c r="G652" s="23">
        <v>4.4609416046390994E-2</v>
      </c>
      <c r="H652" s="23">
        <v>1.6980743996264317E-2</v>
      </c>
      <c r="I652" s="23">
        <v>1.5591157351197928E-2</v>
      </c>
      <c r="J652" s="23">
        <v>4.8166378315169303E-2</v>
      </c>
      <c r="K652" s="23">
        <v>2.6076809620810552E-2</v>
      </c>
      <c r="L652" s="23">
        <v>6.3901572750598323E-2</v>
      </c>
      <c r="M652" s="23">
        <v>1.9663841605003625E-2</v>
      </c>
      <c r="N652" s="23">
        <v>2.5099800796022247E-2</v>
      </c>
      <c r="O652" s="23">
        <v>8.9038905354157705E-2</v>
      </c>
      <c r="P652" s="23">
        <v>6.2742861479746684E-2</v>
      </c>
      <c r="Q652" s="23">
        <v>2.0306846136217374E-2</v>
      </c>
      <c r="R652" s="23" t="s">
        <v>630</v>
      </c>
      <c r="S652" s="23">
        <v>8.4715209181508086E-2</v>
      </c>
      <c r="T652" s="23">
        <v>1.38838806583544E-2</v>
      </c>
      <c r="U652" s="23">
        <v>3.0767948691238216E-2</v>
      </c>
      <c r="V652" s="23">
        <v>1.5055453054181654E-2</v>
      </c>
      <c r="W652" s="23">
        <v>6.7048472515536625E-2</v>
      </c>
      <c r="X652" s="230"/>
      <c r="Y652" s="231"/>
      <c r="Z652" s="231"/>
      <c r="AA652" s="231"/>
      <c r="AB652" s="231"/>
      <c r="AC652" s="231"/>
      <c r="AD652" s="231"/>
      <c r="AE652" s="231"/>
      <c r="AF652" s="231"/>
      <c r="AG652" s="231"/>
      <c r="AH652" s="231"/>
      <c r="AI652" s="231"/>
      <c r="AJ652" s="231"/>
      <c r="AK652" s="231"/>
      <c r="AL652" s="231"/>
      <c r="AM652" s="231"/>
      <c r="AN652" s="231"/>
      <c r="AO652" s="231"/>
      <c r="AP652" s="231"/>
      <c r="AQ652" s="231"/>
      <c r="AR652" s="231"/>
      <c r="AS652" s="231"/>
      <c r="AT652" s="231"/>
      <c r="AU652" s="231"/>
      <c r="AV652" s="231"/>
      <c r="AW652" s="231"/>
      <c r="AX652" s="231"/>
      <c r="AY652" s="231"/>
      <c r="AZ652" s="231"/>
      <c r="BA652" s="231"/>
      <c r="BB652" s="231"/>
      <c r="BC652" s="231"/>
      <c r="BD652" s="231"/>
      <c r="BE652" s="231"/>
      <c r="BF652" s="231"/>
      <c r="BG652" s="231"/>
      <c r="BH652" s="231"/>
      <c r="BI652" s="231"/>
      <c r="BJ652" s="231"/>
      <c r="BK652" s="231"/>
      <c r="BL652" s="231"/>
      <c r="BM652" s="54"/>
    </row>
    <row r="653" spans="1:65">
      <c r="A653" s="29"/>
      <c r="B653" s="3" t="s">
        <v>86</v>
      </c>
      <c r="C653" s="28"/>
      <c r="D653" s="13">
        <v>1.3806044054003087E-2</v>
      </c>
      <c r="E653" s="13">
        <v>5.5682598291423961E-2</v>
      </c>
      <c r="F653" s="13">
        <v>1.3165986632383945E-2</v>
      </c>
      <c r="G653" s="13">
        <v>2.1395403379564026E-2</v>
      </c>
      <c r="H653" s="13">
        <v>8.7108285507028621E-3</v>
      </c>
      <c r="I653" s="13">
        <v>6.1767026423877698E-3</v>
      </c>
      <c r="J653" s="13">
        <v>2.3381737046198694E-2</v>
      </c>
      <c r="K653" s="13">
        <v>1.2185425056453527E-2</v>
      </c>
      <c r="L653" s="13">
        <v>3.4021867563209539E-2</v>
      </c>
      <c r="M653" s="13">
        <v>9.0477798796028946E-3</v>
      </c>
      <c r="N653" s="13">
        <v>1.2038273763080214E-2</v>
      </c>
      <c r="O653" s="13">
        <v>4.3972725127987541E-2</v>
      </c>
      <c r="P653" s="13">
        <v>2.9759459990393682E-2</v>
      </c>
      <c r="Q653" s="13">
        <v>9.4100306469960034E-3</v>
      </c>
      <c r="R653" s="13" t="s">
        <v>630</v>
      </c>
      <c r="S653" s="13">
        <v>4.7637418471326007E-2</v>
      </c>
      <c r="T653" s="13">
        <v>6.6974955737760201E-3</v>
      </c>
      <c r="U653" s="13">
        <v>1.5487222495589707E-2</v>
      </c>
      <c r="V653" s="13">
        <v>6.536376145086102E-3</v>
      </c>
      <c r="W653" s="13">
        <v>3.1185577802403098E-2</v>
      </c>
      <c r="X653" s="146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272</v>
      </c>
      <c r="C654" s="28"/>
      <c r="D654" s="13">
        <v>4.4746995158122971E-2</v>
      </c>
      <c r="E654" s="13">
        <v>1.326911086464766E-2</v>
      </c>
      <c r="F654" s="13">
        <v>-7.9684996776586692E-3</v>
      </c>
      <c r="G654" s="13">
        <v>-3.0675126294342769E-3</v>
      </c>
      <c r="H654" s="13">
        <v>-6.7911954273992881E-2</v>
      </c>
      <c r="I654" s="13">
        <v>0.2069279642344819</v>
      </c>
      <c r="J654" s="13">
        <v>-1.5021139576323672E-2</v>
      </c>
      <c r="K654" s="13">
        <v>2.3230466653722193E-2</v>
      </c>
      <c r="L654" s="13">
        <v>-0.10192400748020847</v>
      </c>
      <c r="M654" s="13">
        <v>3.916863591624109E-2</v>
      </c>
      <c r="N654" s="13">
        <v>-3.0675126294342769E-3</v>
      </c>
      <c r="O654" s="13">
        <v>-3.1819969979018592E-2</v>
      </c>
      <c r="P654" s="13">
        <v>8.0892058543291512E-3</v>
      </c>
      <c r="Q654" s="13">
        <v>3.1837078055482415E-2</v>
      </c>
      <c r="R654" s="13" t="s">
        <v>630</v>
      </c>
      <c r="S654" s="13">
        <v>-0.14969866984460944</v>
      </c>
      <c r="T654" s="13">
        <v>-8.8072286905244157E-3</v>
      </c>
      <c r="U654" s="13">
        <v>-5.0085111953865447E-2</v>
      </c>
      <c r="V654" s="13">
        <v>0.10132749604006541</v>
      </c>
      <c r="W654" s="13">
        <v>2.8003948347846697E-2</v>
      </c>
      <c r="X654" s="146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45" t="s">
        <v>273</v>
      </c>
      <c r="C655" s="46"/>
      <c r="D655" s="44">
        <v>1.04</v>
      </c>
      <c r="E655" s="44">
        <v>0.35</v>
      </c>
      <c r="F655" s="44">
        <v>0.11</v>
      </c>
      <c r="G655" s="44">
        <v>0</v>
      </c>
      <c r="H655" s="44">
        <v>1.41</v>
      </c>
      <c r="I655" s="44">
        <v>4.5599999999999996</v>
      </c>
      <c r="J655" s="44">
        <v>0.26</v>
      </c>
      <c r="K655" s="44">
        <v>0.56999999999999995</v>
      </c>
      <c r="L655" s="44">
        <v>2.15</v>
      </c>
      <c r="M655" s="44">
        <v>0.92</v>
      </c>
      <c r="N655" s="44">
        <v>0</v>
      </c>
      <c r="O655" s="44">
        <v>0.62</v>
      </c>
      <c r="P655" s="44">
        <v>0.24</v>
      </c>
      <c r="Q655" s="44">
        <v>0.76</v>
      </c>
      <c r="R655" s="44" t="s">
        <v>274</v>
      </c>
      <c r="S655" s="44">
        <v>3.18</v>
      </c>
      <c r="T655" s="44">
        <v>0.12</v>
      </c>
      <c r="U655" s="44">
        <v>1.02</v>
      </c>
      <c r="V655" s="44">
        <v>2.27</v>
      </c>
      <c r="W655" s="44">
        <v>0.67</v>
      </c>
      <c r="X655" s="146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BM656" s="53"/>
    </row>
    <row r="657" spans="1:65" ht="19.5">
      <c r="B657" s="8" t="s">
        <v>522</v>
      </c>
      <c r="BM657" s="27" t="s">
        <v>66</v>
      </c>
    </row>
    <row r="658" spans="1:65" ht="19.5">
      <c r="A658" s="24" t="s">
        <v>312</v>
      </c>
      <c r="B658" s="18" t="s">
        <v>117</v>
      </c>
      <c r="C658" s="15" t="s">
        <v>118</v>
      </c>
      <c r="D658" s="16" t="s">
        <v>241</v>
      </c>
      <c r="E658" s="17" t="s">
        <v>241</v>
      </c>
      <c r="F658" s="17" t="s">
        <v>241</v>
      </c>
      <c r="G658" s="17" t="s">
        <v>241</v>
      </c>
      <c r="H658" s="17" t="s">
        <v>241</v>
      </c>
      <c r="I658" s="17" t="s">
        <v>241</v>
      </c>
      <c r="J658" s="17" t="s">
        <v>241</v>
      </c>
      <c r="K658" s="17" t="s">
        <v>241</v>
      </c>
      <c r="L658" s="17" t="s">
        <v>241</v>
      </c>
      <c r="M658" s="17" t="s">
        <v>241</v>
      </c>
      <c r="N658" s="17" t="s">
        <v>241</v>
      </c>
      <c r="O658" s="17" t="s">
        <v>241</v>
      </c>
      <c r="P658" s="146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242</v>
      </c>
      <c r="C659" s="9" t="s">
        <v>242</v>
      </c>
      <c r="D659" s="144" t="s">
        <v>244</v>
      </c>
      <c r="E659" s="145" t="s">
        <v>248</v>
      </c>
      <c r="F659" s="145" t="s">
        <v>249</v>
      </c>
      <c r="G659" s="145" t="s">
        <v>250</v>
      </c>
      <c r="H659" s="145" t="s">
        <v>252</v>
      </c>
      <c r="I659" s="145" t="s">
        <v>255</v>
      </c>
      <c r="J659" s="145" t="s">
        <v>258</v>
      </c>
      <c r="K659" s="145" t="s">
        <v>259</v>
      </c>
      <c r="L659" s="145" t="s">
        <v>260</v>
      </c>
      <c r="M659" s="145" t="s">
        <v>261</v>
      </c>
      <c r="N659" s="145" t="s">
        <v>286</v>
      </c>
      <c r="O659" s="145" t="s">
        <v>262</v>
      </c>
      <c r="P659" s="146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1</v>
      </c>
    </row>
    <row r="660" spans="1:65">
      <c r="A660" s="29"/>
      <c r="B660" s="19"/>
      <c r="C660" s="9"/>
      <c r="D660" s="10" t="s">
        <v>287</v>
      </c>
      <c r="E660" s="11" t="s">
        <v>103</v>
      </c>
      <c r="F660" s="11" t="s">
        <v>104</v>
      </c>
      <c r="G660" s="11" t="s">
        <v>103</v>
      </c>
      <c r="H660" s="11" t="s">
        <v>103</v>
      </c>
      <c r="I660" s="11" t="s">
        <v>104</v>
      </c>
      <c r="J660" s="11" t="s">
        <v>104</v>
      </c>
      <c r="K660" s="11" t="s">
        <v>287</v>
      </c>
      <c r="L660" s="11" t="s">
        <v>100</v>
      </c>
      <c r="M660" s="11" t="s">
        <v>99</v>
      </c>
      <c r="N660" s="11" t="s">
        <v>287</v>
      </c>
      <c r="O660" s="11" t="s">
        <v>104</v>
      </c>
      <c r="P660" s="146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146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8">
        <v>1</v>
      </c>
      <c r="C662" s="14">
        <v>1</v>
      </c>
      <c r="D662" s="229">
        <v>0.252</v>
      </c>
      <c r="E662" s="229">
        <v>0.23672000000000001</v>
      </c>
      <c r="F662" s="235">
        <v>0.30775638</v>
      </c>
      <c r="G662" s="229">
        <v>0.22458</v>
      </c>
      <c r="H662" s="229">
        <v>0.22961999999999999</v>
      </c>
      <c r="I662" s="229">
        <v>0.20599999999999999</v>
      </c>
      <c r="J662" s="229">
        <v>0.252</v>
      </c>
      <c r="K662" s="229">
        <v>0.24818000000000001</v>
      </c>
      <c r="L662" s="229">
        <v>0.2363101631</v>
      </c>
      <c r="M662" s="235">
        <v>0.43</v>
      </c>
      <c r="N662" s="229">
        <v>0.22900000000000001</v>
      </c>
      <c r="O662" s="229">
        <v>0.24979999999999999</v>
      </c>
      <c r="P662" s="230"/>
      <c r="Q662" s="231"/>
      <c r="R662" s="231"/>
      <c r="S662" s="231"/>
      <c r="T662" s="231"/>
      <c r="U662" s="231"/>
      <c r="V662" s="231"/>
      <c r="W662" s="231"/>
      <c r="X662" s="231"/>
      <c r="Y662" s="231"/>
      <c r="Z662" s="231"/>
      <c r="AA662" s="231"/>
      <c r="AB662" s="231"/>
      <c r="AC662" s="231"/>
      <c r="AD662" s="231"/>
      <c r="AE662" s="231"/>
      <c r="AF662" s="231"/>
      <c r="AG662" s="231"/>
      <c r="AH662" s="231"/>
      <c r="AI662" s="231"/>
      <c r="AJ662" s="231"/>
      <c r="AK662" s="231"/>
      <c r="AL662" s="231"/>
      <c r="AM662" s="231"/>
      <c r="AN662" s="231"/>
      <c r="AO662" s="231"/>
      <c r="AP662" s="231"/>
      <c r="AQ662" s="231"/>
      <c r="AR662" s="231"/>
      <c r="AS662" s="231"/>
      <c r="AT662" s="231"/>
      <c r="AU662" s="231"/>
      <c r="AV662" s="231"/>
      <c r="AW662" s="231"/>
      <c r="AX662" s="231"/>
      <c r="AY662" s="231"/>
      <c r="AZ662" s="231"/>
      <c r="BA662" s="231"/>
      <c r="BB662" s="231"/>
      <c r="BC662" s="231"/>
      <c r="BD662" s="231"/>
      <c r="BE662" s="231"/>
      <c r="BF662" s="231"/>
      <c r="BG662" s="231"/>
      <c r="BH662" s="231"/>
      <c r="BI662" s="231"/>
      <c r="BJ662" s="231"/>
      <c r="BK662" s="231"/>
      <c r="BL662" s="231"/>
      <c r="BM662" s="232">
        <v>1</v>
      </c>
    </row>
    <row r="663" spans="1:65">
      <c r="A663" s="29"/>
      <c r="B663" s="19">
        <v>1</v>
      </c>
      <c r="C663" s="9">
        <v>2</v>
      </c>
      <c r="D663" s="23">
        <v>0.252</v>
      </c>
      <c r="E663" s="23">
        <v>0.23901</v>
      </c>
      <c r="F663" s="236">
        <v>0.31147794000000001</v>
      </c>
      <c r="G663" s="23">
        <v>0.19134999999999999</v>
      </c>
      <c r="H663" s="23">
        <v>0.22297</v>
      </c>
      <c r="I663" s="23">
        <v>0.20599999999999999</v>
      </c>
      <c r="J663" s="23">
        <v>0.22900000000000001</v>
      </c>
      <c r="K663" s="23">
        <v>0.24612000000000001</v>
      </c>
      <c r="L663" s="23">
        <v>0.23163065350000001</v>
      </c>
      <c r="M663" s="236">
        <v>0.43</v>
      </c>
      <c r="N663" s="23">
        <v>0.22900000000000001</v>
      </c>
      <c r="O663" s="23">
        <v>0.1948</v>
      </c>
      <c r="P663" s="230"/>
      <c r="Q663" s="231"/>
      <c r="R663" s="231"/>
      <c r="S663" s="231"/>
      <c r="T663" s="231"/>
      <c r="U663" s="231"/>
      <c r="V663" s="231"/>
      <c r="W663" s="231"/>
      <c r="X663" s="231"/>
      <c r="Y663" s="231"/>
      <c r="Z663" s="231"/>
      <c r="AA663" s="231"/>
      <c r="AB663" s="231"/>
      <c r="AC663" s="231"/>
      <c r="AD663" s="231"/>
      <c r="AE663" s="231"/>
      <c r="AF663" s="231"/>
      <c r="AG663" s="231"/>
      <c r="AH663" s="231"/>
      <c r="AI663" s="231"/>
      <c r="AJ663" s="231"/>
      <c r="AK663" s="231"/>
      <c r="AL663" s="231"/>
      <c r="AM663" s="231"/>
      <c r="AN663" s="231"/>
      <c r="AO663" s="231"/>
      <c r="AP663" s="231"/>
      <c r="AQ663" s="231"/>
      <c r="AR663" s="231"/>
      <c r="AS663" s="231"/>
      <c r="AT663" s="231"/>
      <c r="AU663" s="231"/>
      <c r="AV663" s="231"/>
      <c r="AW663" s="231"/>
      <c r="AX663" s="231"/>
      <c r="AY663" s="231"/>
      <c r="AZ663" s="231"/>
      <c r="BA663" s="231"/>
      <c r="BB663" s="231"/>
      <c r="BC663" s="231"/>
      <c r="BD663" s="231"/>
      <c r="BE663" s="231"/>
      <c r="BF663" s="231"/>
      <c r="BG663" s="231"/>
      <c r="BH663" s="231"/>
      <c r="BI663" s="231"/>
      <c r="BJ663" s="231"/>
      <c r="BK663" s="231"/>
      <c r="BL663" s="231"/>
      <c r="BM663" s="232">
        <v>19</v>
      </c>
    </row>
    <row r="664" spans="1:65">
      <c r="A664" s="29"/>
      <c r="B664" s="19">
        <v>1</v>
      </c>
      <c r="C664" s="9">
        <v>3</v>
      </c>
      <c r="D664" s="23">
        <v>0.252</v>
      </c>
      <c r="E664" s="23">
        <v>0.23924000000000001</v>
      </c>
      <c r="F664" s="236">
        <v>0.31021298000000003</v>
      </c>
      <c r="G664" s="23">
        <v>0.19158</v>
      </c>
      <c r="H664" s="23">
        <v>0.22137000000000001</v>
      </c>
      <c r="I664" s="23">
        <v>0.22900000000000001</v>
      </c>
      <c r="J664" s="23">
        <v>0.22900000000000001</v>
      </c>
      <c r="K664" s="23">
        <v>0.24428</v>
      </c>
      <c r="L664" s="23">
        <v>0.24438000679999999</v>
      </c>
      <c r="M664" s="236">
        <v>0.40999999999999992</v>
      </c>
      <c r="N664" s="23">
        <v>0.22900000000000001</v>
      </c>
      <c r="O664" s="23">
        <v>0.20849999999999999</v>
      </c>
      <c r="P664" s="230"/>
      <c r="Q664" s="231"/>
      <c r="R664" s="231"/>
      <c r="S664" s="231"/>
      <c r="T664" s="231"/>
      <c r="U664" s="231"/>
      <c r="V664" s="231"/>
      <c r="W664" s="231"/>
      <c r="X664" s="231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2">
        <v>16</v>
      </c>
    </row>
    <row r="665" spans="1:65">
      <c r="A665" s="29"/>
      <c r="B665" s="19">
        <v>1</v>
      </c>
      <c r="C665" s="9">
        <v>4</v>
      </c>
      <c r="D665" s="23">
        <v>0.252</v>
      </c>
      <c r="E665" s="23">
        <v>0.24565999999999999</v>
      </c>
      <c r="F665" s="236">
        <v>0.30953466000000002</v>
      </c>
      <c r="G665" s="23">
        <v>0.19936999999999999</v>
      </c>
      <c r="H665" s="23">
        <v>0.21908</v>
      </c>
      <c r="I665" s="23">
        <v>0.22900000000000001</v>
      </c>
      <c r="J665" s="23">
        <v>0.252</v>
      </c>
      <c r="K665" s="23">
        <v>0.24589</v>
      </c>
      <c r="L665" s="23">
        <v>0.23865610200000001</v>
      </c>
      <c r="M665" s="236">
        <v>0.42</v>
      </c>
      <c r="N665" s="23">
        <v>0.22900000000000001</v>
      </c>
      <c r="O665" s="23">
        <v>0.21540000000000001</v>
      </c>
      <c r="P665" s="230"/>
      <c r="Q665" s="231"/>
      <c r="R665" s="231"/>
      <c r="S665" s="231"/>
      <c r="T665" s="231"/>
      <c r="U665" s="231"/>
      <c r="V665" s="231"/>
      <c r="W665" s="231"/>
      <c r="X665" s="231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232">
        <v>0.23025773172789407</v>
      </c>
    </row>
    <row r="666" spans="1:65">
      <c r="A666" s="29"/>
      <c r="B666" s="19">
        <v>1</v>
      </c>
      <c r="C666" s="9">
        <v>5</v>
      </c>
      <c r="D666" s="23">
        <v>0.252</v>
      </c>
      <c r="E666" s="23">
        <v>0.24085000000000001</v>
      </c>
      <c r="F666" s="236">
        <v>0.30984632000000001</v>
      </c>
      <c r="G666" s="23">
        <v>0.19203999999999999</v>
      </c>
      <c r="H666" s="23">
        <v>0.22342999999999999</v>
      </c>
      <c r="I666" s="23">
        <v>0.20599999999999999</v>
      </c>
      <c r="J666" s="23">
        <v>0.252</v>
      </c>
      <c r="K666" s="23">
        <v>0.25047000000000003</v>
      </c>
      <c r="L666" s="23">
        <v>0.23848581730000001</v>
      </c>
      <c r="M666" s="236">
        <v>0.43</v>
      </c>
      <c r="N666" s="23">
        <v>0.22900000000000001</v>
      </c>
      <c r="O666" s="23">
        <v>0.19020000000000001</v>
      </c>
      <c r="P666" s="230"/>
      <c r="Q666" s="231"/>
      <c r="R666" s="231"/>
      <c r="S666" s="231"/>
      <c r="T666" s="231"/>
      <c r="U666" s="231"/>
      <c r="V666" s="231"/>
      <c r="W666" s="231"/>
      <c r="X666" s="231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2">
        <v>50</v>
      </c>
    </row>
    <row r="667" spans="1:65">
      <c r="A667" s="29"/>
      <c r="B667" s="19">
        <v>1</v>
      </c>
      <c r="C667" s="9">
        <v>6</v>
      </c>
      <c r="D667" s="23">
        <v>0.252</v>
      </c>
      <c r="E667" s="23">
        <v>0.24221999999999999</v>
      </c>
      <c r="F667" s="236">
        <v>0.30649142000000001</v>
      </c>
      <c r="G667" s="23">
        <v>0.19386999999999999</v>
      </c>
      <c r="H667" s="23">
        <v>0.23236999999999999</v>
      </c>
      <c r="I667" s="23">
        <v>0.22900000000000001</v>
      </c>
      <c r="J667" s="23">
        <v>0.22900000000000001</v>
      </c>
      <c r="K667" s="23">
        <v>0.24864</v>
      </c>
      <c r="L667" s="23">
        <v>0.2410489609</v>
      </c>
      <c r="M667" s="236">
        <v>0.43</v>
      </c>
      <c r="N667" s="23">
        <v>0.252</v>
      </c>
      <c r="O667" s="23">
        <v>0.1971</v>
      </c>
      <c r="P667" s="230"/>
      <c r="Q667" s="231"/>
      <c r="R667" s="231"/>
      <c r="S667" s="231"/>
      <c r="T667" s="231"/>
      <c r="U667" s="231"/>
      <c r="V667" s="231"/>
      <c r="W667" s="231"/>
      <c r="X667" s="231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54"/>
    </row>
    <row r="668" spans="1:65">
      <c r="A668" s="29"/>
      <c r="B668" s="20" t="s">
        <v>269</v>
      </c>
      <c r="C668" s="12"/>
      <c r="D668" s="233">
        <v>0.252</v>
      </c>
      <c r="E668" s="233">
        <v>0.2406166666666667</v>
      </c>
      <c r="F668" s="233">
        <v>0.30921994999999997</v>
      </c>
      <c r="G668" s="233">
        <v>0.19879833333333333</v>
      </c>
      <c r="H668" s="233">
        <v>0.22480666666666668</v>
      </c>
      <c r="I668" s="233">
        <v>0.21750000000000003</v>
      </c>
      <c r="J668" s="233">
        <v>0.24050000000000002</v>
      </c>
      <c r="K668" s="233">
        <v>0.24726333333333331</v>
      </c>
      <c r="L668" s="233">
        <v>0.23841861726666666</v>
      </c>
      <c r="M668" s="233">
        <v>0.42500000000000004</v>
      </c>
      <c r="N668" s="233">
        <v>0.23283333333333334</v>
      </c>
      <c r="O668" s="233">
        <v>0.20930000000000001</v>
      </c>
      <c r="P668" s="230"/>
      <c r="Q668" s="231"/>
      <c r="R668" s="231"/>
      <c r="S668" s="231"/>
      <c r="T668" s="231"/>
      <c r="U668" s="231"/>
      <c r="V668" s="231"/>
      <c r="W668" s="231"/>
      <c r="X668" s="231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54"/>
    </row>
    <row r="669" spans="1:65">
      <c r="A669" s="29"/>
      <c r="B669" s="3" t="s">
        <v>270</v>
      </c>
      <c r="C669" s="28"/>
      <c r="D669" s="23">
        <v>0.252</v>
      </c>
      <c r="E669" s="23">
        <v>0.24004500000000001</v>
      </c>
      <c r="F669" s="23">
        <v>0.30969049000000004</v>
      </c>
      <c r="G669" s="23">
        <v>0.19295499999999999</v>
      </c>
      <c r="H669" s="23">
        <v>0.22320000000000001</v>
      </c>
      <c r="I669" s="23">
        <v>0.2175</v>
      </c>
      <c r="J669" s="23">
        <v>0.24049999999999999</v>
      </c>
      <c r="K669" s="23">
        <v>0.24715000000000001</v>
      </c>
      <c r="L669" s="23">
        <v>0.23857095965000003</v>
      </c>
      <c r="M669" s="23">
        <v>0.43</v>
      </c>
      <c r="N669" s="23">
        <v>0.22900000000000001</v>
      </c>
      <c r="O669" s="23">
        <v>0.20279999999999998</v>
      </c>
      <c r="P669" s="230"/>
      <c r="Q669" s="231"/>
      <c r="R669" s="231"/>
      <c r="S669" s="231"/>
      <c r="T669" s="231"/>
      <c r="U669" s="231"/>
      <c r="V669" s="231"/>
      <c r="W669" s="231"/>
      <c r="X669" s="231"/>
      <c r="Y669" s="231"/>
      <c r="Z669" s="231"/>
      <c r="AA669" s="231"/>
      <c r="AB669" s="231"/>
      <c r="AC669" s="231"/>
      <c r="AD669" s="231"/>
      <c r="AE669" s="231"/>
      <c r="AF669" s="231"/>
      <c r="AG669" s="231"/>
      <c r="AH669" s="231"/>
      <c r="AI669" s="231"/>
      <c r="AJ669" s="231"/>
      <c r="AK669" s="231"/>
      <c r="AL669" s="231"/>
      <c r="AM669" s="231"/>
      <c r="AN669" s="231"/>
      <c r="AO669" s="231"/>
      <c r="AP669" s="231"/>
      <c r="AQ669" s="231"/>
      <c r="AR669" s="231"/>
      <c r="AS669" s="231"/>
      <c r="AT669" s="231"/>
      <c r="AU669" s="231"/>
      <c r="AV669" s="231"/>
      <c r="AW669" s="231"/>
      <c r="AX669" s="231"/>
      <c r="AY669" s="231"/>
      <c r="AZ669" s="231"/>
      <c r="BA669" s="231"/>
      <c r="BB669" s="231"/>
      <c r="BC669" s="231"/>
      <c r="BD669" s="231"/>
      <c r="BE669" s="231"/>
      <c r="BF669" s="231"/>
      <c r="BG669" s="231"/>
      <c r="BH669" s="231"/>
      <c r="BI669" s="231"/>
      <c r="BJ669" s="231"/>
      <c r="BK669" s="231"/>
      <c r="BL669" s="231"/>
      <c r="BM669" s="54"/>
    </row>
    <row r="670" spans="1:65">
      <c r="A670" s="29"/>
      <c r="B670" s="3" t="s">
        <v>271</v>
      </c>
      <c r="C670" s="28"/>
      <c r="D670" s="23">
        <v>0</v>
      </c>
      <c r="E670" s="23">
        <v>3.0893667096456214E-3</v>
      </c>
      <c r="F670" s="23">
        <v>1.7979389471169508E-3</v>
      </c>
      <c r="G670" s="23">
        <v>1.2981268684788355E-2</v>
      </c>
      <c r="H670" s="23">
        <v>5.1038443027453945E-3</v>
      </c>
      <c r="I670" s="23">
        <v>1.2597618822618832E-2</v>
      </c>
      <c r="J670" s="23">
        <v>1.2597618822618816E-2</v>
      </c>
      <c r="K670" s="23">
        <v>2.2410592733497045E-3</v>
      </c>
      <c r="L670" s="23">
        <v>4.3136949060199707E-3</v>
      </c>
      <c r="M670" s="23">
        <v>8.3666002653407824E-3</v>
      </c>
      <c r="N670" s="23">
        <v>9.3897106806688467E-3</v>
      </c>
      <c r="O670" s="23">
        <v>2.191802910847597E-2</v>
      </c>
      <c r="P670" s="230"/>
      <c r="Q670" s="231"/>
      <c r="R670" s="231"/>
      <c r="S670" s="231"/>
      <c r="T670" s="231"/>
      <c r="U670" s="231"/>
      <c r="V670" s="231"/>
      <c r="W670" s="231"/>
      <c r="X670" s="231"/>
      <c r="Y670" s="231"/>
      <c r="Z670" s="231"/>
      <c r="AA670" s="231"/>
      <c r="AB670" s="231"/>
      <c r="AC670" s="231"/>
      <c r="AD670" s="231"/>
      <c r="AE670" s="231"/>
      <c r="AF670" s="231"/>
      <c r="AG670" s="231"/>
      <c r="AH670" s="231"/>
      <c r="AI670" s="231"/>
      <c r="AJ670" s="231"/>
      <c r="AK670" s="231"/>
      <c r="AL670" s="231"/>
      <c r="AM670" s="231"/>
      <c r="AN670" s="231"/>
      <c r="AO670" s="231"/>
      <c r="AP670" s="231"/>
      <c r="AQ670" s="231"/>
      <c r="AR670" s="231"/>
      <c r="AS670" s="231"/>
      <c r="AT670" s="231"/>
      <c r="AU670" s="231"/>
      <c r="AV670" s="231"/>
      <c r="AW670" s="231"/>
      <c r="AX670" s="231"/>
      <c r="AY670" s="231"/>
      <c r="AZ670" s="231"/>
      <c r="BA670" s="231"/>
      <c r="BB670" s="231"/>
      <c r="BC670" s="231"/>
      <c r="BD670" s="231"/>
      <c r="BE670" s="231"/>
      <c r="BF670" s="231"/>
      <c r="BG670" s="231"/>
      <c r="BH670" s="231"/>
      <c r="BI670" s="231"/>
      <c r="BJ670" s="231"/>
      <c r="BK670" s="231"/>
      <c r="BL670" s="231"/>
      <c r="BM670" s="54"/>
    </row>
    <row r="671" spans="1:65">
      <c r="A671" s="29"/>
      <c r="B671" s="3" t="s">
        <v>86</v>
      </c>
      <c r="C671" s="28"/>
      <c r="D671" s="13">
        <v>0</v>
      </c>
      <c r="E671" s="13">
        <v>1.283937123908965E-2</v>
      </c>
      <c r="F671" s="13">
        <v>5.8144338588663217E-3</v>
      </c>
      <c r="G671" s="13">
        <v>6.5298679657550901E-2</v>
      </c>
      <c r="H671" s="13">
        <v>2.2703260443397561E-2</v>
      </c>
      <c r="I671" s="13">
        <v>5.7920086540776232E-2</v>
      </c>
      <c r="J671" s="13">
        <v>5.2380951445400482E-2</v>
      </c>
      <c r="K671" s="13">
        <v>9.0634516777647507E-3</v>
      </c>
      <c r="L671" s="13">
        <v>1.8092944902852053E-2</v>
      </c>
      <c r="M671" s="13">
        <v>1.9686118271390073E-2</v>
      </c>
      <c r="N671" s="13">
        <v>4.0328034419479658E-2</v>
      </c>
      <c r="O671" s="13">
        <v>0.10472063596978484</v>
      </c>
      <c r="P671" s="146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9"/>
      <c r="B672" s="3" t="s">
        <v>272</v>
      </c>
      <c r="C672" s="28"/>
      <c r="D672" s="13">
        <v>9.4425790217545158E-2</v>
      </c>
      <c r="E672" s="13">
        <v>4.4988434746739525E-2</v>
      </c>
      <c r="F672" s="13">
        <v>0.34292971480071333</v>
      </c>
      <c r="G672" s="13">
        <v>-0.13662689264974492</v>
      </c>
      <c r="H672" s="13">
        <v>-2.3673754710956452E-2</v>
      </c>
      <c r="I672" s="13">
        <v>-5.5406312014618653E-2</v>
      </c>
      <c r="J672" s="13">
        <v>4.4481756140157369E-2</v>
      </c>
      <c r="K672" s="13">
        <v>7.3854638790307847E-2</v>
      </c>
      <c r="L672" s="13">
        <v>3.5442395256532144E-2</v>
      </c>
      <c r="M672" s="13">
        <v>0.84575778112086009</v>
      </c>
      <c r="N672" s="13">
        <v>1.1185733421898547E-2</v>
      </c>
      <c r="O672" s="13">
        <v>-9.1018579791538823E-2</v>
      </c>
      <c r="P672" s="146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9"/>
      <c r="B673" s="45" t="s">
        <v>273</v>
      </c>
      <c r="C673" s="46"/>
      <c r="D673" s="44">
        <v>0.62</v>
      </c>
      <c r="E673" s="44">
        <v>0.05</v>
      </c>
      <c r="F673" s="44">
        <v>3.45</v>
      </c>
      <c r="G673" s="44">
        <v>2.0099999999999998</v>
      </c>
      <c r="H673" s="44">
        <v>0.73</v>
      </c>
      <c r="I673" s="44">
        <v>1.08</v>
      </c>
      <c r="J673" s="44">
        <v>0.05</v>
      </c>
      <c r="K673" s="44">
        <v>0.38</v>
      </c>
      <c r="L673" s="44">
        <v>0.05</v>
      </c>
      <c r="M673" s="44">
        <v>9.17</v>
      </c>
      <c r="N673" s="44">
        <v>0.32</v>
      </c>
      <c r="O673" s="44">
        <v>1.49</v>
      </c>
      <c r="P673" s="146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BM674" s="53"/>
    </row>
    <row r="675" spans="1:65" ht="15">
      <c r="B675" s="8" t="s">
        <v>523</v>
      </c>
      <c r="BM675" s="27" t="s">
        <v>66</v>
      </c>
    </row>
    <row r="676" spans="1:65" ht="15">
      <c r="A676" s="24" t="s">
        <v>37</v>
      </c>
      <c r="B676" s="18" t="s">
        <v>117</v>
      </c>
      <c r="C676" s="15" t="s">
        <v>118</v>
      </c>
      <c r="D676" s="16" t="s">
        <v>241</v>
      </c>
      <c r="E676" s="17" t="s">
        <v>241</v>
      </c>
      <c r="F676" s="17" t="s">
        <v>241</v>
      </c>
      <c r="G676" s="17" t="s">
        <v>241</v>
      </c>
      <c r="H676" s="17" t="s">
        <v>241</v>
      </c>
      <c r="I676" s="17" t="s">
        <v>241</v>
      </c>
      <c r="J676" s="17" t="s">
        <v>241</v>
      </c>
      <c r="K676" s="17" t="s">
        <v>241</v>
      </c>
      <c r="L676" s="17" t="s">
        <v>241</v>
      </c>
      <c r="M676" s="17" t="s">
        <v>241</v>
      </c>
      <c r="N676" s="17" t="s">
        <v>241</v>
      </c>
      <c r="O676" s="17" t="s">
        <v>241</v>
      </c>
      <c r="P676" s="17" t="s">
        <v>241</v>
      </c>
      <c r="Q676" s="17" t="s">
        <v>241</v>
      </c>
      <c r="R676" s="17" t="s">
        <v>241</v>
      </c>
      <c r="S676" s="17" t="s">
        <v>241</v>
      </c>
      <c r="T676" s="146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242</v>
      </c>
      <c r="C677" s="9" t="s">
        <v>242</v>
      </c>
      <c r="D677" s="144" t="s">
        <v>244</v>
      </c>
      <c r="E677" s="145" t="s">
        <v>245</v>
      </c>
      <c r="F677" s="145" t="s">
        <v>246</v>
      </c>
      <c r="G677" s="145" t="s">
        <v>247</v>
      </c>
      <c r="H677" s="145" t="s">
        <v>250</v>
      </c>
      <c r="I677" s="145" t="s">
        <v>251</v>
      </c>
      <c r="J677" s="145" t="s">
        <v>252</v>
      </c>
      <c r="K677" s="145" t="s">
        <v>253</v>
      </c>
      <c r="L677" s="145" t="s">
        <v>255</v>
      </c>
      <c r="M677" s="145" t="s">
        <v>256</v>
      </c>
      <c r="N677" s="145" t="s">
        <v>258</v>
      </c>
      <c r="O677" s="145" t="s">
        <v>259</v>
      </c>
      <c r="P677" s="145" t="s">
        <v>261</v>
      </c>
      <c r="Q677" s="145" t="s">
        <v>284</v>
      </c>
      <c r="R677" s="145" t="s">
        <v>286</v>
      </c>
      <c r="S677" s="145" t="s">
        <v>262</v>
      </c>
      <c r="T677" s="146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287</v>
      </c>
      <c r="E678" s="11" t="s">
        <v>104</v>
      </c>
      <c r="F678" s="11" t="s">
        <v>103</v>
      </c>
      <c r="G678" s="11" t="s">
        <v>104</v>
      </c>
      <c r="H678" s="11" t="s">
        <v>103</v>
      </c>
      <c r="I678" s="11" t="s">
        <v>104</v>
      </c>
      <c r="J678" s="11" t="s">
        <v>103</v>
      </c>
      <c r="K678" s="11" t="s">
        <v>104</v>
      </c>
      <c r="L678" s="11" t="s">
        <v>104</v>
      </c>
      <c r="M678" s="11" t="s">
        <v>104</v>
      </c>
      <c r="N678" s="11" t="s">
        <v>103</v>
      </c>
      <c r="O678" s="11" t="s">
        <v>287</v>
      </c>
      <c r="P678" s="11" t="s">
        <v>99</v>
      </c>
      <c r="Q678" s="11" t="s">
        <v>103</v>
      </c>
      <c r="R678" s="11" t="s">
        <v>287</v>
      </c>
      <c r="S678" s="11" t="s">
        <v>104</v>
      </c>
      <c r="T678" s="146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0</v>
      </c>
    </row>
    <row r="679" spans="1:65">
      <c r="A679" s="29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146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0</v>
      </c>
    </row>
    <row r="680" spans="1:65">
      <c r="A680" s="29"/>
      <c r="B680" s="18">
        <v>1</v>
      </c>
      <c r="C680" s="14">
        <v>1</v>
      </c>
      <c r="D680" s="208">
        <v>102</v>
      </c>
      <c r="E680" s="223">
        <v>100</v>
      </c>
      <c r="F680" s="208">
        <v>98</v>
      </c>
      <c r="G680" s="223">
        <v>100</v>
      </c>
      <c r="H680" s="208">
        <v>100</v>
      </c>
      <c r="I680" s="223">
        <v>100</v>
      </c>
      <c r="J680" s="208">
        <v>97</v>
      </c>
      <c r="K680" s="223" t="s">
        <v>95</v>
      </c>
      <c r="L680" s="208">
        <v>91</v>
      </c>
      <c r="M680" s="223">
        <v>100</v>
      </c>
      <c r="N680" s="208">
        <v>101</v>
      </c>
      <c r="O680" s="208">
        <v>102.3</v>
      </c>
      <c r="P680" s="208">
        <v>108</v>
      </c>
      <c r="Q680" s="208">
        <v>102.489763452606</v>
      </c>
      <c r="R680" s="208">
        <v>108</v>
      </c>
      <c r="S680" s="223">
        <v>117</v>
      </c>
      <c r="T680" s="209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  <c r="BH680" s="210"/>
      <c r="BI680" s="210"/>
      <c r="BJ680" s="210"/>
      <c r="BK680" s="210"/>
      <c r="BL680" s="210"/>
      <c r="BM680" s="211">
        <v>1</v>
      </c>
    </row>
    <row r="681" spans="1:65">
      <c r="A681" s="29"/>
      <c r="B681" s="19">
        <v>1</v>
      </c>
      <c r="C681" s="9">
        <v>2</v>
      </c>
      <c r="D681" s="213">
        <v>102</v>
      </c>
      <c r="E681" s="225">
        <v>100</v>
      </c>
      <c r="F681" s="213">
        <v>101</v>
      </c>
      <c r="G681" s="225">
        <v>100</v>
      </c>
      <c r="H681" s="213">
        <v>115</v>
      </c>
      <c r="I681" s="225">
        <v>100</v>
      </c>
      <c r="J681" s="213">
        <v>91</v>
      </c>
      <c r="K681" s="225" t="s">
        <v>95</v>
      </c>
      <c r="L681" s="213">
        <v>98</v>
      </c>
      <c r="M681" s="225">
        <v>100</v>
      </c>
      <c r="N681" s="213">
        <v>106</v>
      </c>
      <c r="O681" s="213">
        <v>101.6</v>
      </c>
      <c r="P681" s="213">
        <v>101</v>
      </c>
      <c r="Q681" s="213">
        <v>103.33726127664799</v>
      </c>
      <c r="R681" s="213">
        <v>107</v>
      </c>
      <c r="S681" s="225">
        <v>115</v>
      </c>
      <c r="T681" s="209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1">
        <v>20</v>
      </c>
    </row>
    <row r="682" spans="1:65">
      <c r="A682" s="29"/>
      <c r="B682" s="19">
        <v>1</v>
      </c>
      <c r="C682" s="9">
        <v>3</v>
      </c>
      <c r="D682" s="213">
        <v>102</v>
      </c>
      <c r="E682" s="225">
        <v>100</v>
      </c>
      <c r="F682" s="213">
        <v>100</v>
      </c>
      <c r="G682" s="225">
        <v>100</v>
      </c>
      <c r="H682" s="213">
        <v>110</v>
      </c>
      <c r="I682" s="225">
        <v>100</v>
      </c>
      <c r="J682" s="213">
        <v>93</v>
      </c>
      <c r="K682" s="225" t="s">
        <v>95</v>
      </c>
      <c r="L682" s="213">
        <v>82</v>
      </c>
      <c r="M682" s="225" t="s">
        <v>95</v>
      </c>
      <c r="N682" s="213">
        <v>105</v>
      </c>
      <c r="O682" s="213">
        <v>100.6</v>
      </c>
      <c r="P682" s="213">
        <v>93.6</v>
      </c>
      <c r="Q682" s="213">
        <v>103.143565296044</v>
      </c>
      <c r="R682" s="213">
        <v>108</v>
      </c>
      <c r="S682" s="225">
        <v>120</v>
      </c>
      <c r="T682" s="209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1">
        <v>16</v>
      </c>
    </row>
    <row r="683" spans="1:65">
      <c r="A683" s="29"/>
      <c r="B683" s="19">
        <v>1</v>
      </c>
      <c r="C683" s="9">
        <v>4</v>
      </c>
      <c r="D683" s="213">
        <v>102</v>
      </c>
      <c r="E683" s="225">
        <v>100</v>
      </c>
      <c r="F683" s="213">
        <v>101</v>
      </c>
      <c r="G683" s="225">
        <v>100</v>
      </c>
      <c r="H683" s="213">
        <v>118</v>
      </c>
      <c r="I683" s="225">
        <v>100</v>
      </c>
      <c r="J683" s="213">
        <v>96</v>
      </c>
      <c r="K683" s="225" t="s">
        <v>95</v>
      </c>
      <c r="L683" s="213">
        <v>91</v>
      </c>
      <c r="M683" s="225" t="s">
        <v>95</v>
      </c>
      <c r="N683" s="213">
        <v>106</v>
      </c>
      <c r="O683" s="213">
        <v>100.9</v>
      </c>
      <c r="P683" s="213">
        <v>110</v>
      </c>
      <c r="Q683" s="213">
        <v>103.162003093625</v>
      </c>
      <c r="R683" s="213">
        <v>112</v>
      </c>
      <c r="S683" s="225">
        <v>105</v>
      </c>
      <c r="T683" s="209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211">
        <v>102.87916905782177</v>
      </c>
    </row>
    <row r="684" spans="1:65">
      <c r="A684" s="29"/>
      <c r="B684" s="19">
        <v>1</v>
      </c>
      <c r="C684" s="9">
        <v>5</v>
      </c>
      <c r="D684" s="213">
        <v>101</v>
      </c>
      <c r="E684" s="225">
        <v>100</v>
      </c>
      <c r="F684" s="213">
        <v>98</v>
      </c>
      <c r="G684" s="225">
        <v>100</v>
      </c>
      <c r="H684" s="213">
        <v>114</v>
      </c>
      <c r="I684" s="225">
        <v>100</v>
      </c>
      <c r="J684" s="213">
        <v>98</v>
      </c>
      <c r="K684" s="225" t="s">
        <v>95</v>
      </c>
      <c r="L684" s="224">
        <v>78</v>
      </c>
      <c r="M684" s="225">
        <v>100</v>
      </c>
      <c r="N684" s="213">
        <v>105</v>
      </c>
      <c r="O684" s="213">
        <v>102.7</v>
      </c>
      <c r="P684" s="213">
        <v>113</v>
      </c>
      <c r="Q684" s="213">
        <v>103.531248082484</v>
      </c>
      <c r="R684" s="213">
        <v>109</v>
      </c>
      <c r="S684" s="225">
        <v>123.00000000000001</v>
      </c>
      <c r="T684" s="209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1">
        <v>51</v>
      </c>
    </row>
    <row r="685" spans="1:65">
      <c r="A685" s="29"/>
      <c r="B685" s="19">
        <v>1</v>
      </c>
      <c r="C685" s="9">
        <v>6</v>
      </c>
      <c r="D685" s="213">
        <v>102</v>
      </c>
      <c r="E685" s="225">
        <v>100</v>
      </c>
      <c r="F685" s="213">
        <v>101</v>
      </c>
      <c r="G685" s="225">
        <v>100</v>
      </c>
      <c r="H685" s="213">
        <v>115</v>
      </c>
      <c r="I685" s="225">
        <v>100</v>
      </c>
      <c r="J685" s="213">
        <v>96</v>
      </c>
      <c r="K685" s="225" t="s">
        <v>95</v>
      </c>
      <c r="L685" s="213">
        <v>114</v>
      </c>
      <c r="M685" s="225">
        <v>100</v>
      </c>
      <c r="N685" s="213">
        <v>105</v>
      </c>
      <c r="O685" s="213">
        <v>101.9</v>
      </c>
      <c r="P685" s="213">
        <v>109</v>
      </c>
      <c r="Q685" s="213">
        <v>102.2863022679</v>
      </c>
      <c r="R685" s="213">
        <v>114</v>
      </c>
      <c r="S685" s="225">
        <v>111</v>
      </c>
      <c r="T685" s="209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4"/>
    </row>
    <row r="686" spans="1:65">
      <c r="A686" s="29"/>
      <c r="B686" s="20" t="s">
        <v>269</v>
      </c>
      <c r="C686" s="12"/>
      <c r="D686" s="215">
        <v>101.83333333333333</v>
      </c>
      <c r="E686" s="215">
        <v>100</v>
      </c>
      <c r="F686" s="215">
        <v>99.833333333333329</v>
      </c>
      <c r="G686" s="215">
        <v>100</v>
      </c>
      <c r="H686" s="215">
        <v>112</v>
      </c>
      <c r="I686" s="215">
        <v>100</v>
      </c>
      <c r="J686" s="215">
        <v>95.166666666666671</v>
      </c>
      <c r="K686" s="215" t="s">
        <v>630</v>
      </c>
      <c r="L686" s="215">
        <v>92.333333333333329</v>
      </c>
      <c r="M686" s="215">
        <v>100</v>
      </c>
      <c r="N686" s="215">
        <v>104.66666666666667</v>
      </c>
      <c r="O686" s="215">
        <v>101.66666666666667</v>
      </c>
      <c r="P686" s="215">
        <v>105.76666666666667</v>
      </c>
      <c r="Q686" s="215">
        <v>102.99169057821784</v>
      </c>
      <c r="R686" s="215">
        <v>109.66666666666667</v>
      </c>
      <c r="S686" s="215">
        <v>115.16666666666667</v>
      </c>
      <c r="T686" s="209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4"/>
    </row>
    <row r="687" spans="1:65">
      <c r="A687" s="29"/>
      <c r="B687" s="3" t="s">
        <v>270</v>
      </c>
      <c r="C687" s="28"/>
      <c r="D687" s="213">
        <v>102</v>
      </c>
      <c r="E687" s="213">
        <v>100</v>
      </c>
      <c r="F687" s="213">
        <v>100.5</v>
      </c>
      <c r="G687" s="213">
        <v>100</v>
      </c>
      <c r="H687" s="213">
        <v>114.5</v>
      </c>
      <c r="I687" s="213">
        <v>100</v>
      </c>
      <c r="J687" s="213">
        <v>96</v>
      </c>
      <c r="K687" s="213" t="s">
        <v>630</v>
      </c>
      <c r="L687" s="213">
        <v>91</v>
      </c>
      <c r="M687" s="213">
        <v>100</v>
      </c>
      <c r="N687" s="213">
        <v>105</v>
      </c>
      <c r="O687" s="213">
        <v>101.75</v>
      </c>
      <c r="P687" s="213">
        <v>108.5</v>
      </c>
      <c r="Q687" s="213">
        <v>103.15278419483451</v>
      </c>
      <c r="R687" s="213">
        <v>108.5</v>
      </c>
      <c r="S687" s="213">
        <v>116</v>
      </c>
      <c r="T687" s="209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4"/>
    </row>
    <row r="688" spans="1:65">
      <c r="A688" s="29"/>
      <c r="B688" s="3" t="s">
        <v>271</v>
      </c>
      <c r="C688" s="28"/>
      <c r="D688" s="213">
        <v>0.40824829046386302</v>
      </c>
      <c r="E688" s="213">
        <v>0</v>
      </c>
      <c r="F688" s="213">
        <v>1.4719601443879744</v>
      </c>
      <c r="G688" s="213">
        <v>0</v>
      </c>
      <c r="H688" s="213">
        <v>6.4187226143524851</v>
      </c>
      <c r="I688" s="213">
        <v>0</v>
      </c>
      <c r="J688" s="213">
        <v>2.6394443859772205</v>
      </c>
      <c r="K688" s="213" t="s">
        <v>630</v>
      </c>
      <c r="L688" s="213">
        <v>12.785408349625254</v>
      </c>
      <c r="M688" s="213">
        <v>0</v>
      </c>
      <c r="N688" s="213">
        <v>1.8618986725025253</v>
      </c>
      <c r="O688" s="213">
        <v>0.80663911798689036</v>
      </c>
      <c r="P688" s="213">
        <v>7.1614709848373117</v>
      </c>
      <c r="Q688" s="213">
        <v>0.4923651487667553</v>
      </c>
      <c r="R688" s="213">
        <v>2.7325202042558927</v>
      </c>
      <c r="S688" s="213">
        <v>6.4627135683601749</v>
      </c>
      <c r="T688" s="209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4"/>
    </row>
    <row r="689" spans="1:65">
      <c r="A689" s="29"/>
      <c r="B689" s="3" t="s">
        <v>86</v>
      </c>
      <c r="C689" s="28"/>
      <c r="D689" s="13">
        <v>4.0089848490723048E-3</v>
      </c>
      <c r="E689" s="13">
        <v>0</v>
      </c>
      <c r="F689" s="13">
        <v>1.4744175068994735E-2</v>
      </c>
      <c r="G689" s="13">
        <v>0</v>
      </c>
      <c r="H689" s="13">
        <v>5.7310023342432903E-2</v>
      </c>
      <c r="I689" s="13">
        <v>0</v>
      </c>
      <c r="J689" s="13">
        <v>2.7734967278219478E-2</v>
      </c>
      <c r="K689" s="13" t="s">
        <v>630</v>
      </c>
      <c r="L689" s="13">
        <v>0.13847012653023741</v>
      </c>
      <c r="M689" s="13">
        <v>0</v>
      </c>
      <c r="N689" s="13">
        <v>1.7788840820087821E-2</v>
      </c>
      <c r="O689" s="13">
        <v>7.9341552588874462E-3</v>
      </c>
      <c r="P689" s="13">
        <v>6.7710094404386814E-2</v>
      </c>
      <c r="Q689" s="13">
        <v>4.7806298353052544E-3</v>
      </c>
      <c r="R689" s="13">
        <v>2.491659760719659E-2</v>
      </c>
      <c r="S689" s="13">
        <v>5.6116181490826408E-2</v>
      </c>
      <c r="T689" s="146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9"/>
      <c r="B690" s="3" t="s">
        <v>272</v>
      </c>
      <c r="C690" s="28"/>
      <c r="D690" s="13">
        <v>-1.0165670407977778E-2</v>
      </c>
      <c r="E690" s="13">
        <v>-2.7985928387539549E-2</v>
      </c>
      <c r="F690" s="13">
        <v>-2.9605951840226963E-2</v>
      </c>
      <c r="G690" s="13">
        <v>-2.7985928387539549E-2</v>
      </c>
      <c r="H690" s="13">
        <v>8.8655760205955669E-2</v>
      </c>
      <c r="I690" s="13">
        <v>-2.7985928387539549E-2</v>
      </c>
      <c r="J690" s="13">
        <v>-7.4966608515475097E-2</v>
      </c>
      <c r="K690" s="13" t="s">
        <v>630</v>
      </c>
      <c r="L690" s="13">
        <v>-0.10250700721116157</v>
      </c>
      <c r="M690" s="13">
        <v>-2.7985928387539549E-2</v>
      </c>
      <c r="N690" s="13">
        <v>1.7374728287708807E-2</v>
      </c>
      <c r="O690" s="13">
        <v>-1.1785693860665081E-2</v>
      </c>
      <c r="P690" s="13">
        <v>2.8066883075445803E-2</v>
      </c>
      <c r="Q690" s="13">
        <v>1.0937250118421282E-3</v>
      </c>
      <c r="R690" s="13">
        <v>6.5975431868331658E-2</v>
      </c>
      <c r="S690" s="13">
        <v>0.11943620580701708</v>
      </c>
      <c r="T690" s="146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9"/>
      <c r="B691" s="45" t="s">
        <v>273</v>
      </c>
      <c r="C691" s="46"/>
      <c r="D691" s="44">
        <v>7.0000000000000007E-2</v>
      </c>
      <c r="E691" s="44" t="s">
        <v>274</v>
      </c>
      <c r="F691" s="44">
        <v>0.33</v>
      </c>
      <c r="G691" s="44" t="s">
        <v>274</v>
      </c>
      <c r="H691" s="44">
        <v>1.22</v>
      </c>
      <c r="I691" s="44" t="s">
        <v>274</v>
      </c>
      <c r="J691" s="44">
        <v>0.92</v>
      </c>
      <c r="K691" s="44">
        <v>6.67</v>
      </c>
      <c r="L691" s="44">
        <v>1.28</v>
      </c>
      <c r="M691" s="44" t="s">
        <v>274</v>
      </c>
      <c r="N691" s="44">
        <v>0.28999999999999998</v>
      </c>
      <c r="O691" s="44">
        <v>0.09</v>
      </c>
      <c r="P691" s="44">
        <v>0.43</v>
      </c>
      <c r="Q691" s="44">
        <v>7.0000000000000007E-2</v>
      </c>
      <c r="R691" s="44">
        <v>0.92</v>
      </c>
      <c r="S691" s="44">
        <v>1.62</v>
      </c>
      <c r="T691" s="146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B692" s="30" t="s">
        <v>301</v>
      </c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BM692" s="53"/>
    </row>
    <row r="693" spans="1:65">
      <c r="BM693" s="53"/>
    </row>
    <row r="694" spans="1:65" ht="15">
      <c r="B694" s="8" t="s">
        <v>524</v>
      </c>
      <c r="BM694" s="27" t="s">
        <v>66</v>
      </c>
    </row>
    <row r="695" spans="1:65" ht="15">
      <c r="A695" s="24" t="s">
        <v>40</v>
      </c>
      <c r="B695" s="18" t="s">
        <v>117</v>
      </c>
      <c r="C695" s="15" t="s">
        <v>118</v>
      </c>
      <c r="D695" s="16" t="s">
        <v>241</v>
      </c>
      <c r="E695" s="17" t="s">
        <v>241</v>
      </c>
      <c r="F695" s="17" t="s">
        <v>241</v>
      </c>
      <c r="G695" s="17" t="s">
        <v>241</v>
      </c>
      <c r="H695" s="17" t="s">
        <v>241</v>
      </c>
      <c r="I695" s="17" t="s">
        <v>241</v>
      </c>
      <c r="J695" s="17" t="s">
        <v>241</v>
      </c>
      <c r="K695" s="17" t="s">
        <v>241</v>
      </c>
      <c r="L695" s="17" t="s">
        <v>241</v>
      </c>
      <c r="M695" s="17" t="s">
        <v>241</v>
      </c>
      <c r="N695" s="17" t="s">
        <v>241</v>
      </c>
      <c r="O695" s="17" t="s">
        <v>241</v>
      </c>
      <c r="P695" s="146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242</v>
      </c>
      <c r="C696" s="9" t="s">
        <v>242</v>
      </c>
      <c r="D696" s="144" t="s">
        <v>244</v>
      </c>
      <c r="E696" s="145" t="s">
        <v>248</v>
      </c>
      <c r="F696" s="145" t="s">
        <v>249</v>
      </c>
      <c r="G696" s="145" t="s">
        <v>250</v>
      </c>
      <c r="H696" s="145" t="s">
        <v>252</v>
      </c>
      <c r="I696" s="145" t="s">
        <v>254</v>
      </c>
      <c r="J696" s="145" t="s">
        <v>255</v>
      </c>
      <c r="K696" s="145" t="s">
        <v>258</v>
      </c>
      <c r="L696" s="145" t="s">
        <v>259</v>
      </c>
      <c r="M696" s="145" t="s">
        <v>260</v>
      </c>
      <c r="N696" s="145" t="s">
        <v>261</v>
      </c>
      <c r="O696" s="145" t="s">
        <v>286</v>
      </c>
      <c r="P696" s="146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287</v>
      </c>
      <c r="E697" s="11" t="s">
        <v>103</v>
      </c>
      <c r="F697" s="11" t="s">
        <v>103</v>
      </c>
      <c r="G697" s="11" t="s">
        <v>99</v>
      </c>
      <c r="H697" s="11" t="s">
        <v>103</v>
      </c>
      <c r="I697" s="11" t="s">
        <v>287</v>
      </c>
      <c r="J697" s="11" t="s">
        <v>103</v>
      </c>
      <c r="K697" s="11" t="s">
        <v>103</v>
      </c>
      <c r="L697" s="11" t="s">
        <v>287</v>
      </c>
      <c r="M697" s="11" t="s">
        <v>100</v>
      </c>
      <c r="N697" s="11" t="s">
        <v>99</v>
      </c>
      <c r="O697" s="11" t="s">
        <v>287</v>
      </c>
      <c r="P697" s="146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2</v>
      </c>
    </row>
    <row r="698" spans="1:65">
      <c r="A698" s="29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146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3</v>
      </c>
    </row>
    <row r="699" spans="1:65">
      <c r="A699" s="29"/>
      <c r="B699" s="18">
        <v>1</v>
      </c>
      <c r="C699" s="14">
        <v>1</v>
      </c>
      <c r="D699" s="21">
        <v>4.9000000000000004</v>
      </c>
      <c r="E699" s="140">
        <v>5</v>
      </c>
      <c r="F699" s="21">
        <v>5.0763502267869676</v>
      </c>
      <c r="G699" s="21">
        <v>5.24</v>
      </c>
      <c r="H699" s="21">
        <v>4.74</v>
      </c>
      <c r="I699" s="21">
        <v>5.13</v>
      </c>
      <c r="J699" s="21">
        <v>4.93</v>
      </c>
      <c r="K699" s="21">
        <v>5.05</v>
      </c>
      <c r="L699" s="21">
        <v>4.95</v>
      </c>
      <c r="M699" s="21">
        <v>5.4760445776378832</v>
      </c>
      <c r="N699" s="21">
        <v>5.31</v>
      </c>
      <c r="O699" s="21">
        <v>5.0199999999999996</v>
      </c>
      <c r="P699" s="146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>
        <v>1</v>
      </c>
      <c r="C700" s="9">
        <v>2</v>
      </c>
      <c r="D700" s="11">
        <v>4.9000000000000004</v>
      </c>
      <c r="E700" s="142" t="s">
        <v>109</v>
      </c>
      <c r="F700" s="11">
        <v>5.0556444999756502</v>
      </c>
      <c r="G700" s="11">
        <v>5.4</v>
      </c>
      <c r="H700" s="11">
        <v>4.5</v>
      </c>
      <c r="I700" s="11">
        <v>5.01</v>
      </c>
      <c r="J700" s="11">
        <v>4.9000000000000004</v>
      </c>
      <c r="K700" s="11">
        <v>5.15</v>
      </c>
      <c r="L700" s="11">
        <v>4.9400000000000004</v>
      </c>
      <c r="M700" s="11">
        <v>5.3525386064502545</v>
      </c>
      <c r="N700" s="11">
        <v>5.42</v>
      </c>
      <c r="O700" s="11">
        <v>5.12</v>
      </c>
      <c r="P700" s="146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 t="e">
        <v>#N/A</v>
      </c>
    </row>
    <row r="701" spans="1:65">
      <c r="A701" s="29"/>
      <c r="B701" s="19">
        <v>1</v>
      </c>
      <c r="C701" s="9">
        <v>3</v>
      </c>
      <c r="D701" s="11">
        <v>4.8</v>
      </c>
      <c r="E701" s="142" t="s">
        <v>109</v>
      </c>
      <c r="F701" s="11">
        <v>5.0795703685814697</v>
      </c>
      <c r="G701" s="11">
        <v>5.44</v>
      </c>
      <c r="H701" s="11">
        <v>4.57</v>
      </c>
      <c r="I701" s="11">
        <v>5.16</v>
      </c>
      <c r="J701" s="11">
        <v>5.03</v>
      </c>
      <c r="K701" s="11">
        <v>5.09</v>
      </c>
      <c r="L701" s="11">
        <v>5.08</v>
      </c>
      <c r="M701" s="11">
        <v>4.958998703602588</v>
      </c>
      <c r="N701" s="11">
        <v>4.83</v>
      </c>
      <c r="O701" s="11">
        <v>5.08</v>
      </c>
      <c r="P701" s="146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16</v>
      </c>
    </row>
    <row r="702" spans="1:65">
      <c r="A702" s="29"/>
      <c r="B702" s="19">
        <v>1</v>
      </c>
      <c r="C702" s="9">
        <v>4</v>
      </c>
      <c r="D702" s="11">
        <v>4.8</v>
      </c>
      <c r="E702" s="142">
        <v>5</v>
      </c>
      <c r="F702" s="11">
        <v>5.1110766222403807</v>
      </c>
      <c r="G702" s="141">
        <v>5.82</v>
      </c>
      <c r="H702" s="11">
        <v>4.72</v>
      </c>
      <c r="I702" s="11">
        <v>5.03</v>
      </c>
      <c r="J702" s="11">
        <v>4.9000000000000004</v>
      </c>
      <c r="K702" s="11">
        <v>5.13</v>
      </c>
      <c r="L702" s="11">
        <v>4.9800000000000004</v>
      </c>
      <c r="M702" s="11">
        <v>5.1804066933856001</v>
      </c>
      <c r="N702" s="11">
        <v>5.19</v>
      </c>
      <c r="O702" s="11">
        <v>5.4</v>
      </c>
      <c r="P702" s="146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5.0645879336206621</v>
      </c>
    </row>
    <row r="703" spans="1:65">
      <c r="A703" s="29"/>
      <c r="B703" s="19">
        <v>1</v>
      </c>
      <c r="C703" s="9">
        <v>5</v>
      </c>
      <c r="D703" s="11">
        <v>4.8</v>
      </c>
      <c r="E703" s="142" t="s">
        <v>109</v>
      </c>
      <c r="F703" s="11">
        <v>5.04076585423803</v>
      </c>
      <c r="G703" s="11">
        <v>5.48</v>
      </c>
      <c r="H703" s="11">
        <v>4.8</v>
      </c>
      <c r="I703" s="11">
        <v>5.25</v>
      </c>
      <c r="J703" s="11">
        <v>4.7699999999999996</v>
      </c>
      <c r="K703" s="11">
        <v>5.08</v>
      </c>
      <c r="L703" s="11">
        <v>5.0599999999999996</v>
      </c>
      <c r="M703" s="11">
        <v>5.3976807504099495</v>
      </c>
      <c r="N703" s="11">
        <v>5.15</v>
      </c>
      <c r="O703" s="11">
        <v>5.0999999999999996</v>
      </c>
      <c r="P703" s="146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52</v>
      </c>
    </row>
    <row r="704" spans="1:65">
      <c r="A704" s="29"/>
      <c r="B704" s="19">
        <v>1</v>
      </c>
      <c r="C704" s="9">
        <v>6</v>
      </c>
      <c r="D704" s="11">
        <v>4.8</v>
      </c>
      <c r="E704" s="142">
        <v>5</v>
      </c>
      <c r="F704" s="11">
        <v>5.0388376681244766</v>
      </c>
      <c r="G704" s="11">
        <v>5.49</v>
      </c>
      <c r="H704" s="11">
        <v>4.74</v>
      </c>
      <c r="I704" s="11">
        <v>5.04</v>
      </c>
      <c r="J704" s="11">
        <v>4.7699999999999996</v>
      </c>
      <c r="K704" s="11">
        <v>5</v>
      </c>
      <c r="L704" s="11">
        <v>5.01</v>
      </c>
      <c r="M704" s="11">
        <v>5.4248890475304483</v>
      </c>
      <c r="N704" s="11">
        <v>5.01</v>
      </c>
      <c r="O704" s="11">
        <v>5.47</v>
      </c>
      <c r="P704" s="146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20" t="s">
        <v>269</v>
      </c>
      <c r="C705" s="12"/>
      <c r="D705" s="22">
        <v>4.8333333333333339</v>
      </c>
      <c r="E705" s="22">
        <v>5</v>
      </c>
      <c r="F705" s="22">
        <v>5.0670408733244958</v>
      </c>
      <c r="G705" s="22">
        <v>5.4783333333333344</v>
      </c>
      <c r="H705" s="22">
        <v>4.6783333333333337</v>
      </c>
      <c r="I705" s="22">
        <v>5.1033333333333335</v>
      </c>
      <c r="J705" s="22">
        <v>4.8833333333333329</v>
      </c>
      <c r="K705" s="22">
        <v>5.083333333333333</v>
      </c>
      <c r="L705" s="22">
        <v>5.0033333333333339</v>
      </c>
      <c r="M705" s="22">
        <v>5.298426396502788</v>
      </c>
      <c r="N705" s="22">
        <v>5.1516666666666664</v>
      </c>
      <c r="O705" s="22">
        <v>5.1983333333333333</v>
      </c>
      <c r="P705" s="146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3" t="s">
        <v>270</v>
      </c>
      <c r="C706" s="28"/>
      <c r="D706" s="11">
        <v>4.8</v>
      </c>
      <c r="E706" s="11">
        <v>5</v>
      </c>
      <c r="F706" s="11">
        <v>5.0659973633813085</v>
      </c>
      <c r="G706" s="11">
        <v>5.4600000000000009</v>
      </c>
      <c r="H706" s="11">
        <v>4.7300000000000004</v>
      </c>
      <c r="I706" s="11">
        <v>5.085</v>
      </c>
      <c r="J706" s="11">
        <v>4.9000000000000004</v>
      </c>
      <c r="K706" s="11">
        <v>5.085</v>
      </c>
      <c r="L706" s="11">
        <v>4.9950000000000001</v>
      </c>
      <c r="M706" s="11">
        <v>5.3751096784301016</v>
      </c>
      <c r="N706" s="11">
        <v>5.17</v>
      </c>
      <c r="O706" s="11">
        <v>5.1099999999999994</v>
      </c>
      <c r="P706" s="14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271</v>
      </c>
      <c r="C707" s="28"/>
      <c r="D707" s="23">
        <v>5.1639777949432503E-2</v>
      </c>
      <c r="E707" s="23">
        <v>0</v>
      </c>
      <c r="F707" s="23">
        <v>2.7562562409621617E-2</v>
      </c>
      <c r="G707" s="23">
        <v>0.19041183436610937</v>
      </c>
      <c r="H707" s="23">
        <v>0.11634718160173306</v>
      </c>
      <c r="I707" s="23">
        <v>9.3309520771819782E-2</v>
      </c>
      <c r="J707" s="23">
        <v>9.99333110962842E-2</v>
      </c>
      <c r="K707" s="23">
        <v>5.4283207962192839E-2</v>
      </c>
      <c r="L707" s="23">
        <v>5.7503623074260643E-2</v>
      </c>
      <c r="M707" s="23">
        <v>0.19465887467106746</v>
      </c>
      <c r="N707" s="23">
        <v>0.21075261959621436</v>
      </c>
      <c r="O707" s="23">
        <v>0.18766104195241673</v>
      </c>
      <c r="P707" s="230"/>
      <c r="Q707" s="231"/>
      <c r="R707" s="231"/>
      <c r="S707" s="231"/>
      <c r="T707" s="231"/>
      <c r="U707" s="231"/>
      <c r="V707" s="231"/>
      <c r="W707" s="231"/>
      <c r="X707" s="231"/>
      <c r="Y707" s="231"/>
      <c r="Z707" s="231"/>
      <c r="AA707" s="231"/>
      <c r="AB707" s="231"/>
      <c r="AC707" s="231"/>
      <c r="AD707" s="231"/>
      <c r="AE707" s="231"/>
      <c r="AF707" s="231"/>
      <c r="AG707" s="231"/>
      <c r="AH707" s="231"/>
      <c r="AI707" s="231"/>
      <c r="AJ707" s="231"/>
      <c r="AK707" s="231"/>
      <c r="AL707" s="231"/>
      <c r="AM707" s="231"/>
      <c r="AN707" s="231"/>
      <c r="AO707" s="231"/>
      <c r="AP707" s="231"/>
      <c r="AQ707" s="231"/>
      <c r="AR707" s="231"/>
      <c r="AS707" s="231"/>
      <c r="AT707" s="231"/>
      <c r="AU707" s="231"/>
      <c r="AV707" s="231"/>
      <c r="AW707" s="231"/>
      <c r="AX707" s="231"/>
      <c r="AY707" s="231"/>
      <c r="AZ707" s="231"/>
      <c r="BA707" s="231"/>
      <c r="BB707" s="231"/>
      <c r="BC707" s="231"/>
      <c r="BD707" s="231"/>
      <c r="BE707" s="231"/>
      <c r="BF707" s="231"/>
      <c r="BG707" s="231"/>
      <c r="BH707" s="231"/>
      <c r="BI707" s="231"/>
      <c r="BJ707" s="231"/>
      <c r="BK707" s="231"/>
      <c r="BL707" s="231"/>
      <c r="BM707" s="54"/>
    </row>
    <row r="708" spans="1:65">
      <c r="A708" s="29"/>
      <c r="B708" s="3" t="s">
        <v>86</v>
      </c>
      <c r="C708" s="28"/>
      <c r="D708" s="13">
        <v>1.0684091989537757E-2</v>
      </c>
      <c r="E708" s="13">
        <v>0</v>
      </c>
      <c r="F708" s="13">
        <v>5.4395776743631757E-3</v>
      </c>
      <c r="G708" s="13">
        <v>3.4757256044924127E-2</v>
      </c>
      <c r="H708" s="13">
        <v>2.4869365500904822E-2</v>
      </c>
      <c r="I708" s="13">
        <v>1.8284034115967299E-2</v>
      </c>
      <c r="J708" s="13">
        <v>2.046415926886366E-2</v>
      </c>
      <c r="K708" s="13">
        <v>1.0678663861414986E-2</v>
      </c>
      <c r="L708" s="13">
        <v>1.1493062573136703E-2</v>
      </c>
      <c r="M708" s="13">
        <v>3.6738997601165418E-2</v>
      </c>
      <c r="N708" s="13">
        <v>4.0909599403988556E-2</v>
      </c>
      <c r="O708" s="13">
        <v>3.6100232501266441E-2</v>
      </c>
      <c r="P708" s="146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3" t="s">
        <v>272</v>
      </c>
      <c r="C709" s="28"/>
      <c r="D709" s="13">
        <v>-4.5661088980639919E-2</v>
      </c>
      <c r="E709" s="13">
        <v>-1.2752850669627613E-2</v>
      </c>
      <c r="F709" s="13">
        <v>4.8433154601790207E-4</v>
      </c>
      <c r="G709" s="13">
        <v>8.1693793282978211E-2</v>
      </c>
      <c r="H709" s="13">
        <v>-7.62657506098815E-2</v>
      </c>
      <c r="I709" s="13">
        <v>7.6502570832002181E-3</v>
      </c>
      <c r="J709" s="13">
        <v>-3.5788617487336416E-2</v>
      </c>
      <c r="K709" s="13">
        <v>3.7012684858785949E-3</v>
      </c>
      <c r="L709" s="13">
        <v>-1.2094685903407232E-2</v>
      </c>
      <c r="M709" s="13">
        <v>4.6171271176834949E-2</v>
      </c>
      <c r="N709" s="13">
        <v>1.7193646193393697E-2</v>
      </c>
      <c r="O709" s="13">
        <v>2.6407952920477262E-2</v>
      </c>
      <c r="P709" s="146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9"/>
      <c r="B710" s="45" t="s">
        <v>273</v>
      </c>
      <c r="C710" s="46"/>
      <c r="D710" s="44">
        <v>1.47</v>
      </c>
      <c r="E710" s="44" t="s">
        <v>274</v>
      </c>
      <c r="F710" s="44">
        <v>0.1</v>
      </c>
      <c r="G710" s="44">
        <v>2.3199999999999998</v>
      </c>
      <c r="H710" s="44">
        <v>2.37</v>
      </c>
      <c r="I710" s="44">
        <v>0.12</v>
      </c>
      <c r="J710" s="44">
        <v>1.17</v>
      </c>
      <c r="K710" s="44">
        <v>0</v>
      </c>
      <c r="L710" s="44">
        <v>0.47</v>
      </c>
      <c r="M710" s="44">
        <v>1.26</v>
      </c>
      <c r="N710" s="44">
        <v>0.4</v>
      </c>
      <c r="O710" s="44">
        <v>0.67</v>
      </c>
      <c r="P710" s="146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B711" s="30" t="s">
        <v>293</v>
      </c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BM711" s="53"/>
    </row>
    <row r="712" spans="1:65">
      <c r="BM712" s="53"/>
    </row>
    <row r="713" spans="1:65" ht="15">
      <c r="B713" s="8" t="s">
        <v>525</v>
      </c>
      <c r="BM713" s="27" t="s">
        <v>66</v>
      </c>
    </row>
    <row r="714" spans="1:65" ht="15">
      <c r="A714" s="24" t="s">
        <v>43</v>
      </c>
      <c r="B714" s="18" t="s">
        <v>117</v>
      </c>
      <c r="C714" s="15" t="s">
        <v>118</v>
      </c>
      <c r="D714" s="16" t="s">
        <v>241</v>
      </c>
      <c r="E714" s="17" t="s">
        <v>241</v>
      </c>
      <c r="F714" s="17" t="s">
        <v>241</v>
      </c>
      <c r="G714" s="17" t="s">
        <v>241</v>
      </c>
      <c r="H714" s="17" t="s">
        <v>241</v>
      </c>
      <c r="I714" s="17" t="s">
        <v>241</v>
      </c>
      <c r="J714" s="17" t="s">
        <v>241</v>
      </c>
      <c r="K714" s="17" t="s">
        <v>241</v>
      </c>
      <c r="L714" s="17" t="s">
        <v>241</v>
      </c>
      <c r="M714" s="17" t="s">
        <v>241</v>
      </c>
      <c r="N714" s="17" t="s">
        <v>241</v>
      </c>
      <c r="O714" s="146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242</v>
      </c>
      <c r="C715" s="9" t="s">
        <v>242</v>
      </c>
      <c r="D715" s="144" t="s">
        <v>244</v>
      </c>
      <c r="E715" s="145" t="s">
        <v>246</v>
      </c>
      <c r="F715" s="145" t="s">
        <v>249</v>
      </c>
      <c r="G715" s="145" t="s">
        <v>252</v>
      </c>
      <c r="H715" s="145" t="s">
        <v>255</v>
      </c>
      <c r="I715" s="145" t="s">
        <v>258</v>
      </c>
      <c r="J715" s="145" t="s">
        <v>259</v>
      </c>
      <c r="K715" s="145" t="s">
        <v>260</v>
      </c>
      <c r="L715" s="145" t="s">
        <v>261</v>
      </c>
      <c r="M715" s="145" t="s">
        <v>284</v>
      </c>
      <c r="N715" s="145" t="s">
        <v>286</v>
      </c>
      <c r="O715" s="146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287</v>
      </c>
      <c r="E716" s="11" t="s">
        <v>103</v>
      </c>
      <c r="F716" s="11" t="s">
        <v>103</v>
      </c>
      <c r="G716" s="11" t="s">
        <v>103</v>
      </c>
      <c r="H716" s="11" t="s">
        <v>104</v>
      </c>
      <c r="I716" s="11" t="s">
        <v>103</v>
      </c>
      <c r="J716" s="11" t="s">
        <v>287</v>
      </c>
      <c r="K716" s="11" t="s">
        <v>100</v>
      </c>
      <c r="L716" s="11" t="s">
        <v>99</v>
      </c>
      <c r="M716" s="11" t="s">
        <v>103</v>
      </c>
      <c r="N716" s="11" t="s">
        <v>287</v>
      </c>
      <c r="O716" s="146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0</v>
      </c>
    </row>
    <row r="717" spans="1:65">
      <c r="A717" s="29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146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8">
        <v>1</v>
      </c>
      <c r="C718" s="14">
        <v>1</v>
      </c>
      <c r="D718" s="223">
        <v>78.8</v>
      </c>
      <c r="E718" s="208">
        <v>86.5</v>
      </c>
      <c r="F718" s="208">
        <v>89.720391000000006</v>
      </c>
      <c r="G718" s="223">
        <v>73</v>
      </c>
      <c r="H718" s="208">
        <v>87</v>
      </c>
      <c r="I718" s="208">
        <v>87.1</v>
      </c>
      <c r="J718" s="208">
        <v>86.4</v>
      </c>
      <c r="K718" s="208">
        <v>87.713736036589879</v>
      </c>
      <c r="L718" s="208">
        <v>86.5</v>
      </c>
      <c r="M718" s="208">
        <v>88.509199031401906</v>
      </c>
      <c r="N718" s="208">
        <v>83</v>
      </c>
      <c r="O718" s="209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1">
        <v>1</v>
      </c>
    </row>
    <row r="719" spans="1:65">
      <c r="A719" s="29"/>
      <c r="B719" s="19">
        <v>1</v>
      </c>
      <c r="C719" s="9">
        <v>2</v>
      </c>
      <c r="D719" s="225">
        <v>78.8</v>
      </c>
      <c r="E719" s="213">
        <v>85.6</v>
      </c>
      <c r="F719" s="213">
        <v>89.947406999999998</v>
      </c>
      <c r="G719" s="225">
        <v>73</v>
      </c>
      <c r="H719" s="213">
        <v>86</v>
      </c>
      <c r="I719" s="213">
        <v>87.7</v>
      </c>
      <c r="J719" s="213">
        <v>86</v>
      </c>
      <c r="K719" s="213">
        <v>84.6745477797907</v>
      </c>
      <c r="L719" s="213">
        <v>85.8</v>
      </c>
      <c r="M719" s="213">
        <v>88.473205032435686</v>
      </c>
      <c r="N719" s="213">
        <v>83</v>
      </c>
      <c r="O719" s="209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1" t="e">
        <v>#N/A</v>
      </c>
    </row>
    <row r="720" spans="1:65">
      <c r="A720" s="29"/>
      <c r="B720" s="19">
        <v>1</v>
      </c>
      <c r="C720" s="9">
        <v>3</v>
      </c>
      <c r="D720" s="225">
        <v>80.3</v>
      </c>
      <c r="E720" s="213">
        <v>85.4</v>
      </c>
      <c r="F720" s="213">
        <v>89.835263000000012</v>
      </c>
      <c r="G720" s="225">
        <v>74</v>
      </c>
      <c r="H720" s="213">
        <v>85</v>
      </c>
      <c r="I720" s="213">
        <v>86.6</v>
      </c>
      <c r="J720" s="213">
        <v>87.8</v>
      </c>
      <c r="K720" s="213">
        <v>84.364271024441962</v>
      </c>
      <c r="L720" s="213">
        <v>81.8</v>
      </c>
      <c r="M720" s="213">
        <v>89.118146730804128</v>
      </c>
      <c r="N720" s="213">
        <v>86</v>
      </c>
      <c r="O720" s="209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1">
        <v>16</v>
      </c>
    </row>
    <row r="721" spans="1:65">
      <c r="A721" s="29"/>
      <c r="B721" s="19">
        <v>1</v>
      </c>
      <c r="C721" s="9">
        <v>4</v>
      </c>
      <c r="D721" s="225">
        <v>77.5</v>
      </c>
      <c r="E721" s="213">
        <v>85.6</v>
      </c>
      <c r="F721" s="213">
        <v>90.061054999999996</v>
      </c>
      <c r="G721" s="225">
        <v>73</v>
      </c>
      <c r="H721" s="213">
        <v>87</v>
      </c>
      <c r="I721" s="213">
        <v>88.1</v>
      </c>
      <c r="J721" s="213">
        <v>85.6</v>
      </c>
      <c r="K721" s="213">
        <v>87.540110831091013</v>
      </c>
      <c r="L721" s="213">
        <v>88.2</v>
      </c>
      <c r="M721" s="213">
        <v>89.687999412339991</v>
      </c>
      <c r="N721" s="213">
        <v>89</v>
      </c>
      <c r="O721" s="209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1">
        <v>86.875720726710583</v>
      </c>
    </row>
    <row r="722" spans="1:65">
      <c r="A722" s="29"/>
      <c r="B722" s="19">
        <v>1</v>
      </c>
      <c r="C722" s="9">
        <v>5</v>
      </c>
      <c r="D722" s="225">
        <v>79</v>
      </c>
      <c r="E722" s="213">
        <v>86.4</v>
      </c>
      <c r="F722" s="213">
        <v>89.918783000000005</v>
      </c>
      <c r="G722" s="225">
        <v>74</v>
      </c>
      <c r="H722" s="213">
        <v>81</v>
      </c>
      <c r="I722" s="213">
        <v>87.6</v>
      </c>
      <c r="J722" s="213">
        <v>86.3</v>
      </c>
      <c r="K722" s="213">
        <v>85.484647193361468</v>
      </c>
      <c r="L722" s="213">
        <v>85.8</v>
      </c>
      <c r="M722" s="213">
        <v>89.545566606671429</v>
      </c>
      <c r="N722" s="213">
        <v>87</v>
      </c>
      <c r="O722" s="209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1">
        <v>53</v>
      </c>
    </row>
    <row r="723" spans="1:65">
      <c r="A723" s="29"/>
      <c r="B723" s="19">
        <v>1</v>
      </c>
      <c r="C723" s="9">
        <v>6</v>
      </c>
      <c r="D723" s="225">
        <v>78.599999999999994</v>
      </c>
      <c r="E723" s="213">
        <v>84.1</v>
      </c>
      <c r="F723" s="213">
        <v>89.741046999999995</v>
      </c>
      <c r="G723" s="225">
        <v>75</v>
      </c>
      <c r="H723" s="213">
        <v>81</v>
      </c>
      <c r="I723" s="213">
        <v>88.3</v>
      </c>
      <c r="J723" s="213">
        <v>86.8</v>
      </c>
      <c r="K723" s="213">
        <v>90.298707986050871</v>
      </c>
      <c r="L723" s="213">
        <v>84.5</v>
      </c>
      <c r="M723" s="213">
        <v>89.154835577392134</v>
      </c>
      <c r="N723" s="213">
        <v>92</v>
      </c>
      <c r="O723" s="209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4"/>
    </row>
    <row r="724" spans="1:65">
      <c r="A724" s="29"/>
      <c r="B724" s="20" t="s">
        <v>269</v>
      </c>
      <c r="C724" s="12"/>
      <c r="D724" s="215">
        <v>78.833333333333329</v>
      </c>
      <c r="E724" s="215">
        <v>85.600000000000009</v>
      </c>
      <c r="F724" s="215">
        <v>89.870657666666673</v>
      </c>
      <c r="G724" s="215">
        <v>73.666666666666671</v>
      </c>
      <c r="H724" s="215">
        <v>84.5</v>
      </c>
      <c r="I724" s="215">
        <v>87.566666666666663</v>
      </c>
      <c r="J724" s="215">
        <v>86.483333333333334</v>
      </c>
      <c r="K724" s="215">
        <v>86.679336808554311</v>
      </c>
      <c r="L724" s="215">
        <v>85.433333333333337</v>
      </c>
      <c r="M724" s="215">
        <v>89.081492065174231</v>
      </c>
      <c r="N724" s="215">
        <v>86.666666666666671</v>
      </c>
      <c r="O724" s="209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  <c r="BH724" s="210"/>
      <c r="BI724" s="210"/>
      <c r="BJ724" s="210"/>
      <c r="BK724" s="210"/>
      <c r="BL724" s="210"/>
      <c r="BM724" s="214"/>
    </row>
    <row r="725" spans="1:65">
      <c r="A725" s="29"/>
      <c r="B725" s="3" t="s">
        <v>270</v>
      </c>
      <c r="C725" s="28"/>
      <c r="D725" s="213">
        <v>78.8</v>
      </c>
      <c r="E725" s="213">
        <v>85.6</v>
      </c>
      <c r="F725" s="213">
        <v>89.877023000000008</v>
      </c>
      <c r="G725" s="213">
        <v>73.5</v>
      </c>
      <c r="H725" s="213">
        <v>85.5</v>
      </c>
      <c r="I725" s="213">
        <v>87.65</v>
      </c>
      <c r="J725" s="213">
        <v>86.35</v>
      </c>
      <c r="K725" s="213">
        <v>86.512379012226233</v>
      </c>
      <c r="L725" s="213">
        <v>85.8</v>
      </c>
      <c r="M725" s="213">
        <v>89.136491154098138</v>
      </c>
      <c r="N725" s="213">
        <v>86.5</v>
      </c>
      <c r="O725" s="209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  <c r="AH725" s="210"/>
      <c r="AI725" s="210"/>
      <c r="AJ725" s="210"/>
      <c r="AK725" s="210"/>
      <c r="AL725" s="210"/>
      <c r="AM725" s="210"/>
      <c r="AN725" s="210"/>
      <c r="AO725" s="210"/>
      <c r="AP725" s="210"/>
      <c r="AQ725" s="210"/>
      <c r="AR725" s="210"/>
      <c r="AS725" s="210"/>
      <c r="AT725" s="210"/>
      <c r="AU725" s="210"/>
      <c r="AV725" s="210"/>
      <c r="AW725" s="210"/>
      <c r="AX725" s="210"/>
      <c r="AY725" s="210"/>
      <c r="AZ725" s="210"/>
      <c r="BA725" s="210"/>
      <c r="BB725" s="210"/>
      <c r="BC725" s="210"/>
      <c r="BD725" s="210"/>
      <c r="BE725" s="210"/>
      <c r="BF725" s="210"/>
      <c r="BG725" s="210"/>
      <c r="BH725" s="210"/>
      <c r="BI725" s="210"/>
      <c r="BJ725" s="210"/>
      <c r="BK725" s="210"/>
      <c r="BL725" s="210"/>
      <c r="BM725" s="214"/>
    </row>
    <row r="726" spans="1:65">
      <c r="A726" s="29"/>
      <c r="B726" s="3" t="s">
        <v>271</v>
      </c>
      <c r="C726" s="28"/>
      <c r="D726" s="216">
        <v>0.89591666279105764</v>
      </c>
      <c r="E726" s="216">
        <v>0.86486993241758892</v>
      </c>
      <c r="F726" s="216">
        <v>0.13045262041778286</v>
      </c>
      <c r="G726" s="216">
        <v>0.81649658092772603</v>
      </c>
      <c r="H726" s="216">
        <v>2.8106938645110393</v>
      </c>
      <c r="I726" s="216">
        <v>0.63140055960275165</v>
      </c>
      <c r="J726" s="216">
        <v>0.76004385838362432</v>
      </c>
      <c r="K726" s="216">
        <v>2.2678956463027888</v>
      </c>
      <c r="L726" s="216">
        <v>2.1509687739868921</v>
      </c>
      <c r="M726" s="216">
        <v>0.50743898317550939</v>
      </c>
      <c r="N726" s="216">
        <v>3.5023801430836525</v>
      </c>
      <c r="O726" s="217"/>
      <c r="P726" s="218"/>
      <c r="Q726" s="218"/>
      <c r="R726" s="218"/>
      <c r="S726" s="218"/>
      <c r="T726" s="218"/>
      <c r="U726" s="218"/>
      <c r="V726" s="218"/>
      <c r="W726" s="218"/>
      <c r="X726" s="218"/>
      <c r="Y726" s="218"/>
      <c r="Z726" s="218"/>
      <c r="AA726" s="218"/>
      <c r="AB726" s="218"/>
      <c r="AC726" s="218"/>
      <c r="AD726" s="218"/>
      <c r="AE726" s="218"/>
      <c r="AF726" s="218"/>
      <c r="AG726" s="218"/>
      <c r="AH726" s="218"/>
      <c r="AI726" s="218"/>
      <c r="AJ726" s="218"/>
      <c r="AK726" s="218"/>
      <c r="AL726" s="218"/>
      <c r="AM726" s="218"/>
      <c r="AN726" s="218"/>
      <c r="AO726" s="218"/>
      <c r="AP726" s="218"/>
      <c r="AQ726" s="218"/>
      <c r="AR726" s="218"/>
      <c r="AS726" s="218"/>
      <c r="AT726" s="218"/>
      <c r="AU726" s="218"/>
      <c r="AV726" s="218"/>
      <c r="AW726" s="218"/>
      <c r="AX726" s="218"/>
      <c r="AY726" s="218"/>
      <c r="AZ726" s="218"/>
      <c r="BA726" s="218"/>
      <c r="BB726" s="218"/>
      <c r="BC726" s="218"/>
      <c r="BD726" s="218"/>
      <c r="BE726" s="218"/>
      <c r="BF726" s="218"/>
      <c r="BG726" s="218"/>
      <c r="BH726" s="218"/>
      <c r="BI726" s="218"/>
      <c r="BJ726" s="218"/>
      <c r="BK726" s="218"/>
      <c r="BL726" s="218"/>
      <c r="BM726" s="219"/>
    </row>
    <row r="727" spans="1:65">
      <c r="A727" s="29"/>
      <c r="B727" s="3" t="s">
        <v>86</v>
      </c>
      <c r="C727" s="28"/>
      <c r="D727" s="13">
        <v>1.1364693396926737E-2</v>
      </c>
      <c r="E727" s="13">
        <v>1.0103620705812954E-2</v>
      </c>
      <c r="F727" s="13">
        <v>1.4515596503325485E-3</v>
      </c>
      <c r="G727" s="13">
        <v>1.1083663994494017E-2</v>
      </c>
      <c r="H727" s="13">
        <v>3.3262649284154309E-2</v>
      </c>
      <c r="I727" s="13">
        <v>7.2105126715198134E-3</v>
      </c>
      <c r="J727" s="13">
        <v>8.7883275203348345E-3</v>
      </c>
      <c r="K727" s="13">
        <v>2.6164201640257269E-2</v>
      </c>
      <c r="L727" s="13">
        <v>2.5177160834805604E-2</v>
      </c>
      <c r="M727" s="13">
        <v>5.696345799913796E-3</v>
      </c>
      <c r="N727" s="13">
        <v>4.0412078574042144E-2</v>
      </c>
      <c r="O727" s="146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3" t="s">
        <v>272</v>
      </c>
      <c r="C728" s="28"/>
      <c r="D728" s="13">
        <v>-9.2573475374973957E-2</v>
      </c>
      <c r="E728" s="13">
        <v>-1.4684433303565614E-2</v>
      </c>
      <c r="F728" s="13">
        <v>3.4473808273515427E-2</v>
      </c>
      <c r="G728" s="13">
        <v>-0.15204540405018696</v>
      </c>
      <c r="H728" s="13">
        <v>-2.7346198763449792E-2</v>
      </c>
      <c r="I728" s="13">
        <v>7.9532685792573776E-3</v>
      </c>
      <c r="J728" s="13">
        <v>-4.516651949416306E-3</v>
      </c>
      <c r="K728" s="13">
        <v>-2.2605155561706836E-3</v>
      </c>
      <c r="L728" s="13">
        <v>-1.6602882615669334E-2</v>
      </c>
      <c r="M728" s="13">
        <v>2.5389963041601238E-2</v>
      </c>
      <c r="N728" s="13">
        <v>-2.4063577061023134E-3</v>
      </c>
      <c r="O728" s="146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45" t="s">
        <v>273</v>
      </c>
      <c r="C729" s="46"/>
      <c r="D729" s="44">
        <v>4.76</v>
      </c>
      <c r="E729" s="44">
        <v>0.55000000000000004</v>
      </c>
      <c r="F729" s="44">
        <v>2.11</v>
      </c>
      <c r="G729" s="44">
        <v>7.98</v>
      </c>
      <c r="H729" s="44">
        <v>1.23</v>
      </c>
      <c r="I729" s="44">
        <v>0.67</v>
      </c>
      <c r="J729" s="44">
        <v>0</v>
      </c>
      <c r="K729" s="44">
        <v>0.12</v>
      </c>
      <c r="L729" s="44">
        <v>0.65</v>
      </c>
      <c r="M729" s="44">
        <v>1.62</v>
      </c>
      <c r="N729" s="44">
        <v>0.11</v>
      </c>
      <c r="O729" s="146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BM730" s="53"/>
    </row>
    <row r="731" spans="1:65" ht="15">
      <c r="B731" s="8" t="s">
        <v>526</v>
      </c>
      <c r="BM731" s="27" t="s">
        <v>275</v>
      </c>
    </row>
    <row r="732" spans="1:65" ht="15">
      <c r="A732" s="24" t="s">
        <v>59</v>
      </c>
      <c r="B732" s="18" t="s">
        <v>117</v>
      </c>
      <c r="C732" s="15" t="s">
        <v>118</v>
      </c>
      <c r="D732" s="16" t="s">
        <v>241</v>
      </c>
      <c r="E732" s="17" t="s">
        <v>241</v>
      </c>
      <c r="F732" s="17" t="s">
        <v>241</v>
      </c>
      <c r="G732" s="17" t="s">
        <v>241</v>
      </c>
      <c r="H732" s="17" t="s">
        <v>241</v>
      </c>
      <c r="I732" s="14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242</v>
      </c>
      <c r="C733" s="9" t="s">
        <v>242</v>
      </c>
      <c r="D733" s="144" t="s">
        <v>246</v>
      </c>
      <c r="E733" s="145" t="s">
        <v>255</v>
      </c>
      <c r="F733" s="145" t="s">
        <v>259</v>
      </c>
      <c r="G733" s="145" t="s">
        <v>260</v>
      </c>
      <c r="H733" s="145" t="s">
        <v>284</v>
      </c>
      <c r="I733" s="14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103</v>
      </c>
      <c r="E734" s="11" t="s">
        <v>103</v>
      </c>
      <c r="F734" s="11" t="s">
        <v>287</v>
      </c>
      <c r="G734" s="11" t="s">
        <v>100</v>
      </c>
      <c r="H734" s="11" t="s">
        <v>103</v>
      </c>
      <c r="I734" s="14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9"/>
      <c r="C735" s="9"/>
      <c r="D735" s="25"/>
      <c r="E735" s="25"/>
      <c r="F735" s="25"/>
      <c r="G735" s="25"/>
      <c r="H735" s="25"/>
      <c r="I735" s="14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8">
        <v>1</v>
      </c>
      <c r="C736" s="14">
        <v>1</v>
      </c>
      <c r="D736" s="140" t="s">
        <v>110</v>
      </c>
      <c r="E736" s="140" t="s">
        <v>302</v>
      </c>
      <c r="F736" s="21">
        <v>7.0000000000000001E-3</v>
      </c>
      <c r="G736" s="140" t="s">
        <v>111</v>
      </c>
      <c r="H736" s="140" t="s">
        <v>110</v>
      </c>
      <c r="I736" s="14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>
        <v>1</v>
      </c>
      <c r="C737" s="9">
        <v>2</v>
      </c>
      <c r="D737" s="142" t="s">
        <v>110</v>
      </c>
      <c r="E737" s="142" t="s">
        <v>302</v>
      </c>
      <c r="F737" s="11">
        <v>7.0000000000000001E-3</v>
      </c>
      <c r="G737" s="142" t="s">
        <v>111</v>
      </c>
      <c r="H737" s="142" t="s">
        <v>110</v>
      </c>
      <c r="I737" s="14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7</v>
      </c>
    </row>
    <row r="738" spans="1:65">
      <c r="A738" s="29"/>
      <c r="B738" s="19">
        <v>1</v>
      </c>
      <c r="C738" s="9">
        <v>3</v>
      </c>
      <c r="D738" s="142" t="s">
        <v>110</v>
      </c>
      <c r="E738" s="142" t="s">
        <v>302</v>
      </c>
      <c r="F738" s="11">
        <v>6.0000000000000001E-3</v>
      </c>
      <c r="G738" s="142" t="s">
        <v>111</v>
      </c>
      <c r="H738" s="142" t="s">
        <v>110</v>
      </c>
      <c r="I738" s="14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16</v>
      </c>
    </row>
    <row r="739" spans="1:65">
      <c r="A739" s="29"/>
      <c r="B739" s="19">
        <v>1</v>
      </c>
      <c r="C739" s="9">
        <v>4</v>
      </c>
      <c r="D739" s="142" t="s">
        <v>110</v>
      </c>
      <c r="E739" s="142" t="s">
        <v>302</v>
      </c>
      <c r="F739" s="11">
        <v>6.0000000000000001E-3</v>
      </c>
      <c r="G739" s="142" t="s">
        <v>111</v>
      </c>
      <c r="H739" s="142" t="s">
        <v>110</v>
      </c>
      <c r="I739" s="14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 t="s">
        <v>110</v>
      </c>
    </row>
    <row r="740" spans="1:65">
      <c r="A740" s="29"/>
      <c r="B740" s="19">
        <v>1</v>
      </c>
      <c r="C740" s="9">
        <v>5</v>
      </c>
      <c r="D740" s="142" t="s">
        <v>110</v>
      </c>
      <c r="E740" s="142" t="s">
        <v>302</v>
      </c>
      <c r="F740" s="11">
        <v>6.0000000000000001E-3</v>
      </c>
      <c r="G740" s="142" t="s">
        <v>111</v>
      </c>
      <c r="H740" s="142" t="s">
        <v>110</v>
      </c>
      <c r="I740" s="14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13</v>
      </c>
    </row>
    <row r="741" spans="1:65">
      <c r="A741" s="29"/>
      <c r="B741" s="19">
        <v>1</v>
      </c>
      <c r="C741" s="9">
        <v>6</v>
      </c>
      <c r="D741" s="142" t="s">
        <v>110</v>
      </c>
      <c r="E741" s="142" t="s">
        <v>302</v>
      </c>
      <c r="F741" s="11">
        <v>7.0000000000000001E-3</v>
      </c>
      <c r="G741" s="142" t="s">
        <v>111</v>
      </c>
      <c r="H741" s="142" t="s">
        <v>110</v>
      </c>
      <c r="I741" s="14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9"/>
      <c r="B742" s="20" t="s">
        <v>269</v>
      </c>
      <c r="C742" s="12"/>
      <c r="D742" s="22" t="s">
        <v>630</v>
      </c>
      <c r="E742" s="22" t="s">
        <v>630</v>
      </c>
      <c r="F742" s="22">
        <v>6.4999999999999997E-3</v>
      </c>
      <c r="G742" s="22" t="s">
        <v>630</v>
      </c>
      <c r="H742" s="22" t="s">
        <v>630</v>
      </c>
      <c r="I742" s="14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3" t="s">
        <v>270</v>
      </c>
      <c r="C743" s="28"/>
      <c r="D743" s="11" t="s">
        <v>630</v>
      </c>
      <c r="E743" s="11" t="s">
        <v>630</v>
      </c>
      <c r="F743" s="11">
        <v>6.5000000000000006E-3</v>
      </c>
      <c r="G743" s="11" t="s">
        <v>630</v>
      </c>
      <c r="H743" s="11" t="s">
        <v>630</v>
      </c>
      <c r="I743" s="14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271</v>
      </c>
      <c r="C744" s="28"/>
      <c r="D744" s="23" t="s">
        <v>630</v>
      </c>
      <c r="E744" s="23" t="s">
        <v>630</v>
      </c>
      <c r="F744" s="23">
        <v>5.4772255750516611E-4</v>
      </c>
      <c r="G744" s="23" t="s">
        <v>630</v>
      </c>
      <c r="H744" s="23" t="s">
        <v>630</v>
      </c>
      <c r="I744" s="14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86</v>
      </c>
      <c r="C745" s="28"/>
      <c r="D745" s="13" t="s">
        <v>630</v>
      </c>
      <c r="E745" s="13" t="s">
        <v>630</v>
      </c>
      <c r="F745" s="13">
        <v>8.4265008846948639E-2</v>
      </c>
      <c r="G745" s="13" t="s">
        <v>630</v>
      </c>
      <c r="H745" s="13" t="s">
        <v>630</v>
      </c>
      <c r="I745" s="14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3" t="s">
        <v>272</v>
      </c>
      <c r="C746" s="28"/>
      <c r="D746" s="13" t="s">
        <v>630</v>
      </c>
      <c r="E746" s="13" t="s">
        <v>630</v>
      </c>
      <c r="F746" s="13" t="s">
        <v>630</v>
      </c>
      <c r="G746" s="13" t="s">
        <v>630</v>
      </c>
      <c r="H746" s="13" t="s">
        <v>630</v>
      </c>
      <c r="I746" s="14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45" t="s">
        <v>273</v>
      </c>
      <c r="C747" s="46"/>
      <c r="D747" s="44">
        <v>0.84</v>
      </c>
      <c r="E747" s="44">
        <v>0</v>
      </c>
      <c r="F747" s="44">
        <v>0.62</v>
      </c>
      <c r="G747" s="44">
        <v>0.67</v>
      </c>
      <c r="H747" s="44">
        <v>0.84</v>
      </c>
      <c r="I747" s="14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B748" s="30"/>
      <c r="C748" s="20"/>
      <c r="D748" s="20"/>
      <c r="E748" s="20"/>
      <c r="F748" s="20"/>
      <c r="G748" s="20"/>
      <c r="H748" s="20"/>
      <c r="BM748" s="53"/>
    </row>
    <row r="749" spans="1:65" ht="15">
      <c r="B749" s="8" t="s">
        <v>527</v>
      </c>
      <c r="BM749" s="27" t="s">
        <v>66</v>
      </c>
    </row>
    <row r="750" spans="1:65" ht="15">
      <c r="A750" s="24" t="s">
        <v>60</v>
      </c>
      <c r="B750" s="18" t="s">
        <v>117</v>
      </c>
      <c r="C750" s="15" t="s">
        <v>118</v>
      </c>
      <c r="D750" s="16" t="s">
        <v>241</v>
      </c>
      <c r="E750" s="17" t="s">
        <v>241</v>
      </c>
      <c r="F750" s="17" t="s">
        <v>241</v>
      </c>
      <c r="G750" s="17" t="s">
        <v>241</v>
      </c>
      <c r="H750" s="17" t="s">
        <v>241</v>
      </c>
      <c r="I750" s="17" t="s">
        <v>241</v>
      </c>
      <c r="J750" s="17" t="s">
        <v>241</v>
      </c>
      <c r="K750" s="17" t="s">
        <v>241</v>
      </c>
      <c r="L750" s="17" t="s">
        <v>241</v>
      </c>
      <c r="M750" s="17" t="s">
        <v>241</v>
      </c>
      <c r="N750" s="17" t="s">
        <v>241</v>
      </c>
      <c r="O750" s="17" t="s">
        <v>241</v>
      </c>
      <c r="P750" s="17" t="s">
        <v>241</v>
      </c>
      <c r="Q750" s="17" t="s">
        <v>241</v>
      </c>
      <c r="R750" s="17" t="s">
        <v>241</v>
      </c>
      <c r="S750" s="146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242</v>
      </c>
      <c r="C751" s="9" t="s">
        <v>242</v>
      </c>
      <c r="D751" s="144" t="s">
        <v>244</v>
      </c>
      <c r="E751" s="145" t="s">
        <v>245</v>
      </c>
      <c r="F751" s="145" t="s">
        <v>246</v>
      </c>
      <c r="G751" s="145" t="s">
        <v>247</v>
      </c>
      <c r="H751" s="145" t="s">
        <v>248</v>
      </c>
      <c r="I751" s="145" t="s">
        <v>249</v>
      </c>
      <c r="J751" s="145" t="s">
        <v>250</v>
      </c>
      <c r="K751" s="145" t="s">
        <v>251</v>
      </c>
      <c r="L751" s="145" t="s">
        <v>253</v>
      </c>
      <c r="M751" s="145" t="s">
        <v>254</v>
      </c>
      <c r="N751" s="145" t="s">
        <v>255</v>
      </c>
      <c r="O751" s="145" t="s">
        <v>256</v>
      </c>
      <c r="P751" s="145" t="s">
        <v>259</v>
      </c>
      <c r="Q751" s="145" t="s">
        <v>284</v>
      </c>
      <c r="R751" s="145" t="s">
        <v>286</v>
      </c>
      <c r="S751" s="146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1</v>
      </c>
    </row>
    <row r="752" spans="1:65">
      <c r="A752" s="29"/>
      <c r="B752" s="19"/>
      <c r="C752" s="9"/>
      <c r="D752" s="10" t="s">
        <v>287</v>
      </c>
      <c r="E752" s="11" t="s">
        <v>104</v>
      </c>
      <c r="F752" s="11" t="s">
        <v>104</v>
      </c>
      <c r="G752" s="11" t="s">
        <v>104</v>
      </c>
      <c r="H752" s="11" t="s">
        <v>103</v>
      </c>
      <c r="I752" s="11" t="s">
        <v>104</v>
      </c>
      <c r="J752" s="11" t="s">
        <v>103</v>
      </c>
      <c r="K752" s="11" t="s">
        <v>104</v>
      </c>
      <c r="L752" s="11" t="s">
        <v>104</v>
      </c>
      <c r="M752" s="11" t="s">
        <v>287</v>
      </c>
      <c r="N752" s="11" t="s">
        <v>104</v>
      </c>
      <c r="O752" s="11" t="s">
        <v>104</v>
      </c>
      <c r="P752" s="11" t="s">
        <v>287</v>
      </c>
      <c r="Q752" s="11" t="s">
        <v>104</v>
      </c>
      <c r="R752" s="11" t="s">
        <v>287</v>
      </c>
      <c r="S752" s="146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2</v>
      </c>
    </row>
    <row r="753" spans="1:65">
      <c r="A753" s="29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146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8">
        <v>1</v>
      </c>
      <c r="C754" s="14">
        <v>1</v>
      </c>
      <c r="D754" s="21">
        <v>5.19</v>
      </c>
      <c r="E754" s="21">
        <v>5.13</v>
      </c>
      <c r="F754" s="21">
        <v>5.17</v>
      </c>
      <c r="G754" s="21">
        <v>5.26</v>
      </c>
      <c r="H754" s="140">
        <v>4.7835000000000001</v>
      </c>
      <c r="I754" s="21">
        <v>5.4584876500000012</v>
      </c>
      <c r="J754" s="21">
        <v>5.16</v>
      </c>
      <c r="K754" s="21">
        <v>5.22</v>
      </c>
      <c r="L754" s="21">
        <v>5.37</v>
      </c>
      <c r="M754" s="21">
        <v>5.4</v>
      </c>
      <c r="N754" s="21">
        <v>5.36</v>
      </c>
      <c r="O754" s="21">
        <v>5.37</v>
      </c>
      <c r="P754" s="21">
        <v>5.1100000000000003</v>
      </c>
      <c r="Q754" s="21">
        <v>5.4094061816168004</v>
      </c>
      <c r="R754" s="21">
        <v>5.01</v>
      </c>
      <c r="S754" s="146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>
        <v>1</v>
      </c>
      <c r="C755" s="9">
        <v>2</v>
      </c>
      <c r="D755" s="11">
        <v>5.3</v>
      </c>
      <c r="E755" s="11">
        <v>5.52</v>
      </c>
      <c r="F755" s="11">
        <v>5.13</v>
      </c>
      <c r="G755" s="11">
        <v>5.21</v>
      </c>
      <c r="H755" s="142">
        <v>4.7977999999999996</v>
      </c>
      <c r="I755" s="11">
        <v>5.4354336499999993</v>
      </c>
      <c r="J755" s="11">
        <v>5.15</v>
      </c>
      <c r="K755" s="11">
        <v>5.21</v>
      </c>
      <c r="L755" s="11">
        <v>5.36</v>
      </c>
      <c r="M755" s="11">
        <v>5.2200000000000006</v>
      </c>
      <c r="N755" s="11">
        <v>5.49</v>
      </c>
      <c r="O755" s="11">
        <v>5.52</v>
      </c>
      <c r="P755" s="11">
        <v>5.12</v>
      </c>
      <c r="Q755" s="11">
        <v>5.3763812125526602</v>
      </c>
      <c r="R755" s="11">
        <v>4.9400000000000004</v>
      </c>
      <c r="S755" s="146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 t="e">
        <v>#N/A</v>
      </c>
    </row>
    <row r="756" spans="1:65">
      <c r="A756" s="29"/>
      <c r="B756" s="19">
        <v>1</v>
      </c>
      <c r="C756" s="9">
        <v>3</v>
      </c>
      <c r="D756" s="11">
        <v>5.14</v>
      </c>
      <c r="E756" s="141">
        <v>4.7</v>
      </c>
      <c r="F756" s="11">
        <v>5.1100000000000003</v>
      </c>
      <c r="G756" s="11">
        <v>5.15</v>
      </c>
      <c r="H756" s="142">
        <v>4.7960000000000003</v>
      </c>
      <c r="I756" s="11">
        <v>5.4530043499999996</v>
      </c>
      <c r="J756" s="11">
        <v>5.17</v>
      </c>
      <c r="K756" s="11">
        <v>5.19</v>
      </c>
      <c r="L756" s="11">
        <v>5.3</v>
      </c>
      <c r="M756" s="11">
        <v>5.38</v>
      </c>
      <c r="N756" s="11">
        <v>5.3</v>
      </c>
      <c r="O756" s="11">
        <v>5.32</v>
      </c>
      <c r="P756" s="11">
        <v>5.13</v>
      </c>
      <c r="Q756" s="11">
        <v>5.4404015807900015</v>
      </c>
      <c r="R756" s="11">
        <v>5.03</v>
      </c>
      <c r="S756" s="146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16</v>
      </c>
    </row>
    <row r="757" spans="1:65">
      <c r="A757" s="29"/>
      <c r="B757" s="19">
        <v>1</v>
      </c>
      <c r="C757" s="9">
        <v>4</v>
      </c>
      <c r="D757" s="11">
        <v>5.24</v>
      </c>
      <c r="E757" s="11">
        <v>5.27</v>
      </c>
      <c r="F757" s="11">
        <v>5.04</v>
      </c>
      <c r="G757" s="11">
        <v>5.21</v>
      </c>
      <c r="H757" s="142">
        <v>4.7885999999999997</v>
      </c>
      <c r="I757" s="11">
        <v>5.4426746499999998</v>
      </c>
      <c r="J757" s="11">
        <v>5.19</v>
      </c>
      <c r="K757" s="11">
        <v>5.28</v>
      </c>
      <c r="L757" s="11">
        <v>5.28</v>
      </c>
      <c r="M757" s="11">
        <v>5.47</v>
      </c>
      <c r="N757" s="11">
        <v>5.47</v>
      </c>
      <c r="O757" s="11">
        <v>5.27</v>
      </c>
      <c r="P757" s="11">
        <v>5.0999999999999996</v>
      </c>
      <c r="Q757" s="11">
        <v>5.4313777292804621</v>
      </c>
      <c r="R757" s="11">
        <v>5.0199999999999996</v>
      </c>
      <c r="S757" s="146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5.2540545050725607</v>
      </c>
    </row>
    <row r="758" spans="1:65">
      <c r="A758" s="29"/>
      <c r="B758" s="19">
        <v>1</v>
      </c>
      <c r="C758" s="9">
        <v>5</v>
      </c>
      <c r="D758" s="11">
        <v>5.25</v>
      </c>
      <c r="E758" s="11">
        <v>5.35</v>
      </c>
      <c r="F758" s="11">
        <v>5.13</v>
      </c>
      <c r="G758" s="11">
        <v>5.14</v>
      </c>
      <c r="H758" s="142">
        <v>4.8662999999999998</v>
      </c>
      <c r="I758" s="11">
        <v>5.452709350000001</v>
      </c>
      <c r="J758" s="11">
        <v>5.18</v>
      </c>
      <c r="K758" s="11">
        <v>5.32</v>
      </c>
      <c r="L758" s="11">
        <v>5.38</v>
      </c>
      <c r="M758" s="11">
        <v>5.2200000000000006</v>
      </c>
      <c r="N758" s="11">
        <v>5.31</v>
      </c>
      <c r="O758" s="11">
        <v>5.46</v>
      </c>
      <c r="P758" s="11">
        <v>5.1100000000000003</v>
      </c>
      <c r="Q758" s="11">
        <v>5.3823772497569031</v>
      </c>
      <c r="R758" s="11">
        <v>4.9800000000000004</v>
      </c>
      <c r="S758" s="146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54</v>
      </c>
    </row>
    <row r="759" spans="1:65">
      <c r="A759" s="29"/>
      <c r="B759" s="19">
        <v>1</v>
      </c>
      <c r="C759" s="9">
        <v>6</v>
      </c>
      <c r="D759" s="11">
        <v>5.23</v>
      </c>
      <c r="E759" s="11">
        <v>5.39</v>
      </c>
      <c r="F759" s="11">
        <v>5.19</v>
      </c>
      <c r="G759" s="11">
        <v>5.16</v>
      </c>
      <c r="H759" s="142">
        <v>4.8060999999999998</v>
      </c>
      <c r="I759" s="11">
        <v>5.4558776500000006</v>
      </c>
      <c r="J759" s="11">
        <v>5.15</v>
      </c>
      <c r="K759" s="11">
        <v>5.0999999999999996</v>
      </c>
      <c r="L759" s="11">
        <v>5.46</v>
      </c>
      <c r="M759" s="11">
        <v>5.24</v>
      </c>
      <c r="N759" s="11">
        <v>4.95</v>
      </c>
      <c r="O759" s="11">
        <v>5.0199999999999996</v>
      </c>
      <c r="P759" s="11">
        <v>5.09</v>
      </c>
      <c r="Q759" s="11">
        <v>5.4104471720982383</v>
      </c>
      <c r="R759" s="11">
        <v>5.07</v>
      </c>
      <c r="S759" s="146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9"/>
      <c r="B760" s="20" t="s">
        <v>269</v>
      </c>
      <c r="C760" s="12"/>
      <c r="D760" s="22">
        <v>5.2249999999999996</v>
      </c>
      <c r="E760" s="22">
        <v>5.2266666666666666</v>
      </c>
      <c r="F760" s="22">
        <v>5.128333333333333</v>
      </c>
      <c r="G760" s="22">
        <v>5.1883333333333335</v>
      </c>
      <c r="H760" s="22">
        <v>4.8063833333333328</v>
      </c>
      <c r="I760" s="22">
        <v>5.4496978833333332</v>
      </c>
      <c r="J760" s="22">
        <v>5.166666666666667</v>
      </c>
      <c r="K760" s="22">
        <v>5.22</v>
      </c>
      <c r="L760" s="22">
        <v>5.3583333333333334</v>
      </c>
      <c r="M760" s="22">
        <v>5.3216666666666663</v>
      </c>
      <c r="N760" s="22">
        <v>5.3133333333333335</v>
      </c>
      <c r="O760" s="22">
        <v>5.3266666666666671</v>
      </c>
      <c r="P760" s="22">
        <v>5.1100000000000003</v>
      </c>
      <c r="Q760" s="22">
        <v>5.4083985210158447</v>
      </c>
      <c r="R760" s="22">
        <v>5.0083333333333337</v>
      </c>
      <c r="S760" s="146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3" t="s">
        <v>270</v>
      </c>
      <c r="C761" s="28"/>
      <c r="D761" s="11">
        <v>5.2350000000000003</v>
      </c>
      <c r="E761" s="11">
        <v>5.31</v>
      </c>
      <c r="F761" s="11">
        <v>5.13</v>
      </c>
      <c r="G761" s="11">
        <v>5.1850000000000005</v>
      </c>
      <c r="H761" s="11">
        <v>4.7968999999999999</v>
      </c>
      <c r="I761" s="11">
        <v>5.4528568499999999</v>
      </c>
      <c r="J761" s="11">
        <v>5.165</v>
      </c>
      <c r="K761" s="11">
        <v>5.2149999999999999</v>
      </c>
      <c r="L761" s="11">
        <v>5.3650000000000002</v>
      </c>
      <c r="M761" s="11">
        <v>5.3100000000000005</v>
      </c>
      <c r="N761" s="11">
        <v>5.335</v>
      </c>
      <c r="O761" s="11">
        <v>5.3450000000000006</v>
      </c>
      <c r="P761" s="11">
        <v>5.1100000000000003</v>
      </c>
      <c r="Q761" s="11">
        <v>5.4099266768575198</v>
      </c>
      <c r="R761" s="11">
        <v>5.0149999999999997</v>
      </c>
      <c r="S761" s="146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3" t="s">
        <v>271</v>
      </c>
      <c r="C762" s="28"/>
      <c r="D762" s="23">
        <v>5.4680892457969282E-2</v>
      </c>
      <c r="E762" s="23">
        <v>0.28862894287764446</v>
      </c>
      <c r="F762" s="23">
        <v>5.2313159593611547E-2</v>
      </c>
      <c r="G762" s="23">
        <v>4.6224091842530117E-2</v>
      </c>
      <c r="H762" s="23">
        <v>3.0369288214685972E-2</v>
      </c>
      <c r="I762" s="23">
        <v>8.8118707032432912E-3</v>
      </c>
      <c r="J762" s="23">
        <v>1.6329931618554429E-2</v>
      </c>
      <c r="K762" s="23">
        <v>7.615773105863928E-2</v>
      </c>
      <c r="L762" s="23">
        <v>6.4005208121422907E-2</v>
      </c>
      <c r="M762" s="23">
        <v>0.108520351393951</v>
      </c>
      <c r="N762" s="23">
        <v>0.1950042734574467</v>
      </c>
      <c r="O762" s="23">
        <v>0.17568911937472592</v>
      </c>
      <c r="P762" s="23">
        <v>1.4142135623731025E-2</v>
      </c>
      <c r="Q762" s="23">
        <v>2.5532985715263103E-2</v>
      </c>
      <c r="R762" s="23">
        <v>4.4459719597256329E-2</v>
      </c>
      <c r="S762" s="230"/>
      <c r="T762" s="231"/>
      <c r="U762" s="231"/>
      <c r="V762" s="231"/>
      <c r="W762" s="231"/>
      <c r="X762" s="231"/>
      <c r="Y762" s="231"/>
      <c r="Z762" s="231"/>
      <c r="AA762" s="231"/>
      <c r="AB762" s="231"/>
      <c r="AC762" s="231"/>
      <c r="AD762" s="231"/>
      <c r="AE762" s="231"/>
      <c r="AF762" s="231"/>
      <c r="AG762" s="231"/>
      <c r="AH762" s="231"/>
      <c r="AI762" s="231"/>
      <c r="AJ762" s="231"/>
      <c r="AK762" s="231"/>
      <c r="AL762" s="231"/>
      <c r="AM762" s="231"/>
      <c r="AN762" s="231"/>
      <c r="AO762" s="231"/>
      <c r="AP762" s="231"/>
      <c r="AQ762" s="231"/>
      <c r="AR762" s="231"/>
      <c r="AS762" s="231"/>
      <c r="AT762" s="231"/>
      <c r="AU762" s="231"/>
      <c r="AV762" s="231"/>
      <c r="AW762" s="231"/>
      <c r="AX762" s="231"/>
      <c r="AY762" s="231"/>
      <c r="AZ762" s="231"/>
      <c r="BA762" s="231"/>
      <c r="BB762" s="231"/>
      <c r="BC762" s="231"/>
      <c r="BD762" s="231"/>
      <c r="BE762" s="231"/>
      <c r="BF762" s="231"/>
      <c r="BG762" s="231"/>
      <c r="BH762" s="231"/>
      <c r="BI762" s="231"/>
      <c r="BJ762" s="231"/>
      <c r="BK762" s="231"/>
      <c r="BL762" s="231"/>
      <c r="BM762" s="54"/>
    </row>
    <row r="763" spans="1:65">
      <c r="A763" s="29"/>
      <c r="B763" s="3" t="s">
        <v>86</v>
      </c>
      <c r="C763" s="28"/>
      <c r="D763" s="13">
        <v>1.0465242575687901E-2</v>
      </c>
      <c r="E763" s="13">
        <v>5.5222374275059528E-2</v>
      </c>
      <c r="F763" s="13">
        <v>1.020081110047674E-2</v>
      </c>
      <c r="G763" s="13">
        <v>8.9092371042460879E-3</v>
      </c>
      <c r="H763" s="13">
        <v>6.3185322743752525E-3</v>
      </c>
      <c r="I763" s="13">
        <v>1.6169466439951473E-3</v>
      </c>
      <c r="J763" s="13">
        <v>3.1606319261718247E-3</v>
      </c>
      <c r="K763" s="13">
        <v>1.4589603651080323E-2</v>
      </c>
      <c r="L763" s="13">
        <v>1.1944984408352642E-2</v>
      </c>
      <c r="M763" s="13">
        <v>2.0392173766479987E-2</v>
      </c>
      <c r="N763" s="13">
        <v>3.6700929759870771E-2</v>
      </c>
      <c r="O763" s="13">
        <v>3.2982938555956055E-2</v>
      </c>
      <c r="P763" s="13">
        <v>2.7675412179512769E-3</v>
      </c>
      <c r="Q763" s="13">
        <v>4.7209882215682791E-3</v>
      </c>
      <c r="R763" s="13">
        <v>8.8771486716651572E-3</v>
      </c>
      <c r="S763" s="146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9"/>
      <c r="B764" s="3" t="s">
        <v>272</v>
      </c>
      <c r="C764" s="28"/>
      <c r="D764" s="13">
        <v>-5.5299207582468757E-3</v>
      </c>
      <c r="E764" s="13">
        <v>-5.2127054219655022E-3</v>
      </c>
      <c r="F764" s="13">
        <v>-2.3928410262559985E-2</v>
      </c>
      <c r="G764" s="13">
        <v>-1.2508658156434427E-2</v>
      </c>
      <c r="H764" s="13">
        <v>-8.5204896772011152E-2</v>
      </c>
      <c r="I764" s="13">
        <v>3.7236648015715801E-2</v>
      </c>
      <c r="J764" s="13">
        <v>-1.6632457528090838E-2</v>
      </c>
      <c r="K764" s="13">
        <v>-6.4815667670905519E-3</v>
      </c>
      <c r="L764" s="13">
        <v>1.9847306144254118E-2</v>
      </c>
      <c r="M764" s="13">
        <v>1.2868568746066344E-2</v>
      </c>
      <c r="N764" s="13">
        <v>1.1282492064660143E-2</v>
      </c>
      <c r="O764" s="13">
        <v>1.3820214754910243E-2</v>
      </c>
      <c r="P764" s="13">
        <v>-2.741777896165376E-2</v>
      </c>
      <c r="Q764" s="13">
        <v>2.9376173352269497E-2</v>
      </c>
      <c r="R764" s="13">
        <v>-4.6767914474810657E-2</v>
      </c>
      <c r="S764" s="146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45" t="s">
        <v>273</v>
      </c>
      <c r="C765" s="46"/>
      <c r="D765" s="44">
        <v>0</v>
      </c>
      <c r="E765" s="44">
        <v>0.01</v>
      </c>
      <c r="F765" s="44">
        <v>0.67</v>
      </c>
      <c r="G765" s="44">
        <v>0.26</v>
      </c>
      <c r="H765" s="44">
        <v>2.92</v>
      </c>
      <c r="I765" s="44">
        <v>1.57</v>
      </c>
      <c r="J765" s="44">
        <v>0.41</v>
      </c>
      <c r="K765" s="44">
        <v>0.03</v>
      </c>
      <c r="L765" s="44">
        <v>0.93</v>
      </c>
      <c r="M765" s="44">
        <v>0.67</v>
      </c>
      <c r="N765" s="44">
        <v>0.62</v>
      </c>
      <c r="O765" s="44">
        <v>0.71</v>
      </c>
      <c r="P765" s="44">
        <v>0.8</v>
      </c>
      <c r="Q765" s="44">
        <v>1.28</v>
      </c>
      <c r="R765" s="44">
        <v>1.51</v>
      </c>
      <c r="S765" s="146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BM766" s="53"/>
    </row>
    <row r="767" spans="1:65" ht="15">
      <c r="B767" s="8" t="s">
        <v>528</v>
      </c>
      <c r="BM767" s="27" t="s">
        <v>66</v>
      </c>
    </row>
    <row r="768" spans="1:65" ht="15">
      <c r="A768" s="24" t="s">
        <v>6</v>
      </c>
      <c r="B768" s="18" t="s">
        <v>117</v>
      </c>
      <c r="C768" s="15" t="s">
        <v>118</v>
      </c>
      <c r="D768" s="16" t="s">
        <v>241</v>
      </c>
      <c r="E768" s="17" t="s">
        <v>241</v>
      </c>
      <c r="F768" s="17" t="s">
        <v>241</v>
      </c>
      <c r="G768" s="17" t="s">
        <v>241</v>
      </c>
      <c r="H768" s="17" t="s">
        <v>241</v>
      </c>
      <c r="I768" s="17" t="s">
        <v>241</v>
      </c>
      <c r="J768" s="17" t="s">
        <v>241</v>
      </c>
      <c r="K768" s="17" t="s">
        <v>241</v>
      </c>
      <c r="L768" s="17" t="s">
        <v>241</v>
      </c>
      <c r="M768" s="17" t="s">
        <v>241</v>
      </c>
      <c r="N768" s="17" t="s">
        <v>241</v>
      </c>
      <c r="O768" s="146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242</v>
      </c>
      <c r="C769" s="9" t="s">
        <v>242</v>
      </c>
      <c r="D769" s="144" t="s">
        <v>244</v>
      </c>
      <c r="E769" s="145" t="s">
        <v>246</v>
      </c>
      <c r="F769" s="145" t="s">
        <v>250</v>
      </c>
      <c r="G769" s="145" t="s">
        <v>252</v>
      </c>
      <c r="H769" s="145" t="s">
        <v>255</v>
      </c>
      <c r="I769" s="145" t="s">
        <v>258</v>
      </c>
      <c r="J769" s="145" t="s">
        <v>259</v>
      </c>
      <c r="K769" s="145" t="s">
        <v>261</v>
      </c>
      <c r="L769" s="145" t="s">
        <v>284</v>
      </c>
      <c r="M769" s="145" t="s">
        <v>286</v>
      </c>
      <c r="N769" s="145" t="s">
        <v>262</v>
      </c>
      <c r="O769" s="146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287</v>
      </c>
      <c r="E770" s="11" t="s">
        <v>103</v>
      </c>
      <c r="F770" s="11" t="s">
        <v>103</v>
      </c>
      <c r="G770" s="11" t="s">
        <v>103</v>
      </c>
      <c r="H770" s="11" t="s">
        <v>103</v>
      </c>
      <c r="I770" s="11" t="s">
        <v>103</v>
      </c>
      <c r="J770" s="11" t="s">
        <v>287</v>
      </c>
      <c r="K770" s="11" t="s">
        <v>99</v>
      </c>
      <c r="L770" s="11" t="s">
        <v>103</v>
      </c>
      <c r="M770" s="11" t="s">
        <v>287</v>
      </c>
      <c r="N770" s="11" t="s">
        <v>104</v>
      </c>
      <c r="O770" s="146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2</v>
      </c>
    </row>
    <row r="771" spans="1:65">
      <c r="A771" s="29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146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8">
        <v>1</v>
      </c>
      <c r="C772" s="14">
        <v>1</v>
      </c>
      <c r="D772" s="140" t="s">
        <v>108</v>
      </c>
      <c r="E772" s="21">
        <v>1.3</v>
      </c>
      <c r="F772" s="140">
        <v>20</v>
      </c>
      <c r="G772" s="21">
        <v>1.3</v>
      </c>
      <c r="H772" s="140">
        <v>2</v>
      </c>
      <c r="I772" s="21">
        <v>1.7</v>
      </c>
      <c r="J772" s="21">
        <v>1.52</v>
      </c>
      <c r="K772" s="140">
        <v>1</v>
      </c>
      <c r="L772" s="21">
        <v>1.5795174777677661</v>
      </c>
      <c r="M772" s="140">
        <v>3</v>
      </c>
      <c r="N772" s="140" t="s">
        <v>106</v>
      </c>
      <c r="O772" s="146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>
        <v>1</v>
      </c>
      <c r="C773" s="9">
        <v>2</v>
      </c>
      <c r="D773" s="142" t="s">
        <v>108</v>
      </c>
      <c r="E773" s="11">
        <v>1.8</v>
      </c>
      <c r="F773" s="142">
        <v>21</v>
      </c>
      <c r="G773" s="11">
        <v>1.2</v>
      </c>
      <c r="H773" s="142">
        <v>2.1</v>
      </c>
      <c r="I773" s="11">
        <v>1.6</v>
      </c>
      <c r="J773" s="11">
        <v>1.52</v>
      </c>
      <c r="K773" s="142">
        <v>1</v>
      </c>
      <c r="L773" s="11">
        <v>1.6757077115453027</v>
      </c>
      <c r="M773" s="142">
        <v>3</v>
      </c>
      <c r="N773" s="142">
        <v>52</v>
      </c>
      <c r="O773" s="14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 t="e">
        <v>#N/A</v>
      </c>
    </row>
    <row r="774" spans="1:65">
      <c r="A774" s="29"/>
      <c r="B774" s="19">
        <v>1</v>
      </c>
      <c r="C774" s="9">
        <v>3</v>
      </c>
      <c r="D774" s="142">
        <v>2</v>
      </c>
      <c r="E774" s="11">
        <v>1.7</v>
      </c>
      <c r="F774" s="142">
        <v>21</v>
      </c>
      <c r="G774" s="11">
        <v>1.2</v>
      </c>
      <c r="H774" s="142">
        <v>2.1</v>
      </c>
      <c r="I774" s="11">
        <v>1.6</v>
      </c>
      <c r="J774" s="11">
        <v>1.55</v>
      </c>
      <c r="K774" s="142">
        <v>1</v>
      </c>
      <c r="L774" s="11">
        <v>1.6253201280965963</v>
      </c>
      <c r="M774" s="142">
        <v>3</v>
      </c>
      <c r="N774" s="142">
        <v>84</v>
      </c>
      <c r="O774" s="146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16</v>
      </c>
    </row>
    <row r="775" spans="1:65">
      <c r="A775" s="29"/>
      <c r="B775" s="19">
        <v>1</v>
      </c>
      <c r="C775" s="9">
        <v>4</v>
      </c>
      <c r="D775" s="142" t="s">
        <v>108</v>
      </c>
      <c r="E775" s="11">
        <v>1.7</v>
      </c>
      <c r="F775" s="142">
        <v>21</v>
      </c>
      <c r="G775" s="11">
        <v>1.4</v>
      </c>
      <c r="H775" s="142">
        <v>1.9</v>
      </c>
      <c r="I775" s="11">
        <v>1.5</v>
      </c>
      <c r="J775" s="11">
        <v>1.57</v>
      </c>
      <c r="K775" s="142">
        <v>1</v>
      </c>
      <c r="L775" s="11">
        <v>1.6433677282141903</v>
      </c>
      <c r="M775" s="142">
        <v>3</v>
      </c>
      <c r="N775" s="142">
        <v>75</v>
      </c>
      <c r="O775" s="146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1.5459437105737714</v>
      </c>
    </row>
    <row r="776" spans="1:65">
      <c r="A776" s="29"/>
      <c r="B776" s="19">
        <v>1</v>
      </c>
      <c r="C776" s="9">
        <v>5</v>
      </c>
      <c r="D776" s="142" t="s">
        <v>108</v>
      </c>
      <c r="E776" s="11">
        <v>1.5</v>
      </c>
      <c r="F776" s="142">
        <v>22</v>
      </c>
      <c r="G776" s="11">
        <v>1.5</v>
      </c>
      <c r="H776" s="142">
        <v>1.9</v>
      </c>
      <c r="I776" s="11">
        <v>1.6</v>
      </c>
      <c r="J776" s="11">
        <v>1.57</v>
      </c>
      <c r="K776" s="142">
        <v>2</v>
      </c>
      <c r="L776" s="11">
        <v>1.7229184091399914</v>
      </c>
      <c r="M776" s="142">
        <v>2</v>
      </c>
      <c r="N776" s="142">
        <v>89</v>
      </c>
      <c r="O776" s="146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55</v>
      </c>
    </row>
    <row r="777" spans="1:65">
      <c r="A777" s="29"/>
      <c r="B777" s="19">
        <v>1</v>
      </c>
      <c r="C777" s="9">
        <v>6</v>
      </c>
      <c r="D777" s="142" t="s">
        <v>108</v>
      </c>
      <c r="E777" s="11">
        <v>1.5</v>
      </c>
      <c r="F777" s="142">
        <v>21</v>
      </c>
      <c r="G777" s="11">
        <v>1.5</v>
      </c>
      <c r="H777" s="142">
        <v>1.9</v>
      </c>
      <c r="I777" s="11">
        <v>1.6</v>
      </c>
      <c r="J777" s="11">
        <v>1.56</v>
      </c>
      <c r="K777" s="142">
        <v>1</v>
      </c>
      <c r="L777" s="11">
        <v>1.6414798624493001</v>
      </c>
      <c r="M777" s="142">
        <v>2</v>
      </c>
      <c r="N777" s="142">
        <v>80</v>
      </c>
      <c r="O777" s="146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20" t="s">
        <v>269</v>
      </c>
      <c r="C778" s="12"/>
      <c r="D778" s="22">
        <v>2</v>
      </c>
      <c r="E778" s="22">
        <v>1.5833333333333333</v>
      </c>
      <c r="F778" s="22">
        <v>21</v>
      </c>
      <c r="G778" s="22">
        <v>1.3499999999999999</v>
      </c>
      <c r="H778" s="22">
        <v>1.9833333333333334</v>
      </c>
      <c r="I778" s="22">
        <v>1.5999999999999999</v>
      </c>
      <c r="J778" s="22">
        <v>1.5483333333333336</v>
      </c>
      <c r="K778" s="22">
        <v>1.1666666666666667</v>
      </c>
      <c r="L778" s="22">
        <v>1.6480518862021911</v>
      </c>
      <c r="M778" s="22">
        <v>2.6666666666666665</v>
      </c>
      <c r="N778" s="22">
        <v>76</v>
      </c>
      <c r="O778" s="146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270</v>
      </c>
      <c r="C779" s="28"/>
      <c r="D779" s="11">
        <v>2</v>
      </c>
      <c r="E779" s="11">
        <v>1.6</v>
      </c>
      <c r="F779" s="11">
        <v>21</v>
      </c>
      <c r="G779" s="11">
        <v>1.35</v>
      </c>
      <c r="H779" s="11">
        <v>1.95</v>
      </c>
      <c r="I779" s="11">
        <v>1.6</v>
      </c>
      <c r="J779" s="11">
        <v>1.5550000000000002</v>
      </c>
      <c r="K779" s="11">
        <v>1</v>
      </c>
      <c r="L779" s="11">
        <v>1.6424237953317453</v>
      </c>
      <c r="M779" s="11">
        <v>3</v>
      </c>
      <c r="N779" s="11">
        <v>80</v>
      </c>
      <c r="O779" s="146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271</v>
      </c>
      <c r="C780" s="28"/>
      <c r="D780" s="23" t="s">
        <v>630</v>
      </c>
      <c r="E780" s="23">
        <v>0.18348478592697259</v>
      </c>
      <c r="F780" s="23">
        <v>0.63245553203367588</v>
      </c>
      <c r="G780" s="23">
        <v>0.13784048752090225</v>
      </c>
      <c r="H780" s="23">
        <v>9.831920802501759E-2</v>
      </c>
      <c r="I780" s="23">
        <v>6.3245553203367569E-2</v>
      </c>
      <c r="J780" s="23">
        <v>2.3166067138525426E-2</v>
      </c>
      <c r="K780" s="23">
        <v>0.40824829046386318</v>
      </c>
      <c r="L780" s="23">
        <v>4.8267321720803717E-2</v>
      </c>
      <c r="M780" s="23">
        <v>0.51639777949432275</v>
      </c>
      <c r="N780" s="23">
        <v>14.370107863199914</v>
      </c>
      <c r="O780" s="230"/>
      <c r="P780" s="231"/>
      <c r="Q780" s="231"/>
      <c r="R780" s="231"/>
      <c r="S780" s="231"/>
      <c r="T780" s="231"/>
      <c r="U780" s="231"/>
      <c r="V780" s="231"/>
      <c r="W780" s="231"/>
      <c r="X780" s="231"/>
      <c r="Y780" s="231"/>
      <c r="Z780" s="231"/>
      <c r="AA780" s="231"/>
      <c r="AB780" s="231"/>
      <c r="AC780" s="231"/>
      <c r="AD780" s="231"/>
      <c r="AE780" s="231"/>
      <c r="AF780" s="231"/>
      <c r="AG780" s="231"/>
      <c r="AH780" s="231"/>
      <c r="AI780" s="231"/>
      <c r="AJ780" s="231"/>
      <c r="AK780" s="231"/>
      <c r="AL780" s="231"/>
      <c r="AM780" s="231"/>
      <c r="AN780" s="231"/>
      <c r="AO780" s="231"/>
      <c r="AP780" s="231"/>
      <c r="AQ780" s="231"/>
      <c r="AR780" s="231"/>
      <c r="AS780" s="231"/>
      <c r="AT780" s="231"/>
      <c r="AU780" s="231"/>
      <c r="AV780" s="231"/>
      <c r="AW780" s="231"/>
      <c r="AX780" s="231"/>
      <c r="AY780" s="231"/>
      <c r="AZ780" s="231"/>
      <c r="BA780" s="231"/>
      <c r="BB780" s="231"/>
      <c r="BC780" s="231"/>
      <c r="BD780" s="231"/>
      <c r="BE780" s="231"/>
      <c r="BF780" s="231"/>
      <c r="BG780" s="231"/>
      <c r="BH780" s="231"/>
      <c r="BI780" s="231"/>
      <c r="BJ780" s="231"/>
      <c r="BK780" s="231"/>
      <c r="BL780" s="231"/>
      <c r="BM780" s="54"/>
    </row>
    <row r="781" spans="1:65">
      <c r="A781" s="29"/>
      <c r="B781" s="3" t="s">
        <v>86</v>
      </c>
      <c r="C781" s="28"/>
      <c r="D781" s="13" t="s">
        <v>630</v>
      </c>
      <c r="E781" s="13">
        <v>0.11588512795387743</v>
      </c>
      <c r="F781" s="13">
        <v>3.0116930096841708E-2</v>
      </c>
      <c r="G781" s="13">
        <v>0.10210406483029798</v>
      </c>
      <c r="H781" s="13">
        <v>4.9572709928580296E-2</v>
      </c>
      <c r="I781" s="13">
        <v>3.9528470752104736E-2</v>
      </c>
      <c r="J781" s="13">
        <v>1.4961937872029336E-2</v>
      </c>
      <c r="K781" s="13">
        <v>0.34992710611188271</v>
      </c>
      <c r="L781" s="13">
        <v>2.9287501276450738E-2</v>
      </c>
      <c r="M781" s="13">
        <v>0.19364916731037105</v>
      </c>
      <c r="N781" s="13">
        <v>0.18908036662105152</v>
      </c>
      <c r="O781" s="146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9"/>
      <c r="B782" s="3" t="s">
        <v>272</v>
      </c>
      <c r="C782" s="28"/>
      <c r="D782" s="13">
        <v>0.29370816435334968</v>
      </c>
      <c r="E782" s="13">
        <v>2.4185630113068513E-2</v>
      </c>
      <c r="F782" s="13">
        <v>12.583935725710171</v>
      </c>
      <c r="G782" s="13">
        <v>-0.12674698906148907</v>
      </c>
      <c r="H782" s="13">
        <v>0.28292726298373849</v>
      </c>
      <c r="I782" s="13">
        <v>3.4966531482679697E-2</v>
      </c>
      <c r="J782" s="13">
        <v>1.5457372368850031E-3</v>
      </c>
      <c r="K782" s="13">
        <v>-0.24533690412721265</v>
      </c>
      <c r="L782" s="13">
        <v>6.6049090228856189E-2</v>
      </c>
      <c r="M782" s="13">
        <v>0.72494421913779949</v>
      </c>
      <c r="N782" s="13">
        <v>48.160910245427289</v>
      </c>
      <c r="O782" s="146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45" t="s">
        <v>273</v>
      </c>
      <c r="C783" s="46"/>
      <c r="D783" s="44" t="s">
        <v>274</v>
      </c>
      <c r="E783" s="44">
        <v>0.22</v>
      </c>
      <c r="F783" s="44">
        <v>253.19</v>
      </c>
      <c r="G783" s="44">
        <v>3.26</v>
      </c>
      <c r="H783" s="44">
        <v>5</v>
      </c>
      <c r="I783" s="44">
        <v>0</v>
      </c>
      <c r="J783" s="44">
        <v>0.67</v>
      </c>
      <c r="K783" s="44" t="s">
        <v>274</v>
      </c>
      <c r="L783" s="44">
        <v>0.63</v>
      </c>
      <c r="M783" s="44" t="s">
        <v>274</v>
      </c>
      <c r="N783" s="44" t="s">
        <v>274</v>
      </c>
      <c r="O783" s="146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B784" s="30" t="s">
        <v>303</v>
      </c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BM784" s="53"/>
    </row>
    <row r="785" spans="1:65">
      <c r="BM785" s="53"/>
    </row>
    <row r="786" spans="1:65" ht="15">
      <c r="B786" s="8" t="s">
        <v>529</v>
      </c>
      <c r="BM786" s="27" t="s">
        <v>66</v>
      </c>
    </row>
    <row r="787" spans="1:65" ht="15">
      <c r="A787" s="24" t="s">
        <v>9</v>
      </c>
      <c r="B787" s="18" t="s">
        <v>117</v>
      </c>
      <c r="C787" s="15" t="s">
        <v>118</v>
      </c>
      <c r="D787" s="16" t="s">
        <v>241</v>
      </c>
      <c r="E787" s="17" t="s">
        <v>241</v>
      </c>
      <c r="F787" s="17" t="s">
        <v>241</v>
      </c>
      <c r="G787" s="17" t="s">
        <v>241</v>
      </c>
      <c r="H787" s="17" t="s">
        <v>241</v>
      </c>
      <c r="I787" s="17" t="s">
        <v>241</v>
      </c>
      <c r="J787" s="17" t="s">
        <v>241</v>
      </c>
      <c r="K787" s="17" t="s">
        <v>241</v>
      </c>
      <c r="L787" s="17" t="s">
        <v>241</v>
      </c>
      <c r="M787" s="17" t="s">
        <v>241</v>
      </c>
      <c r="N787" s="17" t="s">
        <v>241</v>
      </c>
      <c r="O787" s="17" t="s">
        <v>241</v>
      </c>
      <c r="P787" s="146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242</v>
      </c>
      <c r="C788" s="9" t="s">
        <v>242</v>
      </c>
      <c r="D788" s="144" t="s">
        <v>246</v>
      </c>
      <c r="E788" s="145" t="s">
        <v>248</v>
      </c>
      <c r="F788" s="145" t="s">
        <v>250</v>
      </c>
      <c r="G788" s="145" t="s">
        <v>252</v>
      </c>
      <c r="H788" s="145" t="s">
        <v>255</v>
      </c>
      <c r="I788" s="145" t="s">
        <v>258</v>
      </c>
      <c r="J788" s="145" t="s">
        <v>259</v>
      </c>
      <c r="K788" s="145" t="s">
        <v>260</v>
      </c>
      <c r="L788" s="145" t="s">
        <v>261</v>
      </c>
      <c r="M788" s="145" t="s">
        <v>284</v>
      </c>
      <c r="N788" s="145" t="s">
        <v>286</v>
      </c>
      <c r="O788" s="145" t="s">
        <v>262</v>
      </c>
      <c r="P788" s="146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104</v>
      </c>
      <c r="E789" s="11" t="s">
        <v>103</v>
      </c>
      <c r="F789" s="11" t="s">
        <v>103</v>
      </c>
      <c r="G789" s="11" t="s">
        <v>103</v>
      </c>
      <c r="H789" s="11" t="s">
        <v>104</v>
      </c>
      <c r="I789" s="11" t="s">
        <v>104</v>
      </c>
      <c r="J789" s="11" t="s">
        <v>287</v>
      </c>
      <c r="K789" s="11" t="s">
        <v>100</v>
      </c>
      <c r="L789" s="11" t="s">
        <v>99</v>
      </c>
      <c r="M789" s="11" t="s">
        <v>104</v>
      </c>
      <c r="N789" s="11" t="s">
        <v>287</v>
      </c>
      <c r="O789" s="11" t="s">
        <v>104</v>
      </c>
      <c r="P789" s="146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146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8">
        <v>1</v>
      </c>
      <c r="C791" s="14">
        <v>1</v>
      </c>
      <c r="D791" s="220">
        <v>21</v>
      </c>
      <c r="E791" s="220">
        <v>21</v>
      </c>
      <c r="F791" s="220">
        <v>21</v>
      </c>
      <c r="G791" s="220">
        <v>21</v>
      </c>
      <c r="H791" s="220">
        <v>22</v>
      </c>
      <c r="I791" s="220">
        <v>24</v>
      </c>
      <c r="J791" s="220">
        <v>24.6</v>
      </c>
      <c r="K791" s="220">
        <v>20.626016030537198</v>
      </c>
      <c r="L791" s="220">
        <v>24</v>
      </c>
      <c r="M791" s="220">
        <v>22.123789748511111</v>
      </c>
      <c r="N791" s="220">
        <v>23</v>
      </c>
      <c r="O791" s="220">
        <v>19</v>
      </c>
      <c r="P791" s="217"/>
      <c r="Q791" s="218"/>
      <c r="R791" s="218"/>
      <c r="S791" s="218"/>
      <c r="T791" s="218"/>
      <c r="U791" s="218"/>
      <c r="V791" s="218"/>
      <c r="W791" s="218"/>
      <c r="X791" s="218"/>
      <c r="Y791" s="218"/>
      <c r="Z791" s="218"/>
      <c r="AA791" s="218"/>
      <c r="AB791" s="218"/>
      <c r="AC791" s="218"/>
      <c r="AD791" s="218"/>
      <c r="AE791" s="218"/>
      <c r="AF791" s="218"/>
      <c r="AG791" s="218"/>
      <c r="AH791" s="218"/>
      <c r="AI791" s="218"/>
      <c r="AJ791" s="218"/>
      <c r="AK791" s="218"/>
      <c r="AL791" s="218"/>
      <c r="AM791" s="218"/>
      <c r="AN791" s="218"/>
      <c r="AO791" s="218"/>
      <c r="AP791" s="218"/>
      <c r="AQ791" s="218"/>
      <c r="AR791" s="218"/>
      <c r="AS791" s="218"/>
      <c r="AT791" s="218"/>
      <c r="AU791" s="218"/>
      <c r="AV791" s="218"/>
      <c r="AW791" s="218"/>
      <c r="AX791" s="218"/>
      <c r="AY791" s="218"/>
      <c r="AZ791" s="218"/>
      <c r="BA791" s="218"/>
      <c r="BB791" s="218"/>
      <c r="BC791" s="218"/>
      <c r="BD791" s="218"/>
      <c r="BE791" s="218"/>
      <c r="BF791" s="218"/>
      <c r="BG791" s="218"/>
      <c r="BH791" s="218"/>
      <c r="BI791" s="218"/>
      <c r="BJ791" s="218"/>
      <c r="BK791" s="218"/>
      <c r="BL791" s="218"/>
      <c r="BM791" s="221">
        <v>1</v>
      </c>
    </row>
    <row r="792" spans="1:65">
      <c r="A792" s="29"/>
      <c r="B792" s="19">
        <v>1</v>
      </c>
      <c r="C792" s="9">
        <v>2</v>
      </c>
      <c r="D792" s="216">
        <v>22</v>
      </c>
      <c r="E792" s="216">
        <v>21</v>
      </c>
      <c r="F792" s="216">
        <v>23</v>
      </c>
      <c r="G792" s="216">
        <v>21</v>
      </c>
      <c r="H792" s="216">
        <v>23</v>
      </c>
      <c r="I792" s="216">
        <v>24</v>
      </c>
      <c r="J792" s="216">
        <v>24.6</v>
      </c>
      <c r="K792" s="216">
        <v>20.366671599164295</v>
      </c>
      <c r="L792" s="216">
        <v>23</v>
      </c>
      <c r="M792" s="216">
        <v>22.401025265294308</v>
      </c>
      <c r="N792" s="216">
        <v>24</v>
      </c>
      <c r="O792" s="216">
        <v>18</v>
      </c>
      <c r="P792" s="217"/>
      <c r="Q792" s="218"/>
      <c r="R792" s="218"/>
      <c r="S792" s="218"/>
      <c r="T792" s="218"/>
      <c r="U792" s="218"/>
      <c r="V792" s="218"/>
      <c r="W792" s="218"/>
      <c r="X792" s="218"/>
      <c r="Y792" s="218"/>
      <c r="Z792" s="218"/>
      <c r="AA792" s="218"/>
      <c r="AB792" s="218"/>
      <c r="AC792" s="218"/>
      <c r="AD792" s="218"/>
      <c r="AE792" s="218"/>
      <c r="AF792" s="218"/>
      <c r="AG792" s="218"/>
      <c r="AH792" s="218"/>
      <c r="AI792" s="218"/>
      <c r="AJ792" s="218"/>
      <c r="AK792" s="218"/>
      <c r="AL792" s="218"/>
      <c r="AM792" s="218"/>
      <c r="AN792" s="218"/>
      <c r="AO792" s="218"/>
      <c r="AP792" s="218"/>
      <c r="AQ792" s="218"/>
      <c r="AR792" s="218"/>
      <c r="AS792" s="218"/>
      <c r="AT792" s="218"/>
      <c r="AU792" s="218"/>
      <c r="AV792" s="218"/>
      <c r="AW792" s="218"/>
      <c r="AX792" s="218"/>
      <c r="AY792" s="218"/>
      <c r="AZ792" s="218"/>
      <c r="BA792" s="218"/>
      <c r="BB792" s="218"/>
      <c r="BC792" s="218"/>
      <c r="BD792" s="218"/>
      <c r="BE792" s="218"/>
      <c r="BF792" s="218"/>
      <c r="BG792" s="218"/>
      <c r="BH792" s="218"/>
      <c r="BI792" s="218"/>
      <c r="BJ792" s="218"/>
      <c r="BK792" s="218"/>
      <c r="BL792" s="218"/>
      <c r="BM792" s="221" t="e">
        <v>#N/A</v>
      </c>
    </row>
    <row r="793" spans="1:65">
      <c r="A793" s="29"/>
      <c r="B793" s="19">
        <v>1</v>
      </c>
      <c r="C793" s="9">
        <v>3</v>
      </c>
      <c r="D793" s="216">
        <v>21</v>
      </c>
      <c r="E793" s="216">
        <v>21</v>
      </c>
      <c r="F793" s="216">
        <v>24</v>
      </c>
      <c r="G793" s="216">
        <v>22</v>
      </c>
      <c r="H793" s="216">
        <v>22</v>
      </c>
      <c r="I793" s="216">
        <v>24</v>
      </c>
      <c r="J793" s="216">
        <v>24.5</v>
      </c>
      <c r="K793" s="216">
        <v>21.870019897878041</v>
      </c>
      <c r="L793" s="216">
        <v>21</v>
      </c>
      <c r="M793" s="216">
        <v>23.61370580375581</v>
      </c>
      <c r="N793" s="216">
        <v>23</v>
      </c>
      <c r="O793" s="216">
        <v>19</v>
      </c>
      <c r="P793" s="217"/>
      <c r="Q793" s="218"/>
      <c r="R793" s="218"/>
      <c r="S793" s="218"/>
      <c r="T793" s="218"/>
      <c r="U793" s="218"/>
      <c r="V793" s="218"/>
      <c r="W793" s="218"/>
      <c r="X793" s="218"/>
      <c r="Y793" s="218"/>
      <c r="Z793" s="218"/>
      <c r="AA793" s="218"/>
      <c r="AB793" s="218"/>
      <c r="AC793" s="218"/>
      <c r="AD793" s="218"/>
      <c r="AE793" s="218"/>
      <c r="AF793" s="218"/>
      <c r="AG793" s="218"/>
      <c r="AH793" s="218"/>
      <c r="AI793" s="218"/>
      <c r="AJ793" s="218"/>
      <c r="AK793" s="218"/>
      <c r="AL793" s="218"/>
      <c r="AM793" s="218"/>
      <c r="AN793" s="218"/>
      <c r="AO793" s="218"/>
      <c r="AP793" s="218"/>
      <c r="AQ793" s="218"/>
      <c r="AR793" s="218"/>
      <c r="AS793" s="218"/>
      <c r="AT793" s="218"/>
      <c r="AU793" s="218"/>
      <c r="AV793" s="218"/>
      <c r="AW793" s="218"/>
      <c r="AX793" s="218"/>
      <c r="AY793" s="218"/>
      <c r="AZ793" s="218"/>
      <c r="BA793" s="218"/>
      <c r="BB793" s="218"/>
      <c r="BC793" s="218"/>
      <c r="BD793" s="218"/>
      <c r="BE793" s="218"/>
      <c r="BF793" s="218"/>
      <c r="BG793" s="218"/>
      <c r="BH793" s="218"/>
      <c r="BI793" s="218"/>
      <c r="BJ793" s="218"/>
      <c r="BK793" s="218"/>
      <c r="BL793" s="218"/>
      <c r="BM793" s="221">
        <v>16</v>
      </c>
    </row>
    <row r="794" spans="1:65">
      <c r="A794" s="29"/>
      <c r="B794" s="19">
        <v>1</v>
      </c>
      <c r="C794" s="9">
        <v>4</v>
      </c>
      <c r="D794" s="216">
        <v>21</v>
      </c>
      <c r="E794" s="216">
        <v>21</v>
      </c>
      <c r="F794" s="216">
        <v>25</v>
      </c>
      <c r="G794" s="216">
        <v>22</v>
      </c>
      <c r="H794" s="216">
        <v>23</v>
      </c>
      <c r="I794" s="216">
        <v>24</v>
      </c>
      <c r="J794" s="216">
        <v>24.6</v>
      </c>
      <c r="K794" s="216">
        <v>21.321077074658536</v>
      </c>
      <c r="L794" s="216">
        <v>23</v>
      </c>
      <c r="M794" s="216">
        <v>23.564724740475011</v>
      </c>
      <c r="N794" s="216">
        <v>23</v>
      </c>
      <c r="O794" s="216">
        <v>17</v>
      </c>
      <c r="P794" s="217"/>
      <c r="Q794" s="218"/>
      <c r="R794" s="218"/>
      <c r="S794" s="218"/>
      <c r="T794" s="218"/>
      <c r="U794" s="218"/>
      <c r="V794" s="218"/>
      <c r="W794" s="218"/>
      <c r="X794" s="218"/>
      <c r="Y794" s="218"/>
      <c r="Z794" s="218"/>
      <c r="AA794" s="218"/>
      <c r="AB794" s="218"/>
      <c r="AC794" s="218"/>
      <c r="AD794" s="218"/>
      <c r="AE794" s="218"/>
      <c r="AF794" s="218"/>
      <c r="AG794" s="218"/>
      <c r="AH794" s="218"/>
      <c r="AI794" s="218"/>
      <c r="AJ794" s="218"/>
      <c r="AK794" s="218"/>
      <c r="AL794" s="218"/>
      <c r="AM794" s="218"/>
      <c r="AN794" s="218"/>
      <c r="AO794" s="218"/>
      <c r="AP794" s="218"/>
      <c r="AQ794" s="218"/>
      <c r="AR794" s="218"/>
      <c r="AS794" s="218"/>
      <c r="AT794" s="218"/>
      <c r="AU794" s="218"/>
      <c r="AV794" s="218"/>
      <c r="AW794" s="218"/>
      <c r="AX794" s="218"/>
      <c r="AY794" s="218"/>
      <c r="AZ794" s="218"/>
      <c r="BA794" s="218"/>
      <c r="BB794" s="218"/>
      <c r="BC794" s="218"/>
      <c r="BD794" s="218"/>
      <c r="BE794" s="218"/>
      <c r="BF794" s="218"/>
      <c r="BG794" s="218"/>
      <c r="BH794" s="218"/>
      <c r="BI794" s="218"/>
      <c r="BJ794" s="218"/>
      <c r="BK794" s="218"/>
      <c r="BL794" s="218"/>
      <c r="BM794" s="221">
        <v>22.21735761195443</v>
      </c>
    </row>
    <row r="795" spans="1:65">
      <c r="A795" s="29"/>
      <c r="B795" s="19">
        <v>1</v>
      </c>
      <c r="C795" s="9">
        <v>5</v>
      </c>
      <c r="D795" s="216">
        <v>21</v>
      </c>
      <c r="E795" s="216">
        <v>21</v>
      </c>
      <c r="F795" s="216">
        <v>26</v>
      </c>
      <c r="G795" s="216">
        <v>21</v>
      </c>
      <c r="H795" s="216">
        <v>22</v>
      </c>
      <c r="I795" s="216">
        <v>24</v>
      </c>
      <c r="J795" s="216">
        <v>24.9</v>
      </c>
      <c r="K795" s="216">
        <v>20.573118097965381</v>
      </c>
      <c r="L795" s="216">
        <v>23</v>
      </c>
      <c r="M795" s="216">
        <v>22.501429707276209</v>
      </c>
      <c r="N795" s="216">
        <v>24</v>
      </c>
      <c r="O795" s="216">
        <v>18</v>
      </c>
      <c r="P795" s="217"/>
      <c r="Q795" s="218"/>
      <c r="R795" s="218"/>
      <c r="S795" s="218"/>
      <c r="T795" s="218"/>
      <c r="U795" s="218"/>
      <c r="V795" s="218"/>
      <c r="W795" s="218"/>
      <c r="X795" s="218"/>
      <c r="Y795" s="218"/>
      <c r="Z795" s="218"/>
      <c r="AA795" s="218"/>
      <c r="AB795" s="218"/>
      <c r="AC795" s="218"/>
      <c r="AD795" s="218"/>
      <c r="AE795" s="218"/>
      <c r="AF795" s="218"/>
      <c r="AG795" s="218"/>
      <c r="AH795" s="218"/>
      <c r="AI795" s="218"/>
      <c r="AJ795" s="218"/>
      <c r="AK795" s="218"/>
      <c r="AL795" s="218"/>
      <c r="AM795" s="218"/>
      <c r="AN795" s="218"/>
      <c r="AO795" s="218"/>
      <c r="AP795" s="218"/>
      <c r="AQ795" s="218"/>
      <c r="AR795" s="218"/>
      <c r="AS795" s="218"/>
      <c r="AT795" s="218"/>
      <c r="AU795" s="218"/>
      <c r="AV795" s="218"/>
      <c r="AW795" s="218"/>
      <c r="AX795" s="218"/>
      <c r="AY795" s="218"/>
      <c r="AZ795" s="218"/>
      <c r="BA795" s="218"/>
      <c r="BB795" s="218"/>
      <c r="BC795" s="218"/>
      <c r="BD795" s="218"/>
      <c r="BE795" s="218"/>
      <c r="BF795" s="218"/>
      <c r="BG795" s="218"/>
      <c r="BH795" s="218"/>
      <c r="BI795" s="218"/>
      <c r="BJ795" s="218"/>
      <c r="BK795" s="218"/>
      <c r="BL795" s="218"/>
      <c r="BM795" s="221">
        <v>56</v>
      </c>
    </row>
    <row r="796" spans="1:65">
      <c r="A796" s="29"/>
      <c r="B796" s="19">
        <v>1</v>
      </c>
      <c r="C796" s="9">
        <v>6</v>
      </c>
      <c r="D796" s="216">
        <v>21</v>
      </c>
      <c r="E796" s="216">
        <v>21</v>
      </c>
      <c r="F796" s="216">
        <v>24</v>
      </c>
      <c r="G796" s="216">
        <v>22</v>
      </c>
      <c r="H796" s="216">
        <v>22</v>
      </c>
      <c r="I796" s="216">
        <v>24</v>
      </c>
      <c r="J796" s="216">
        <v>24.6</v>
      </c>
      <c r="K796" s="216">
        <v>21.251805483358943</v>
      </c>
      <c r="L796" s="216">
        <v>22</v>
      </c>
      <c r="M796" s="216">
        <v>23.636364611844311</v>
      </c>
      <c r="N796" s="216">
        <v>23</v>
      </c>
      <c r="O796" s="216">
        <v>18</v>
      </c>
      <c r="P796" s="217"/>
      <c r="Q796" s="218"/>
      <c r="R796" s="218"/>
      <c r="S796" s="218"/>
      <c r="T796" s="218"/>
      <c r="U796" s="218"/>
      <c r="V796" s="218"/>
      <c r="W796" s="218"/>
      <c r="X796" s="218"/>
      <c r="Y796" s="218"/>
      <c r="Z796" s="218"/>
      <c r="AA796" s="218"/>
      <c r="AB796" s="218"/>
      <c r="AC796" s="218"/>
      <c r="AD796" s="218"/>
      <c r="AE796" s="218"/>
      <c r="AF796" s="218"/>
      <c r="AG796" s="218"/>
      <c r="AH796" s="218"/>
      <c r="AI796" s="218"/>
      <c r="AJ796" s="218"/>
      <c r="AK796" s="218"/>
      <c r="AL796" s="218"/>
      <c r="AM796" s="218"/>
      <c r="AN796" s="218"/>
      <c r="AO796" s="218"/>
      <c r="AP796" s="218"/>
      <c r="AQ796" s="218"/>
      <c r="AR796" s="218"/>
      <c r="AS796" s="218"/>
      <c r="AT796" s="218"/>
      <c r="AU796" s="218"/>
      <c r="AV796" s="218"/>
      <c r="AW796" s="218"/>
      <c r="AX796" s="218"/>
      <c r="AY796" s="218"/>
      <c r="AZ796" s="218"/>
      <c r="BA796" s="218"/>
      <c r="BB796" s="218"/>
      <c r="BC796" s="218"/>
      <c r="BD796" s="218"/>
      <c r="BE796" s="218"/>
      <c r="BF796" s="218"/>
      <c r="BG796" s="218"/>
      <c r="BH796" s="218"/>
      <c r="BI796" s="218"/>
      <c r="BJ796" s="218"/>
      <c r="BK796" s="218"/>
      <c r="BL796" s="218"/>
      <c r="BM796" s="219"/>
    </row>
    <row r="797" spans="1:65">
      <c r="A797" s="29"/>
      <c r="B797" s="20" t="s">
        <v>269</v>
      </c>
      <c r="C797" s="12"/>
      <c r="D797" s="222">
        <v>21.166666666666668</v>
      </c>
      <c r="E797" s="222">
        <v>21</v>
      </c>
      <c r="F797" s="222">
        <v>23.833333333333332</v>
      </c>
      <c r="G797" s="222">
        <v>21.5</v>
      </c>
      <c r="H797" s="222">
        <v>22.333333333333332</v>
      </c>
      <c r="I797" s="222">
        <v>24</v>
      </c>
      <c r="J797" s="222">
        <v>24.633333333333336</v>
      </c>
      <c r="K797" s="222">
        <v>21.001451363927064</v>
      </c>
      <c r="L797" s="222">
        <v>22.666666666666668</v>
      </c>
      <c r="M797" s="222">
        <v>22.973506646192792</v>
      </c>
      <c r="N797" s="222">
        <v>23.333333333333332</v>
      </c>
      <c r="O797" s="222">
        <v>18.166666666666668</v>
      </c>
      <c r="P797" s="217"/>
      <c r="Q797" s="218"/>
      <c r="R797" s="218"/>
      <c r="S797" s="218"/>
      <c r="T797" s="218"/>
      <c r="U797" s="218"/>
      <c r="V797" s="218"/>
      <c r="W797" s="218"/>
      <c r="X797" s="218"/>
      <c r="Y797" s="218"/>
      <c r="Z797" s="218"/>
      <c r="AA797" s="218"/>
      <c r="AB797" s="218"/>
      <c r="AC797" s="218"/>
      <c r="AD797" s="218"/>
      <c r="AE797" s="218"/>
      <c r="AF797" s="218"/>
      <c r="AG797" s="218"/>
      <c r="AH797" s="218"/>
      <c r="AI797" s="218"/>
      <c r="AJ797" s="218"/>
      <c r="AK797" s="218"/>
      <c r="AL797" s="218"/>
      <c r="AM797" s="218"/>
      <c r="AN797" s="218"/>
      <c r="AO797" s="218"/>
      <c r="AP797" s="218"/>
      <c r="AQ797" s="218"/>
      <c r="AR797" s="218"/>
      <c r="AS797" s="218"/>
      <c r="AT797" s="218"/>
      <c r="AU797" s="218"/>
      <c r="AV797" s="218"/>
      <c r="AW797" s="218"/>
      <c r="AX797" s="218"/>
      <c r="AY797" s="218"/>
      <c r="AZ797" s="218"/>
      <c r="BA797" s="218"/>
      <c r="BB797" s="218"/>
      <c r="BC797" s="218"/>
      <c r="BD797" s="218"/>
      <c r="BE797" s="218"/>
      <c r="BF797" s="218"/>
      <c r="BG797" s="218"/>
      <c r="BH797" s="218"/>
      <c r="BI797" s="218"/>
      <c r="BJ797" s="218"/>
      <c r="BK797" s="218"/>
      <c r="BL797" s="218"/>
      <c r="BM797" s="219"/>
    </row>
    <row r="798" spans="1:65">
      <c r="A798" s="29"/>
      <c r="B798" s="3" t="s">
        <v>270</v>
      </c>
      <c r="C798" s="28"/>
      <c r="D798" s="216">
        <v>21</v>
      </c>
      <c r="E798" s="216">
        <v>21</v>
      </c>
      <c r="F798" s="216">
        <v>24</v>
      </c>
      <c r="G798" s="216">
        <v>21.5</v>
      </c>
      <c r="H798" s="216">
        <v>22</v>
      </c>
      <c r="I798" s="216">
        <v>24</v>
      </c>
      <c r="J798" s="216">
        <v>24.6</v>
      </c>
      <c r="K798" s="216">
        <v>20.938910756948069</v>
      </c>
      <c r="L798" s="216">
        <v>23</v>
      </c>
      <c r="M798" s="216">
        <v>23.033077223875608</v>
      </c>
      <c r="N798" s="216">
        <v>23</v>
      </c>
      <c r="O798" s="216">
        <v>18</v>
      </c>
      <c r="P798" s="217"/>
      <c r="Q798" s="218"/>
      <c r="R798" s="218"/>
      <c r="S798" s="218"/>
      <c r="T798" s="218"/>
      <c r="U798" s="218"/>
      <c r="V798" s="218"/>
      <c r="W798" s="218"/>
      <c r="X798" s="218"/>
      <c r="Y798" s="218"/>
      <c r="Z798" s="218"/>
      <c r="AA798" s="218"/>
      <c r="AB798" s="218"/>
      <c r="AC798" s="218"/>
      <c r="AD798" s="218"/>
      <c r="AE798" s="218"/>
      <c r="AF798" s="218"/>
      <c r="AG798" s="218"/>
      <c r="AH798" s="218"/>
      <c r="AI798" s="218"/>
      <c r="AJ798" s="218"/>
      <c r="AK798" s="218"/>
      <c r="AL798" s="218"/>
      <c r="AM798" s="218"/>
      <c r="AN798" s="218"/>
      <c r="AO798" s="218"/>
      <c r="AP798" s="218"/>
      <c r="AQ798" s="218"/>
      <c r="AR798" s="218"/>
      <c r="AS798" s="218"/>
      <c r="AT798" s="218"/>
      <c r="AU798" s="218"/>
      <c r="AV798" s="218"/>
      <c r="AW798" s="218"/>
      <c r="AX798" s="218"/>
      <c r="AY798" s="218"/>
      <c r="AZ798" s="218"/>
      <c r="BA798" s="218"/>
      <c r="BB798" s="218"/>
      <c r="BC798" s="218"/>
      <c r="BD798" s="218"/>
      <c r="BE798" s="218"/>
      <c r="BF798" s="218"/>
      <c r="BG798" s="218"/>
      <c r="BH798" s="218"/>
      <c r="BI798" s="218"/>
      <c r="BJ798" s="218"/>
      <c r="BK798" s="218"/>
      <c r="BL798" s="218"/>
      <c r="BM798" s="219"/>
    </row>
    <row r="799" spans="1:65">
      <c r="A799" s="29"/>
      <c r="B799" s="3" t="s">
        <v>271</v>
      </c>
      <c r="C799" s="28"/>
      <c r="D799" s="23">
        <v>0.40824829046386296</v>
      </c>
      <c r="E799" s="23">
        <v>0</v>
      </c>
      <c r="F799" s="23">
        <v>1.7224014243685086</v>
      </c>
      <c r="G799" s="23">
        <v>0.54772255750516607</v>
      </c>
      <c r="H799" s="23">
        <v>0.5163977794943222</v>
      </c>
      <c r="I799" s="23">
        <v>0</v>
      </c>
      <c r="J799" s="23">
        <v>0.1366260102127938</v>
      </c>
      <c r="K799" s="23">
        <v>0.57386679713781996</v>
      </c>
      <c r="L799" s="23">
        <v>1.0327955589886446</v>
      </c>
      <c r="M799" s="23">
        <v>0.70304834156931661</v>
      </c>
      <c r="N799" s="23">
        <v>0.5163977794943222</v>
      </c>
      <c r="O799" s="23">
        <v>0.752772652709081</v>
      </c>
      <c r="P799" s="146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3" t="s">
        <v>86</v>
      </c>
      <c r="C800" s="28"/>
      <c r="D800" s="13">
        <v>1.9287320809316361E-2</v>
      </c>
      <c r="E800" s="13">
        <v>0</v>
      </c>
      <c r="F800" s="13">
        <v>7.2268591232245119E-2</v>
      </c>
      <c r="G800" s="13">
        <v>2.5475467790937956E-2</v>
      </c>
      <c r="H800" s="13">
        <v>2.3122288634074128E-2</v>
      </c>
      <c r="I800" s="13">
        <v>0</v>
      </c>
      <c r="J800" s="13">
        <v>5.5463874240647007E-3</v>
      </c>
      <c r="K800" s="13">
        <v>2.7325101831938939E-2</v>
      </c>
      <c r="L800" s="13">
        <v>4.5564509955381374E-2</v>
      </c>
      <c r="M800" s="13">
        <v>3.0602569838236993E-2</v>
      </c>
      <c r="N800" s="13">
        <v>2.2131333406899524E-2</v>
      </c>
      <c r="O800" s="13">
        <v>4.1437026754628306E-2</v>
      </c>
      <c r="P800" s="146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3" t="s">
        <v>272</v>
      </c>
      <c r="C801" s="28"/>
      <c r="D801" s="13">
        <v>-4.7291444988148412E-2</v>
      </c>
      <c r="E801" s="13">
        <v>-5.4793087153596098E-2</v>
      </c>
      <c r="F801" s="13">
        <v>7.2734829659014011E-2</v>
      </c>
      <c r="G801" s="13">
        <v>-3.2288160657253151E-2</v>
      </c>
      <c r="H801" s="13">
        <v>5.2200501699850577E-3</v>
      </c>
      <c r="I801" s="13">
        <v>8.0236471824461697E-2</v>
      </c>
      <c r="J801" s="13">
        <v>0.10874271205316277</v>
      </c>
      <c r="K801" s="13">
        <v>-5.4727761476600079E-2</v>
      </c>
      <c r="L801" s="13">
        <v>2.022333450088043E-2</v>
      </c>
      <c r="M801" s="13">
        <v>3.4034156871630028E-2</v>
      </c>
      <c r="N801" s="13">
        <v>5.0229903162670952E-2</v>
      </c>
      <c r="O801" s="13">
        <v>-0.1823210039662061</v>
      </c>
      <c r="P801" s="146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45" t="s">
        <v>273</v>
      </c>
      <c r="C802" s="46"/>
      <c r="D802" s="44">
        <v>0.67</v>
      </c>
      <c r="E802" s="44">
        <v>0.76</v>
      </c>
      <c r="F802" s="44">
        <v>0.67</v>
      </c>
      <c r="G802" s="44">
        <v>0.51</v>
      </c>
      <c r="H802" s="44">
        <v>0.08</v>
      </c>
      <c r="I802" s="44">
        <v>0.76</v>
      </c>
      <c r="J802" s="44">
        <v>1.08</v>
      </c>
      <c r="K802" s="44">
        <v>0.76</v>
      </c>
      <c r="L802" s="44">
        <v>0.08</v>
      </c>
      <c r="M802" s="44">
        <v>0.24</v>
      </c>
      <c r="N802" s="44">
        <v>0.42</v>
      </c>
      <c r="O802" s="44">
        <v>2.19</v>
      </c>
      <c r="P802" s="146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BM803" s="53"/>
    </row>
    <row r="804" spans="1:65" ht="15">
      <c r="B804" s="8" t="s">
        <v>530</v>
      </c>
      <c r="BM804" s="27" t="s">
        <v>66</v>
      </c>
    </row>
    <row r="805" spans="1:65" ht="15">
      <c r="A805" s="24" t="s">
        <v>61</v>
      </c>
      <c r="B805" s="18" t="s">
        <v>117</v>
      </c>
      <c r="C805" s="15" t="s">
        <v>118</v>
      </c>
      <c r="D805" s="16" t="s">
        <v>241</v>
      </c>
      <c r="E805" s="17" t="s">
        <v>241</v>
      </c>
      <c r="F805" s="17" t="s">
        <v>241</v>
      </c>
      <c r="G805" s="17" t="s">
        <v>241</v>
      </c>
      <c r="H805" s="17" t="s">
        <v>241</v>
      </c>
      <c r="I805" s="17" t="s">
        <v>241</v>
      </c>
      <c r="J805" s="17" t="s">
        <v>241</v>
      </c>
      <c r="K805" s="146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242</v>
      </c>
      <c r="C806" s="9" t="s">
        <v>242</v>
      </c>
      <c r="D806" s="144" t="s">
        <v>244</v>
      </c>
      <c r="E806" s="145" t="s">
        <v>246</v>
      </c>
      <c r="F806" s="145" t="s">
        <v>255</v>
      </c>
      <c r="G806" s="145" t="s">
        <v>259</v>
      </c>
      <c r="H806" s="145" t="s">
        <v>261</v>
      </c>
      <c r="I806" s="145" t="s">
        <v>284</v>
      </c>
      <c r="J806" s="145" t="s">
        <v>286</v>
      </c>
      <c r="K806" s="146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287</v>
      </c>
      <c r="E807" s="11" t="s">
        <v>103</v>
      </c>
      <c r="F807" s="11" t="s">
        <v>103</v>
      </c>
      <c r="G807" s="11" t="s">
        <v>287</v>
      </c>
      <c r="H807" s="11" t="s">
        <v>99</v>
      </c>
      <c r="I807" s="11" t="s">
        <v>103</v>
      </c>
      <c r="J807" s="11" t="s">
        <v>287</v>
      </c>
      <c r="K807" s="146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/>
      <c r="C808" s="9"/>
      <c r="D808" s="25"/>
      <c r="E808" s="25"/>
      <c r="F808" s="25"/>
      <c r="G808" s="25"/>
      <c r="H808" s="25"/>
      <c r="I808" s="25"/>
      <c r="J808" s="25"/>
      <c r="K808" s="146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8">
        <v>1</v>
      </c>
      <c r="C809" s="14">
        <v>1</v>
      </c>
      <c r="D809" s="220">
        <v>10</v>
      </c>
      <c r="E809" s="220" t="s">
        <v>219</v>
      </c>
      <c r="F809" s="227" t="s">
        <v>106</v>
      </c>
      <c r="G809" s="220">
        <v>14</v>
      </c>
      <c r="H809" s="220">
        <v>12</v>
      </c>
      <c r="I809" s="220" t="s">
        <v>219</v>
      </c>
      <c r="J809" s="220">
        <v>13</v>
      </c>
      <c r="K809" s="217"/>
      <c r="L809" s="218"/>
      <c r="M809" s="218"/>
      <c r="N809" s="218"/>
      <c r="O809" s="218"/>
      <c r="P809" s="218"/>
      <c r="Q809" s="218"/>
      <c r="R809" s="218"/>
      <c r="S809" s="218"/>
      <c r="T809" s="218"/>
      <c r="U809" s="218"/>
      <c r="V809" s="218"/>
      <c r="W809" s="218"/>
      <c r="X809" s="218"/>
      <c r="Y809" s="218"/>
      <c r="Z809" s="218"/>
      <c r="AA809" s="218"/>
      <c r="AB809" s="218"/>
      <c r="AC809" s="218"/>
      <c r="AD809" s="218"/>
      <c r="AE809" s="218"/>
      <c r="AF809" s="218"/>
      <c r="AG809" s="218"/>
      <c r="AH809" s="218"/>
      <c r="AI809" s="218"/>
      <c r="AJ809" s="218"/>
      <c r="AK809" s="218"/>
      <c r="AL809" s="218"/>
      <c r="AM809" s="218"/>
      <c r="AN809" s="218"/>
      <c r="AO809" s="218"/>
      <c r="AP809" s="218"/>
      <c r="AQ809" s="218"/>
      <c r="AR809" s="218"/>
      <c r="AS809" s="218"/>
      <c r="AT809" s="218"/>
      <c r="AU809" s="218"/>
      <c r="AV809" s="218"/>
      <c r="AW809" s="218"/>
      <c r="AX809" s="218"/>
      <c r="AY809" s="218"/>
      <c r="AZ809" s="218"/>
      <c r="BA809" s="218"/>
      <c r="BB809" s="218"/>
      <c r="BC809" s="218"/>
      <c r="BD809" s="218"/>
      <c r="BE809" s="218"/>
      <c r="BF809" s="218"/>
      <c r="BG809" s="218"/>
      <c r="BH809" s="218"/>
      <c r="BI809" s="218"/>
      <c r="BJ809" s="218"/>
      <c r="BK809" s="218"/>
      <c r="BL809" s="218"/>
      <c r="BM809" s="221">
        <v>1</v>
      </c>
    </row>
    <row r="810" spans="1:65">
      <c r="A810" s="29"/>
      <c r="B810" s="19">
        <v>1</v>
      </c>
      <c r="C810" s="9">
        <v>2</v>
      </c>
      <c r="D810" s="216">
        <v>12</v>
      </c>
      <c r="E810" s="216" t="s">
        <v>219</v>
      </c>
      <c r="F810" s="228" t="s">
        <v>106</v>
      </c>
      <c r="G810" s="216">
        <v>14</v>
      </c>
      <c r="H810" s="226">
        <v>26</v>
      </c>
      <c r="I810" s="216" t="s">
        <v>219</v>
      </c>
      <c r="J810" s="216">
        <v>12</v>
      </c>
      <c r="K810" s="217"/>
      <c r="L810" s="218"/>
      <c r="M810" s="218"/>
      <c r="N810" s="218"/>
      <c r="O810" s="218"/>
      <c r="P810" s="218"/>
      <c r="Q810" s="218"/>
      <c r="R810" s="218"/>
      <c r="S810" s="218"/>
      <c r="T810" s="218"/>
      <c r="U810" s="218"/>
      <c r="V810" s="218"/>
      <c r="W810" s="218"/>
      <c r="X810" s="218"/>
      <c r="Y810" s="218"/>
      <c r="Z810" s="218"/>
      <c r="AA810" s="218"/>
      <c r="AB810" s="218"/>
      <c r="AC810" s="218"/>
      <c r="AD810" s="218"/>
      <c r="AE810" s="218"/>
      <c r="AF810" s="218"/>
      <c r="AG810" s="218"/>
      <c r="AH810" s="218"/>
      <c r="AI810" s="218"/>
      <c r="AJ810" s="218"/>
      <c r="AK810" s="218"/>
      <c r="AL810" s="218"/>
      <c r="AM810" s="218"/>
      <c r="AN810" s="218"/>
      <c r="AO810" s="218"/>
      <c r="AP810" s="218"/>
      <c r="AQ810" s="218"/>
      <c r="AR810" s="218"/>
      <c r="AS810" s="218"/>
      <c r="AT810" s="218"/>
      <c r="AU810" s="218"/>
      <c r="AV810" s="218"/>
      <c r="AW810" s="218"/>
      <c r="AX810" s="218"/>
      <c r="AY810" s="218"/>
      <c r="AZ810" s="218"/>
      <c r="BA810" s="218"/>
      <c r="BB810" s="218"/>
      <c r="BC810" s="218"/>
      <c r="BD810" s="218"/>
      <c r="BE810" s="218"/>
      <c r="BF810" s="218"/>
      <c r="BG810" s="218"/>
      <c r="BH810" s="218"/>
      <c r="BI810" s="218"/>
      <c r="BJ810" s="218"/>
      <c r="BK810" s="218"/>
      <c r="BL810" s="218"/>
      <c r="BM810" s="221" t="e">
        <v>#N/A</v>
      </c>
    </row>
    <row r="811" spans="1:65">
      <c r="A811" s="29"/>
      <c r="B811" s="19">
        <v>1</v>
      </c>
      <c r="C811" s="9">
        <v>3</v>
      </c>
      <c r="D811" s="216">
        <v>12</v>
      </c>
      <c r="E811" s="216" t="s">
        <v>219</v>
      </c>
      <c r="F811" s="228" t="s">
        <v>106</v>
      </c>
      <c r="G811" s="216">
        <v>15</v>
      </c>
      <c r="H811" s="216">
        <v>23</v>
      </c>
      <c r="I811" s="216" t="s">
        <v>219</v>
      </c>
      <c r="J811" s="216">
        <v>12</v>
      </c>
      <c r="K811" s="217"/>
      <c r="L811" s="218"/>
      <c r="M811" s="218"/>
      <c r="N811" s="218"/>
      <c r="O811" s="218"/>
      <c r="P811" s="218"/>
      <c r="Q811" s="218"/>
      <c r="R811" s="218"/>
      <c r="S811" s="218"/>
      <c r="T811" s="218"/>
      <c r="U811" s="218"/>
      <c r="V811" s="218"/>
      <c r="W811" s="218"/>
      <c r="X811" s="218"/>
      <c r="Y811" s="218"/>
      <c r="Z811" s="218"/>
      <c r="AA811" s="218"/>
      <c r="AB811" s="218"/>
      <c r="AC811" s="218"/>
      <c r="AD811" s="218"/>
      <c r="AE811" s="218"/>
      <c r="AF811" s="218"/>
      <c r="AG811" s="218"/>
      <c r="AH811" s="218"/>
      <c r="AI811" s="218"/>
      <c r="AJ811" s="218"/>
      <c r="AK811" s="218"/>
      <c r="AL811" s="218"/>
      <c r="AM811" s="218"/>
      <c r="AN811" s="218"/>
      <c r="AO811" s="218"/>
      <c r="AP811" s="218"/>
      <c r="AQ811" s="218"/>
      <c r="AR811" s="218"/>
      <c r="AS811" s="218"/>
      <c r="AT811" s="218"/>
      <c r="AU811" s="218"/>
      <c r="AV811" s="218"/>
      <c r="AW811" s="218"/>
      <c r="AX811" s="218"/>
      <c r="AY811" s="218"/>
      <c r="AZ811" s="218"/>
      <c r="BA811" s="218"/>
      <c r="BB811" s="218"/>
      <c r="BC811" s="218"/>
      <c r="BD811" s="218"/>
      <c r="BE811" s="218"/>
      <c r="BF811" s="218"/>
      <c r="BG811" s="218"/>
      <c r="BH811" s="218"/>
      <c r="BI811" s="218"/>
      <c r="BJ811" s="218"/>
      <c r="BK811" s="218"/>
      <c r="BL811" s="218"/>
      <c r="BM811" s="221">
        <v>16</v>
      </c>
    </row>
    <row r="812" spans="1:65">
      <c r="A812" s="29"/>
      <c r="B812" s="19">
        <v>1</v>
      </c>
      <c r="C812" s="9">
        <v>4</v>
      </c>
      <c r="D812" s="216">
        <v>10</v>
      </c>
      <c r="E812" s="216" t="s">
        <v>219</v>
      </c>
      <c r="F812" s="228" t="s">
        <v>106</v>
      </c>
      <c r="G812" s="216">
        <v>14</v>
      </c>
      <c r="H812" s="216">
        <v>4</v>
      </c>
      <c r="I812" s="216" t="s">
        <v>219</v>
      </c>
      <c r="J812" s="216">
        <v>15</v>
      </c>
      <c r="K812" s="217"/>
      <c r="L812" s="218"/>
      <c r="M812" s="218"/>
      <c r="N812" s="218"/>
      <c r="O812" s="218"/>
      <c r="P812" s="218"/>
      <c r="Q812" s="218"/>
      <c r="R812" s="218"/>
      <c r="S812" s="218"/>
      <c r="T812" s="218"/>
      <c r="U812" s="218"/>
      <c r="V812" s="218"/>
      <c r="W812" s="218"/>
      <c r="X812" s="218"/>
      <c r="Y812" s="218"/>
      <c r="Z812" s="218"/>
      <c r="AA812" s="218"/>
      <c r="AB812" s="218"/>
      <c r="AC812" s="218"/>
      <c r="AD812" s="218"/>
      <c r="AE812" s="218"/>
      <c r="AF812" s="218"/>
      <c r="AG812" s="218"/>
      <c r="AH812" s="218"/>
      <c r="AI812" s="218"/>
      <c r="AJ812" s="218"/>
      <c r="AK812" s="218"/>
      <c r="AL812" s="218"/>
      <c r="AM812" s="218"/>
      <c r="AN812" s="218"/>
      <c r="AO812" s="218"/>
      <c r="AP812" s="218"/>
      <c r="AQ812" s="218"/>
      <c r="AR812" s="218"/>
      <c r="AS812" s="218"/>
      <c r="AT812" s="218"/>
      <c r="AU812" s="218"/>
      <c r="AV812" s="218"/>
      <c r="AW812" s="218"/>
      <c r="AX812" s="218"/>
      <c r="AY812" s="218"/>
      <c r="AZ812" s="218"/>
      <c r="BA812" s="218"/>
      <c r="BB812" s="218"/>
      <c r="BC812" s="218"/>
      <c r="BD812" s="218"/>
      <c r="BE812" s="218"/>
      <c r="BF812" s="218"/>
      <c r="BG812" s="218"/>
      <c r="BH812" s="218"/>
      <c r="BI812" s="218"/>
      <c r="BJ812" s="218"/>
      <c r="BK812" s="218"/>
      <c r="BL812" s="218"/>
      <c r="BM812" s="221" t="s">
        <v>219</v>
      </c>
    </row>
    <row r="813" spans="1:65">
      <c r="A813" s="29"/>
      <c r="B813" s="19">
        <v>1</v>
      </c>
      <c r="C813" s="9">
        <v>5</v>
      </c>
      <c r="D813" s="216">
        <v>13</v>
      </c>
      <c r="E813" s="216" t="s">
        <v>219</v>
      </c>
      <c r="F813" s="228" t="s">
        <v>106</v>
      </c>
      <c r="G813" s="216">
        <v>14</v>
      </c>
      <c r="H813" s="216">
        <v>14</v>
      </c>
      <c r="I813" s="216" t="s">
        <v>219</v>
      </c>
      <c r="J813" s="216">
        <v>13</v>
      </c>
      <c r="K813" s="217"/>
      <c r="L813" s="218"/>
      <c r="M813" s="218"/>
      <c r="N813" s="218"/>
      <c r="O813" s="218"/>
      <c r="P813" s="218"/>
      <c r="Q813" s="218"/>
      <c r="R813" s="218"/>
      <c r="S813" s="218"/>
      <c r="T813" s="218"/>
      <c r="U813" s="218"/>
      <c r="V813" s="218"/>
      <c r="W813" s="218"/>
      <c r="X813" s="218"/>
      <c r="Y813" s="218"/>
      <c r="Z813" s="218"/>
      <c r="AA813" s="218"/>
      <c r="AB813" s="218"/>
      <c r="AC813" s="218"/>
      <c r="AD813" s="218"/>
      <c r="AE813" s="218"/>
      <c r="AF813" s="218"/>
      <c r="AG813" s="218"/>
      <c r="AH813" s="218"/>
      <c r="AI813" s="218"/>
      <c r="AJ813" s="218"/>
      <c r="AK813" s="218"/>
      <c r="AL813" s="218"/>
      <c r="AM813" s="218"/>
      <c r="AN813" s="218"/>
      <c r="AO813" s="218"/>
      <c r="AP813" s="218"/>
      <c r="AQ813" s="218"/>
      <c r="AR813" s="218"/>
      <c r="AS813" s="218"/>
      <c r="AT813" s="218"/>
      <c r="AU813" s="218"/>
      <c r="AV813" s="218"/>
      <c r="AW813" s="218"/>
      <c r="AX813" s="218"/>
      <c r="AY813" s="218"/>
      <c r="AZ813" s="218"/>
      <c r="BA813" s="218"/>
      <c r="BB813" s="218"/>
      <c r="BC813" s="218"/>
      <c r="BD813" s="218"/>
      <c r="BE813" s="218"/>
      <c r="BF813" s="218"/>
      <c r="BG813" s="218"/>
      <c r="BH813" s="218"/>
      <c r="BI813" s="218"/>
      <c r="BJ813" s="218"/>
      <c r="BK813" s="218"/>
      <c r="BL813" s="218"/>
      <c r="BM813" s="221">
        <v>57</v>
      </c>
    </row>
    <row r="814" spans="1:65">
      <c r="A814" s="29"/>
      <c r="B814" s="19">
        <v>1</v>
      </c>
      <c r="C814" s="9">
        <v>6</v>
      </c>
      <c r="D814" s="216">
        <v>12</v>
      </c>
      <c r="E814" s="216" t="s">
        <v>219</v>
      </c>
      <c r="F814" s="228" t="s">
        <v>106</v>
      </c>
      <c r="G814" s="216">
        <v>15</v>
      </c>
      <c r="H814" s="216">
        <v>24</v>
      </c>
      <c r="I814" s="216" t="s">
        <v>219</v>
      </c>
      <c r="J814" s="216">
        <v>14</v>
      </c>
      <c r="K814" s="217"/>
      <c r="L814" s="218"/>
      <c r="M814" s="218"/>
      <c r="N814" s="218"/>
      <c r="O814" s="218"/>
      <c r="P814" s="218"/>
      <c r="Q814" s="218"/>
      <c r="R814" s="218"/>
      <c r="S814" s="218"/>
      <c r="T814" s="218"/>
      <c r="U814" s="218"/>
      <c r="V814" s="218"/>
      <c r="W814" s="218"/>
      <c r="X814" s="218"/>
      <c r="Y814" s="218"/>
      <c r="Z814" s="218"/>
      <c r="AA814" s="218"/>
      <c r="AB814" s="218"/>
      <c r="AC814" s="218"/>
      <c r="AD814" s="218"/>
      <c r="AE814" s="218"/>
      <c r="AF814" s="218"/>
      <c r="AG814" s="218"/>
      <c r="AH814" s="218"/>
      <c r="AI814" s="218"/>
      <c r="AJ814" s="218"/>
      <c r="AK814" s="218"/>
      <c r="AL814" s="218"/>
      <c r="AM814" s="218"/>
      <c r="AN814" s="218"/>
      <c r="AO814" s="218"/>
      <c r="AP814" s="218"/>
      <c r="AQ814" s="218"/>
      <c r="AR814" s="218"/>
      <c r="AS814" s="218"/>
      <c r="AT814" s="218"/>
      <c r="AU814" s="218"/>
      <c r="AV814" s="218"/>
      <c r="AW814" s="218"/>
      <c r="AX814" s="218"/>
      <c r="AY814" s="218"/>
      <c r="AZ814" s="218"/>
      <c r="BA814" s="218"/>
      <c r="BB814" s="218"/>
      <c r="BC814" s="218"/>
      <c r="BD814" s="218"/>
      <c r="BE814" s="218"/>
      <c r="BF814" s="218"/>
      <c r="BG814" s="218"/>
      <c r="BH814" s="218"/>
      <c r="BI814" s="218"/>
      <c r="BJ814" s="218"/>
      <c r="BK814" s="218"/>
      <c r="BL814" s="218"/>
      <c r="BM814" s="219"/>
    </row>
    <row r="815" spans="1:65">
      <c r="A815" s="29"/>
      <c r="B815" s="20" t="s">
        <v>269</v>
      </c>
      <c r="C815" s="12"/>
      <c r="D815" s="222">
        <v>11.5</v>
      </c>
      <c r="E815" s="222" t="s">
        <v>630</v>
      </c>
      <c r="F815" s="222" t="s">
        <v>630</v>
      </c>
      <c r="G815" s="222">
        <v>14.333333333333334</v>
      </c>
      <c r="H815" s="222">
        <v>17.166666666666668</v>
      </c>
      <c r="I815" s="222" t="s">
        <v>630</v>
      </c>
      <c r="J815" s="222">
        <v>13.166666666666666</v>
      </c>
      <c r="K815" s="217"/>
      <c r="L815" s="218"/>
      <c r="M815" s="218"/>
      <c r="N815" s="218"/>
      <c r="O815" s="218"/>
      <c r="P815" s="218"/>
      <c r="Q815" s="218"/>
      <c r="R815" s="218"/>
      <c r="S815" s="218"/>
      <c r="T815" s="218"/>
      <c r="U815" s="218"/>
      <c r="V815" s="218"/>
      <c r="W815" s="218"/>
      <c r="X815" s="218"/>
      <c r="Y815" s="218"/>
      <c r="Z815" s="218"/>
      <c r="AA815" s="218"/>
      <c r="AB815" s="218"/>
      <c r="AC815" s="218"/>
      <c r="AD815" s="218"/>
      <c r="AE815" s="218"/>
      <c r="AF815" s="218"/>
      <c r="AG815" s="218"/>
      <c r="AH815" s="218"/>
      <c r="AI815" s="218"/>
      <c r="AJ815" s="218"/>
      <c r="AK815" s="218"/>
      <c r="AL815" s="218"/>
      <c r="AM815" s="218"/>
      <c r="AN815" s="218"/>
      <c r="AO815" s="218"/>
      <c r="AP815" s="218"/>
      <c r="AQ815" s="218"/>
      <c r="AR815" s="218"/>
      <c r="AS815" s="218"/>
      <c r="AT815" s="218"/>
      <c r="AU815" s="218"/>
      <c r="AV815" s="218"/>
      <c r="AW815" s="218"/>
      <c r="AX815" s="218"/>
      <c r="AY815" s="218"/>
      <c r="AZ815" s="218"/>
      <c r="BA815" s="218"/>
      <c r="BB815" s="218"/>
      <c r="BC815" s="218"/>
      <c r="BD815" s="218"/>
      <c r="BE815" s="218"/>
      <c r="BF815" s="218"/>
      <c r="BG815" s="218"/>
      <c r="BH815" s="218"/>
      <c r="BI815" s="218"/>
      <c r="BJ815" s="218"/>
      <c r="BK815" s="218"/>
      <c r="BL815" s="218"/>
      <c r="BM815" s="219"/>
    </row>
    <row r="816" spans="1:65">
      <c r="A816" s="29"/>
      <c r="B816" s="3" t="s">
        <v>270</v>
      </c>
      <c r="C816" s="28"/>
      <c r="D816" s="216">
        <v>12</v>
      </c>
      <c r="E816" s="216" t="s">
        <v>630</v>
      </c>
      <c r="F816" s="216" t="s">
        <v>630</v>
      </c>
      <c r="G816" s="216">
        <v>14</v>
      </c>
      <c r="H816" s="216">
        <v>18.5</v>
      </c>
      <c r="I816" s="216" t="s">
        <v>630</v>
      </c>
      <c r="J816" s="216">
        <v>13</v>
      </c>
      <c r="K816" s="217"/>
      <c r="L816" s="218"/>
      <c r="M816" s="218"/>
      <c r="N816" s="218"/>
      <c r="O816" s="218"/>
      <c r="P816" s="218"/>
      <c r="Q816" s="218"/>
      <c r="R816" s="218"/>
      <c r="S816" s="218"/>
      <c r="T816" s="218"/>
      <c r="U816" s="218"/>
      <c r="V816" s="218"/>
      <c r="W816" s="218"/>
      <c r="X816" s="218"/>
      <c r="Y816" s="218"/>
      <c r="Z816" s="218"/>
      <c r="AA816" s="218"/>
      <c r="AB816" s="218"/>
      <c r="AC816" s="218"/>
      <c r="AD816" s="218"/>
      <c r="AE816" s="218"/>
      <c r="AF816" s="218"/>
      <c r="AG816" s="218"/>
      <c r="AH816" s="218"/>
      <c r="AI816" s="218"/>
      <c r="AJ816" s="218"/>
      <c r="AK816" s="218"/>
      <c r="AL816" s="218"/>
      <c r="AM816" s="218"/>
      <c r="AN816" s="218"/>
      <c r="AO816" s="218"/>
      <c r="AP816" s="218"/>
      <c r="AQ816" s="218"/>
      <c r="AR816" s="218"/>
      <c r="AS816" s="218"/>
      <c r="AT816" s="218"/>
      <c r="AU816" s="218"/>
      <c r="AV816" s="218"/>
      <c r="AW816" s="218"/>
      <c r="AX816" s="218"/>
      <c r="AY816" s="218"/>
      <c r="AZ816" s="218"/>
      <c r="BA816" s="218"/>
      <c r="BB816" s="218"/>
      <c r="BC816" s="218"/>
      <c r="BD816" s="218"/>
      <c r="BE816" s="218"/>
      <c r="BF816" s="218"/>
      <c r="BG816" s="218"/>
      <c r="BH816" s="218"/>
      <c r="BI816" s="218"/>
      <c r="BJ816" s="218"/>
      <c r="BK816" s="218"/>
      <c r="BL816" s="218"/>
      <c r="BM816" s="219"/>
    </row>
    <row r="817" spans="1:65">
      <c r="A817" s="29"/>
      <c r="B817" s="3" t="s">
        <v>271</v>
      </c>
      <c r="C817" s="28"/>
      <c r="D817" s="216">
        <v>1.2247448713915889</v>
      </c>
      <c r="E817" s="216" t="s">
        <v>630</v>
      </c>
      <c r="F817" s="216" t="s">
        <v>630</v>
      </c>
      <c r="G817" s="216">
        <v>0.5163977794943222</v>
      </c>
      <c r="H817" s="216">
        <v>8.5887523346913817</v>
      </c>
      <c r="I817" s="216" t="s">
        <v>630</v>
      </c>
      <c r="J817" s="216">
        <v>1.1690451944500122</v>
      </c>
      <c r="K817" s="217"/>
      <c r="L817" s="218"/>
      <c r="M817" s="218"/>
      <c r="N817" s="218"/>
      <c r="O817" s="218"/>
      <c r="P817" s="218"/>
      <c r="Q817" s="218"/>
      <c r="R817" s="218"/>
      <c r="S817" s="218"/>
      <c r="T817" s="218"/>
      <c r="U817" s="218"/>
      <c r="V817" s="218"/>
      <c r="W817" s="218"/>
      <c r="X817" s="218"/>
      <c r="Y817" s="218"/>
      <c r="Z817" s="218"/>
      <c r="AA817" s="218"/>
      <c r="AB817" s="218"/>
      <c r="AC817" s="218"/>
      <c r="AD817" s="218"/>
      <c r="AE817" s="218"/>
      <c r="AF817" s="218"/>
      <c r="AG817" s="218"/>
      <c r="AH817" s="218"/>
      <c r="AI817" s="218"/>
      <c r="AJ817" s="218"/>
      <c r="AK817" s="218"/>
      <c r="AL817" s="218"/>
      <c r="AM817" s="218"/>
      <c r="AN817" s="218"/>
      <c r="AO817" s="218"/>
      <c r="AP817" s="218"/>
      <c r="AQ817" s="218"/>
      <c r="AR817" s="218"/>
      <c r="AS817" s="218"/>
      <c r="AT817" s="218"/>
      <c r="AU817" s="218"/>
      <c r="AV817" s="218"/>
      <c r="AW817" s="218"/>
      <c r="AX817" s="218"/>
      <c r="AY817" s="218"/>
      <c r="AZ817" s="218"/>
      <c r="BA817" s="218"/>
      <c r="BB817" s="218"/>
      <c r="BC817" s="218"/>
      <c r="BD817" s="218"/>
      <c r="BE817" s="218"/>
      <c r="BF817" s="218"/>
      <c r="BG817" s="218"/>
      <c r="BH817" s="218"/>
      <c r="BI817" s="218"/>
      <c r="BJ817" s="218"/>
      <c r="BK817" s="218"/>
      <c r="BL817" s="218"/>
      <c r="BM817" s="219"/>
    </row>
    <row r="818" spans="1:65">
      <c r="A818" s="29"/>
      <c r="B818" s="3" t="s">
        <v>86</v>
      </c>
      <c r="C818" s="28"/>
      <c r="D818" s="13">
        <v>0.10649955403405122</v>
      </c>
      <c r="E818" s="13" t="s">
        <v>630</v>
      </c>
      <c r="F818" s="13" t="s">
        <v>630</v>
      </c>
      <c r="G818" s="13">
        <v>3.602775205774341E-2</v>
      </c>
      <c r="H818" s="13">
        <v>0.50031566998202215</v>
      </c>
      <c r="I818" s="13" t="s">
        <v>630</v>
      </c>
      <c r="J818" s="13">
        <v>8.8788242616456625E-2</v>
      </c>
      <c r="K818" s="146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272</v>
      </c>
      <c r="C819" s="28"/>
      <c r="D819" s="13" t="s">
        <v>630</v>
      </c>
      <c r="E819" s="13" t="s">
        <v>630</v>
      </c>
      <c r="F819" s="13" t="s">
        <v>630</v>
      </c>
      <c r="G819" s="13" t="s">
        <v>630</v>
      </c>
      <c r="H819" s="13" t="s">
        <v>630</v>
      </c>
      <c r="I819" s="13" t="s">
        <v>630</v>
      </c>
      <c r="J819" s="13" t="s">
        <v>630</v>
      </c>
      <c r="K819" s="146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45" t="s">
        <v>273</v>
      </c>
      <c r="C820" s="46"/>
      <c r="D820" s="44">
        <v>0.35</v>
      </c>
      <c r="E820" s="44">
        <v>0.67</v>
      </c>
      <c r="F820" s="44">
        <v>2.52</v>
      </c>
      <c r="G820" s="44">
        <v>0.25</v>
      </c>
      <c r="H820" s="44">
        <v>0.85</v>
      </c>
      <c r="I820" s="44">
        <v>0.67</v>
      </c>
      <c r="J820" s="44">
        <v>0</v>
      </c>
      <c r="K820" s="146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BM821" s="53"/>
    </row>
    <row r="822" spans="1:65" ht="19.5">
      <c r="B822" s="8" t="s">
        <v>531</v>
      </c>
      <c r="BM822" s="27" t="s">
        <v>66</v>
      </c>
    </row>
    <row r="823" spans="1:65" ht="19.5">
      <c r="A823" s="24" t="s">
        <v>313</v>
      </c>
      <c r="B823" s="18" t="s">
        <v>117</v>
      </c>
      <c r="C823" s="15" t="s">
        <v>118</v>
      </c>
      <c r="D823" s="16" t="s">
        <v>241</v>
      </c>
      <c r="E823" s="17" t="s">
        <v>241</v>
      </c>
      <c r="F823" s="17" t="s">
        <v>241</v>
      </c>
      <c r="G823" s="17" t="s">
        <v>241</v>
      </c>
      <c r="H823" s="17" t="s">
        <v>241</v>
      </c>
      <c r="I823" s="17" t="s">
        <v>241</v>
      </c>
      <c r="J823" s="17" t="s">
        <v>241</v>
      </c>
      <c r="K823" s="17" t="s">
        <v>241</v>
      </c>
      <c r="L823" s="17" t="s">
        <v>241</v>
      </c>
      <c r="M823" s="17" t="s">
        <v>241</v>
      </c>
      <c r="N823" s="17" t="s">
        <v>241</v>
      </c>
      <c r="O823" s="17" t="s">
        <v>241</v>
      </c>
      <c r="P823" s="17" t="s">
        <v>241</v>
      </c>
      <c r="Q823" s="17" t="s">
        <v>241</v>
      </c>
      <c r="R823" s="17" t="s">
        <v>241</v>
      </c>
      <c r="S823" s="17" t="s">
        <v>241</v>
      </c>
      <c r="T823" s="17" t="s">
        <v>241</v>
      </c>
      <c r="U823" s="17" t="s">
        <v>241</v>
      </c>
      <c r="V823" s="146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242</v>
      </c>
      <c r="C824" s="9" t="s">
        <v>242</v>
      </c>
      <c r="D824" s="144" t="s">
        <v>244</v>
      </c>
      <c r="E824" s="145" t="s">
        <v>245</v>
      </c>
      <c r="F824" s="145" t="s">
        <v>246</v>
      </c>
      <c r="G824" s="145" t="s">
        <v>247</v>
      </c>
      <c r="H824" s="145" t="s">
        <v>249</v>
      </c>
      <c r="I824" s="145" t="s">
        <v>251</v>
      </c>
      <c r="J824" s="145" t="s">
        <v>253</v>
      </c>
      <c r="K824" s="145" t="s">
        <v>255</v>
      </c>
      <c r="L824" s="145" t="s">
        <v>256</v>
      </c>
      <c r="M824" s="145" t="s">
        <v>258</v>
      </c>
      <c r="N824" s="145" t="s">
        <v>259</v>
      </c>
      <c r="O824" s="145" t="s">
        <v>260</v>
      </c>
      <c r="P824" s="145" t="s">
        <v>261</v>
      </c>
      <c r="Q824" s="145" t="s">
        <v>284</v>
      </c>
      <c r="R824" s="145" t="s">
        <v>286</v>
      </c>
      <c r="S824" s="145" t="s">
        <v>276</v>
      </c>
      <c r="T824" s="145" t="s">
        <v>285</v>
      </c>
      <c r="U824" s="145" t="s">
        <v>262</v>
      </c>
      <c r="V824" s="146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1</v>
      </c>
    </row>
    <row r="825" spans="1:65">
      <c r="A825" s="29"/>
      <c r="B825" s="19"/>
      <c r="C825" s="9"/>
      <c r="D825" s="10" t="s">
        <v>287</v>
      </c>
      <c r="E825" s="11" t="s">
        <v>104</v>
      </c>
      <c r="F825" s="11" t="s">
        <v>104</v>
      </c>
      <c r="G825" s="11" t="s">
        <v>104</v>
      </c>
      <c r="H825" s="11" t="s">
        <v>104</v>
      </c>
      <c r="I825" s="11" t="s">
        <v>104</v>
      </c>
      <c r="J825" s="11" t="s">
        <v>104</v>
      </c>
      <c r="K825" s="11" t="s">
        <v>104</v>
      </c>
      <c r="L825" s="11" t="s">
        <v>104</v>
      </c>
      <c r="M825" s="11" t="s">
        <v>104</v>
      </c>
      <c r="N825" s="11" t="s">
        <v>287</v>
      </c>
      <c r="O825" s="11" t="s">
        <v>100</v>
      </c>
      <c r="P825" s="11" t="s">
        <v>99</v>
      </c>
      <c r="Q825" s="11" t="s">
        <v>104</v>
      </c>
      <c r="R825" s="11" t="s">
        <v>287</v>
      </c>
      <c r="S825" s="11" t="s">
        <v>104</v>
      </c>
      <c r="T825" s="11" t="s">
        <v>287</v>
      </c>
      <c r="U825" s="11" t="s">
        <v>104</v>
      </c>
      <c r="V825" s="146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146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21">
        <v>41.286999999999999</v>
      </c>
      <c r="E827" s="140">
        <v>44.9</v>
      </c>
      <c r="F827" s="21">
        <v>42.78</v>
      </c>
      <c r="G827" s="21">
        <v>45.6</v>
      </c>
      <c r="H827" s="140">
        <v>50.431930899999998</v>
      </c>
      <c r="I827" s="21">
        <v>42.4</v>
      </c>
      <c r="J827" s="140">
        <v>45.8</v>
      </c>
      <c r="K827" s="21">
        <v>41.29</v>
      </c>
      <c r="L827" s="21">
        <v>44.5</v>
      </c>
      <c r="M827" s="21">
        <v>43.43</v>
      </c>
      <c r="N827" s="21">
        <v>42.19</v>
      </c>
      <c r="O827" s="21">
        <v>43.464009040000001</v>
      </c>
      <c r="P827" s="21">
        <v>40.200000000000003</v>
      </c>
      <c r="Q827" s="21">
        <v>43.233548599999999</v>
      </c>
      <c r="R827" s="21">
        <v>41.71</v>
      </c>
      <c r="S827" s="21">
        <v>43.212000000000003</v>
      </c>
      <c r="T827" s="21">
        <v>43.222999999999999</v>
      </c>
      <c r="U827" s="21">
        <v>40.786000000000001</v>
      </c>
      <c r="V827" s="146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41.927999999999997</v>
      </c>
      <c r="E828" s="142">
        <v>47.5</v>
      </c>
      <c r="F828" s="11">
        <v>43.64</v>
      </c>
      <c r="G828" s="11">
        <v>45.4</v>
      </c>
      <c r="H828" s="142">
        <v>50.457430199999997</v>
      </c>
      <c r="I828" s="11">
        <v>41.5</v>
      </c>
      <c r="J828" s="142">
        <v>46</v>
      </c>
      <c r="K828" s="11">
        <v>40.86</v>
      </c>
      <c r="L828" s="11">
        <v>44.7</v>
      </c>
      <c r="M828" s="11">
        <v>43.64</v>
      </c>
      <c r="N828" s="11">
        <v>42.1</v>
      </c>
      <c r="O828" s="11">
        <v>42.445161630000001</v>
      </c>
      <c r="P828" s="11">
        <v>42.2</v>
      </c>
      <c r="Q828" s="11">
        <v>42.438072660000003</v>
      </c>
      <c r="R828" s="11">
        <v>42.57</v>
      </c>
      <c r="S828" s="11">
        <v>43.426000000000002</v>
      </c>
      <c r="T828" s="11">
        <v>43.235999999999997</v>
      </c>
      <c r="U828" s="11">
        <v>39.521700000000003</v>
      </c>
      <c r="V828" s="146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13</v>
      </c>
    </row>
    <row r="829" spans="1:65">
      <c r="A829" s="29"/>
      <c r="B829" s="19">
        <v>1</v>
      </c>
      <c r="C829" s="9">
        <v>3</v>
      </c>
      <c r="D829" s="11">
        <v>40.645000000000003</v>
      </c>
      <c r="E829" s="141">
        <v>40.6</v>
      </c>
      <c r="F829" s="11">
        <v>42.36</v>
      </c>
      <c r="G829" s="11">
        <v>44.5</v>
      </c>
      <c r="H829" s="142">
        <v>50.530933099999999</v>
      </c>
      <c r="I829" s="11">
        <v>42.1</v>
      </c>
      <c r="J829" s="142">
        <v>46.4</v>
      </c>
      <c r="K829" s="11">
        <v>42.57</v>
      </c>
      <c r="L829" s="11">
        <v>43</v>
      </c>
      <c r="M829" s="11">
        <v>43</v>
      </c>
      <c r="N829" s="11">
        <v>42.23</v>
      </c>
      <c r="O829" s="11">
        <v>41.848582209999996</v>
      </c>
      <c r="P829" s="11">
        <v>43</v>
      </c>
      <c r="Q829" s="11">
        <v>43.473823549999999</v>
      </c>
      <c r="R829" s="11">
        <v>41.5</v>
      </c>
      <c r="S829" s="11">
        <v>42.356000000000002</v>
      </c>
      <c r="T829" s="11"/>
      <c r="U829" s="11">
        <v>40.642699999999998</v>
      </c>
      <c r="V829" s="146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40.859000000000002</v>
      </c>
      <c r="E830" s="142">
        <v>46.6</v>
      </c>
      <c r="F830" s="11">
        <v>42.14</v>
      </c>
      <c r="G830" s="11">
        <v>44.7</v>
      </c>
      <c r="H830" s="142">
        <v>50.280047699999997</v>
      </c>
      <c r="I830" s="11">
        <v>41.5</v>
      </c>
      <c r="J830" s="142">
        <v>46.4</v>
      </c>
      <c r="K830" s="11">
        <v>44.07</v>
      </c>
      <c r="L830" s="11">
        <v>43</v>
      </c>
      <c r="M830" s="11">
        <v>42.36</v>
      </c>
      <c r="N830" s="11">
        <v>42.9</v>
      </c>
      <c r="O830" s="11">
        <v>41.181765779999999</v>
      </c>
      <c r="P830" s="11">
        <v>41</v>
      </c>
      <c r="Q830" s="11">
        <v>41.486934589999997</v>
      </c>
      <c r="R830" s="11">
        <v>42.57</v>
      </c>
      <c r="S830" s="11">
        <v>42.997999999999998</v>
      </c>
      <c r="T830" s="11"/>
      <c r="U830" s="11">
        <v>39.943100000000001</v>
      </c>
      <c r="V830" s="146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42.385706985092867</v>
      </c>
    </row>
    <row r="831" spans="1:65">
      <c r="A831" s="29"/>
      <c r="B831" s="19">
        <v>1</v>
      </c>
      <c r="C831" s="9">
        <v>5</v>
      </c>
      <c r="D831" s="11">
        <v>41.286999999999999</v>
      </c>
      <c r="E831" s="142">
        <v>46.6</v>
      </c>
      <c r="F831" s="11">
        <v>42.57</v>
      </c>
      <c r="G831" s="11">
        <v>44.9</v>
      </c>
      <c r="H831" s="142">
        <v>50.4544353</v>
      </c>
      <c r="I831" s="11">
        <v>41.5</v>
      </c>
      <c r="J831" s="142">
        <v>46.8</v>
      </c>
      <c r="K831" s="11">
        <v>42.78</v>
      </c>
      <c r="L831" s="11">
        <v>43.9</v>
      </c>
      <c r="M831" s="11">
        <v>44.07</v>
      </c>
      <c r="N831" s="11">
        <v>41.76</v>
      </c>
      <c r="O831" s="11">
        <v>40.117765310000003</v>
      </c>
      <c r="P831" s="11">
        <v>40.5</v>
      </c>
      <c r="Q831" s="11">
        <v>42.161552700000001</v>
      </c>
      <c r="R831" s="11">
        <v>42.14</v>
      </c>
      <c r="S831" s="11">
        <v>42.783999999999999</v>
      </c>
      <c r="T831" s="11"/>
      <c r="U831" s="11">
        <v>40.255499999999998</v>
      </c>
      <c r="V831" s="146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58</v>
      </c>
    </row>
    <row r="832" spans="1:65">
      <c r="A832" s="29"/>
      <c r="B832" s="19">
        <v>1</v>
      </c>
      <c r="C832" s="9">
        <v>6</v>
      </c>
      <c r="D832" s="11">
        <v>41.286999999999999</v>
      </c>
      <c r="E832" s="142">
        <v>45.1</v>
      </c>
      <c r="F832" s="11">
        <v>42.36</v>
      </c>
      <c r="G832" s="11">
        <v>44.5</v>
      </c>
      <c r="H832" s="142">
        <v>50.683843099999997</v>
      </c>
      <c r="I832" s="11">
        <v>41.9</v>
      </c>
      <c r="J832" s="142">
        <v>46.6</v>
      </c>
      <c r="K832" s="11">
        <v>40.43</v>
      </c>
      <c r="L832" s="11">
        <v>42.4</v>
      </c>
      <c r="M832" s="11">
        <v>43.21</v>
      </c>
      <c r="N832" s="11">
        <v>42.79</v>
      </c>
      <c r="O832" s="11">
        <v>40.400250370000002</v>
      </c>
      <c r="P832" s="11">
        <v>42.3</v>
      </c>
      <c r="Q832" s="11">
        <v>42.337138230000001</v>
      </c>
      <c r="R832" s="11">
        <v>41.93</v>
      </c>
      <c r="S832" s="11">
        <v>42.57</v>
      </c>
      <c r="T832" s="11"/>
      <c r="U832" s="11">
        <v>39.821199999999997</v>
      </c>
      <c r="V832" s="146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20" t="s">
        <v>269</v>
      </c>
      <c r="C833" s="12"/>
      <c r="D833" s="22">
        <v>41.215500000000006</v>
      </c>
      <c r="E833" s="22">
        <v>45.216666666666669</v>
      </c>
      <c r="F833" s="22">
        <v>42.641666666666673</v>
      </c>
      <c r="G833" s="22">
        <v>44.933333333333337</v>
      </c>
      <c r="H833" s="22">
        <v>50.473103383333331</v>
      </c>
      <c r="I833" s="22">
        <v>41.81666666666667</v>
      </c>
      <c r="J833" s="22">
        <v>46.333333333333336</v>
      </c>
      <c r="K833" s="22">
        <v>42</v>
      </c>
      <c r="L833" s="22">
        <v>43.583333333333336</v>
      </c>
      <c r="M833" s="22">
        <v>43.284999999999997</v>
      </c>
      <c r="N833" s="22">
        <v>42.328333333333326</v>
      </c>
      <c r="O833" s="22">
        <v>41.57625572333334</v>
      </c>
      <c r="P833" s="22">
        <v>41.533333333333331</v>
      </c>
      <c r="Q833" s="22">
        <v>42.521845055</v>
      </c>
      <c r="R833" s="22">
        <v>42.07</v>
      </c>
      <c r="S833" s="22">
        <v>42.890999999999998</v>
      </c>
      <c r="T833" s="22">
        <v>43.229500000000002</v>
      </c>
      <c r="U833" s="22">
        <v>40.161700000000003</v>
      </c>
      <c r="V833" s="146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270</v>
      </c>
      <c r="C834" s="28"/>
      <c r="D834" s="11">
        <v>41.286999999999999</v>
      </c>
      <c r="E834" s="11">
        <v>45.85</v>
      </c>
      <c r="F834" s="11">
        <v>42.465000000000003</v>
      </c>
      <c r="G834" s="11">
        <v>44.8</v>
      </c>
      <c r="H834" s="11">
        <v>50.455932750000002</v>
      </c>
      <c r="I834" s="11">
        <v>41.7</v>
      </c>
      <c r="J834" s="11">
        <v>46.4</v>
      </c>
      <c r="K834" s="11">
        <v>41.93</v>
      </c>
      <c r="L834" s="11">
        <v>43.45</v>
      </c>
      <c r="M834" s="11">
        <v>43.32</v>
      </c>
      <c r="N834" s="11">
        <v>42.209999999999994</v>
      </c>
      <c r="O834" s="11">
        <v>41.515173994999998</v>
      </c>
      <c r="P834" s="11">
        <v>41.6</v>
      </c>
      <c r="Q834" s="11">
        <v>42.387605445000005</v>
      </c>
      <c r="R834" s="11">
        <v>42.034999999999997</v>
      </c>
      <c r="S834" s="11">
        <v>42.890999999999998</v>
      </c>
      <c r="T834" s="11">
        <v>43.229500000000002</v>
      </c>
      <c r="U834" s="11">
        <v>40.099299999999999</v>
      </c>
      <c r="V834" s="146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271</v>
      </c>
      <c r="C835" s="28"/>
      <c r="D835" s="23">
        <v>0.44171382138212312</v>
      </c>
      <c r="E835" s="23">
        <v>2.4685353282192795</v>
      </c>
      <c r="F835" s="23">
        <v>0.53502959419705653</v>
      </c>
      <c r="G835" s="23">
        <v>0.46761807778000475</v>
      </c>
      <c r="H835" s="23">
        <v>0.13214788728751461</v>
      </c>
      <c r="I835" s="23">
        <v>0.38166302763912885</v>
      </c>
      <c r="J835" s="23">
        <v>0.37237973450050521</v>
      </c>
      <c r="K835" s="23">
        <v>1.3774469136776202</v>
      </c>
      <c r="L835" s="23">
        <v>0.92394083504663238</v>
      </c>
      <c r="M835" s="23">
        <v>0.58408047390749196</v>
      </c>
      <c r="N835" s="23">
        <v>0.43448436872535101</v>
      </c>
      <c r="O835" s="23">
        <v>1.2695335337683251</v>
      </c>
      <c r="P835" s="23">
        <v>1.1236844159579082</v>
      </c>
      <c r="Q835" s="23">
        <v>0.72866585866384759</v>
      </c>
      <c r="R835" s="23">
        <v>0.44249293779675175</v>
      </c>
      <c r="S835" s="23">
        <v>0.40035734038481224</v>
      </c>
      <c r="T835" s="23">
        <v>9.1923881554237911E-3</v>
      </c>
      <c r="U835" s="23">
        <v>0.49055807811104224</v>
      </c>
      <c r="V835" s="230"/>
      <c r="W835" s="231"/>
      <c r="X835" s="231"/>
      <c r="Y835" s="231"/>
      <c r="Z835" s="231"/>
      <c r="AA835" s="231"/>
      <c r="AB835" s="231"/>
      <c r="AC835" s="231"/>
      <c r="AD835" s="231"/>
      <c r="AE835" s="231"/>
      <c r="AF835" s="231"/>
      <c r="AG835" s="231"/>
      <c r="AH835" s="231"/>
      <c r="AI835" s="231"/>
      <c r="AJ835" s="231"/>
      <c r="AK835" s="231"/>
      <c r="AL835" s="231"/>
      <c r="AM835" s="231"/>
      <c r="AN835" s="231"/>
      <c r="AO835" s="231"/>
      <c r="AP835" s="231"/>
      <c r="AQ835" s="231"/>
      <c r="AR835" s="231"/>
      <c r="AS835" s="231"/>
      <c r="AT835" s="231"/>
      <c r="AU835" s="231"/>
      <c r="AV835" s="231"/>
      <c r="AW835" s="231"/>
      <c r="AX835" s="231"/>
      <c r="AY835" s="231"/>
      <c r="AZ835" s="231"/>
      <c r="BA835" s="231"/>
      <c r="BB835" s="231"/>
      <c r="BC835" s="231"/>
      <c r="BD835" s="231"/>
      <c r="BE835" s="231"/>
      <c r="BF835" s="231"/>
      <c r="BG835" s="231"/>
      <c r="BH835" s="231"/>
      <c r="BI835" s="231"/>
      <c r="BJ835" s="231"/>
      <c r="BK835" s="231"/>
      <c r="BL835" s="231"/>
      <c r="BM835" s="54"/>
    </row>
    <row r="836" spans="1:65">
      <c r="A836" s="29"/>
      <c r="B836" s="3" t="s">
        <v>86</v>
      </c>
      <c r="C836" s="28"/>
      <c r="D836" s="13">
        <v>1.0717177309073603E-2</v>
      </c>
      <c r="E836" s="13">
        <v>5.4593483115796815E-2</v>
      </c>
      <c r="F836" s="13">
        <v>1.2547107935049203E-2</v>
      </c>
      <c r="G836" s="13">
        <v>1.0406930514391797E-2</v>
      </c>
      <c r="H836" s="13">
        <v>2.6181843086579659E-3</v>
      </c>
      <c r="I836" s="13">
        <v>9.127055264387297E-3</v>
      </c>
      <c r="J836" s="13">
        <v>8.0369726870612637E-3</v>
      </c>
      <c r="K836" s="13">
        <v>3.2796355087562387E-2</v>
      </c>
      <c r="L836" s="13">
        <v>2.1199407305085256E-2</v>
      </c>
      <c r="M836" s="13">
        <v>1.3493830978572069E-2</v>
      </c>
      <c r="N836" s="13">
        <v>1.0264622641855757E-2</v>
      </c>
      <c r="O836" s="13">
        <v>3.0535061700032794E-2</v>
      </c>
      <c r="P836" s="13">
        <v>2.7055001989355738E-2</v>
      </c>
      <c r="Q836" s="13">
        <v>1.7136270961933864E-2</v>
      </c>
      <c r="R836" s="13">
        <v>1.0518016111165955E-2</v>
      </c>
      <c r="S836" s="13">
        <v>9.3342971808727301E-3</v>
      </c>
      <c r="T836" s="13">
        <v>2.126415562387673E-4</v>
      </c>
      <c r="U836" s="13">
        <v>1.2214574535217439E-2</v>
      </c>
      <c r="V836" s="146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3" t="s">
        <v>272</v>
      </c>
      <c r="C837" s="28"/>
      <c r="D837" s="13">
        <v>-2.7608528165035118E-2</v>
      </c>
      <c r="E837" s="13">
        <v>6.6790432033360991E-2</v>
      </c>
      <c r="F837" s="13">
        <v>6.038820625637431E-3</v>
      </c>
      <c r="G837" s="13">
        <v>6.010578870694494E-2</v>
      </c>
      <c r="H837" s="13">
        <v>0.1908048012761665</v>
      </c>
      <c r="I837" s="13">
        <v>-1.3425287883633286E-2</v>
      </c>
      <c r="J837" s="13">
        <v>9.3135791025707348E-2</v>
      </c>
      <c r="K837" s="13">
        <v>-9.0999304371287559E-3</v>
      </c>
      <c r="L837" s="13">
        <v>2.8255429328138293E-2</v>
      </c>
      <c r="M837" s="13">
        <v>2.1216893119735181E-2</v>
      </c>
      <c r="N837" s="13">
        <v>-1.3536084647525204E-3</v>
      </c>
      <c r="O837" s="13">
        <v>-1.9097269323458788E-2</v>
      </c>
      <c r="P837" s="13">
        <v>-2.0109931210049559E-2</v>
      </c>
      <c r="Q837" s="13">
        <v>3.2118862605032827E-3</v>
      </c>
      <c r="R837" s="13">
        <v>-7.44843032119058E-3</v>
      </c>
      <c r="S837" s="13">
        <v>1.1921306752883609E-2</v>
      </c>
      <c r="T837" s="13">
        <v>1.9907489456384431E-2</v>
      </c>
      <c r="U837" s="13">
        <v>-5.2470682767543519E-2</v>
      </c>
      <c r="V837" s="146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45" t="s">
        <v>273</v>
      </c>
      <c r="C838" s="46"/>
      <c r="D838" s="44">
        <v>1.04</v>
      </c>
      <c r="E838" s="44">
        <v>2.0099999999999998</v>
      </c>
      <c r="F838" s="44">
        <v>0.05</v>
      </c>
      <c r="G838" s="44">
        <v>1.8</v>
      </c>
      <c r="H838" s="44">
        <v>6.02</v>
      </c>
      <c r="I838" s="44">
        <v>0.57999999999999996</v>
      </c>
      <c r="J838" s="44">
        <v>2.86</v>
      </c>
      <c r="K838" s="44">
        <v>0.44</v>
      </c>
      <c r="L838" s="44">
        <v>0.76</v>
      </c>
      <c r="M838" s="44">
        <v>0.54</v>
      </c>
      <c r="N838" s="44">
        <v>0.19</v>
      </c>
      <c r="O838" s="44">
        <v>0.77</v>
      </c>
      <c r="P838" s="44">
        <v>0.8</v>
      </c>
      <c r="Q838" s="44">
        <v>0.05</v>
      </c>
      <c r="R838" s="44">
        <v>0.39</v>
      </c>
      <c r="S838" s="44">
        <v>0.24</v>
      </c>
      <c r="T838" s="44">
        <v>0.49</v>
      </c>
      <c r="U838" s="44">
        <v>1.85</v>
      </c>
      <c r="V838" s="146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BM839" s="53"/>
    </row>
    <row r="840" spans="1:65" ht="15">
      <c r="B840" s="8" t="s">
        <v>532</v>
      </c>
      <c r="BM840" s="27" t="s">
        <v>66</v>
      </c>
    </row>
    <row r="841" spans="1:65" ht="15">
      <c r="A841" s="24" t="s">
        <v>12</v>
      </c>
      <c r="B841" s="18" t="s">
        <v>117</v>
      </c>
      <c r="C841" s="15" t="s">
        <v>118</v>
      </c>
      <c r="D841" s="16" t="s">
        <v>241</v>
      </c>
      <c r="E841" s="17" t="s">
        <v>241</v>
      </c>
      <c r="F841" s="17" t="s">
        <v>241</v>
      </c>
      <c r="G841" s="17" t="s">
        <v>241</v>
      </c>
      <c r="H841" s="17" t="s">
        <v>241</v>
      </c>
      <c r="I841" s="17" t="s">
        <v>241</v>
      </c>
      <c r="J841" s="17" t="s">
        <v>241</v>
      </c>
      <c r="K841" s="17" t="s">
        <v>241</v>
      </c>
      <c r="L841" s="17" t="s">
        <v>241</v>
      </c>
      <c r="M841" s="17" t="s">
        <v>241</v>
      </c>
      <c r="N841" s="17" t="s">
        <v>241</v>
      </c>
      <c r="O841" s="17" t="s">
        <v>241</v>
      </c>
      <c r="P841" s="146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242</v>
      </c>
      <c r="C842" s="9" t="s">
        <v>242</v>
      </c>
      <c r="D842" s="144" t="s">
        <v>244</v>
      </c>
      <c r="E842" s="145" t="s">
        <v>248</v>
      </c>
      <c r="F842" s="145" t="s">
        <v>249</v>
      </c>
      <c r="G842" s="145" t="s">
        <v>250</v>
      </c>
      <c r="H842" s="145" t="s">
        <v>252</v>
      </c>
      <c r="I842" s="145" t="s">
        <v>254</v>
      </c>
      <c r="J842" s="145" t="s">
        <v>255</v>
      </c>
      <c r="K842" s="145" t="s">
        <v>258</v>
      </c>
      <c r="L842" s="145" t="s">
        <v>259</v>
      </c>
      <c r="M842" s="145" t="s">
        <v>260</v>
      </c>
      <c r="N842" s="145" t="s">
        <v>261</v>
      </c>
      <c r="O842" s="145" t="s">
        <v>286</v>
      </c>
      <c r="P842" s="146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287</v>
      </c>
      <c r="E843" s="11" t="s">
        <v>103</v>
      </c>
      <c r="F843" s="11" t="s">
        <v>103</v>
      </c>
      <c r="G843" s="11" t="s">
        <v>99</v>
      </c>
      <c r="H843" s="11" t="s">
        <v>103</v>
      </c>
      <c r="I843" s="11" t="s">
        <v>287</v>
      </c>
      <c r="J843" s="11" t="s">
        <v>103</v>
      </c>
      <c r="K843" s="11" t="s">
        <v>103</v>
      </c>
      <c r="L843" s="11" t="s">
        <v>287</v>
      </c>
      <c r="M843" s="11" t="s">
        <v>100</v>
      </c>
      <c r="N843" s="11" t="s">
        <v>99</v>
      </c>
      <c r="O843" s="11" t="s">
        <v>287</v>
      </c>
      <c r="P843" s="146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146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3</v>
      </c>
    </row>
    <row r="845" spans="1:65">
      <c r="A845" s="29"/>
      <c r="B845" s="18">
        <v>1</v>
      </c>
      <c r="C845" s="14">
        <v>1</v>
      </c>
      <c r="D845" s="21">
        <v>4.4000000000000004</v>
      </c>
      <c r="E845" s="140">
        <v>4</v>
      </c>
      <c r="F845" s="21">
        <v>4.2848174785781339</v>
      </c>
      <c r="G845" s="140">
        <v>2.98</v>
      </c>
      <c r="H845" s="21">
        <v>3.9</v>
      </c>
      <c r="I845" s="21">
        <v>4.5</v>
      </c>
      <c r="J845" s="21">
        <v>4.4000000000000004</v>
      </c>
      <c r="K845" s="21">
        <v>4.2</v>
      </c>
      <c r="L845" s="21">
        <v>4.2</v>
      </c>
      <c r="M845" s="140">
        <v>4.4675747858358621</v>
      </c>
      <c r="N845" s="21">
        <v>4.38</v>
      </c>
      <c r="O845" s="140">
        <v>4.5</v>
      </c>
      <c r="P845" s="146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1">
        <v>4.4000000000000004</v>
      </c>
      <c r="E846" s="142">
        <v>4</v>
      </c>
      <c r="F846" s="11">
        <v>4.1558516339534499</v>
      </c>
      <c r="G846" s="142">
        <v>2.37</v>
      </c>
      <c r="H846" s="11">
        <v>3.8</v>
      </c>
      <c r="I846" s="11">
        <v>4.4000000000000004</v>
      </c>
      <c r="J846" s="11">
        <v>4.3</v>
      </c>
      <c r="K846" s="11">
        <v>4.4000000000000004</v>
      </c>
      <c r="L846" s="11">
        <v>4.21</v>
      </c>
      <c r="M846" s="142">
        <v>4.6180808191912801</v>
      </c>
      <c r="N846" s="11">
        <v>4.74</v>
      </c>
      <c r="O846" s="142">
        <v>4.5999999999999996</v>
      </c>
      <c r="P846" s="146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 t="e">
        <v>#N/A</v>
      </c>
    </row>
    <row r="847" spans="1:65">
      <c r="A847" s="29"/>
      <c r="B847" s="19">
        <v>1</v>
      </c>
      <c r="C847" s="9">
        <v>3</v>
      </c>
      <c r="D847" s="11">
        <v>4.2</v>
      </c>
      <c r="E847" s="142">
        <v>4</v>
      </c>
      <c r="F847" s="11">
        <v>4.2213081814980598</v>
      </c>
      <c r="G847" s="142">
        <v>2.2999999999999998</v>
      </c>
      <c r="H847" s="11">
        <v>3.9</v>
      </c>
      <c r="I847" s="11">
        <v>4.2</v>
      </c>
      <c r="J847" s="11">
        <v>4.2</v>
      </c>
      <c r="K847" s="11">
        <v>4.3</v>
      </c>
      <c r="L847" s="11">
        <v>4.26</v>
      </c>
      <c r="M847" s="142">
        <v>4.5051703640887304</v>
      </c>
      <c r="N847" s="11">
        <v>3.8800000000000003</v>
      </c>
      <c r="O847" s="142">
        <v>4.5</v>
      </c>
      <c r="P847" s="146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1">
        <v>4.0999999999999996</v>
      </c>
      <c r="E848" s="142">
        <v>4</v>
      </c>
      <c r="F848" s="11">
        <v>4.2253445970414898</v>
      </c>
      <c r="G848" s="142">
        <v>2.6</v>
      </c>
      <c r="H848" s="11">
        <v>4</v>
      </c>
      <c r="I848" s="11">
        <v>4.4000000000000004</v>
      </c>
      <c r="J848" s="11">
        <v>4.5</v>
      </c>
      <c r="K848" s="11">
        <v>4.3</v>
      </c>
      <c r="L848" s="11">
        <v>4.21</v>
      </c>
      <c r="M848" s="142">
        <v>4.5684769918059009</v>
      </c>
      <c r="N848" s="11">
        <v>4.1100000000000003</v>
      </c>
      <c r="O848" s="142">
        <v>4.5999999999999996</v>
      </c>
      <c r="P848" s="146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4.2176259069238498</v>
      </c>
    </row>
    <row r="849" spans="1:65">
      <c r="A849" s="29"/>
      <c r="B849" s="19">
        <v>1</v>
      </c>
      <c r="C849" s="9">
        <v>5</v>
      </c>
      <c r="D849" s="11">
        <v>4.2</v>
      </c>
      <c r="E849" s="142">
        <v>4</v>
      </c>
      <c r="F849" s="11">
        <v>4.2136366248427013</v>
      </c>
      <c r="G849" s="142">
        <v>2.2999999999999998</v>
      </c>
      <c r="H849" s="11">
        <v>4</v>
      </c>
      <c r="I849" s="11">
        <v>4.4000000000000004</v>
      </c>
      <c r="J849" s="11">
        <v>4.3</v>
      </c>
      <c r="K849" s="11">
        <v>4.0999999999999996</v>
      </c>
      <c r="L849" s="11">
        <v>4.2699999999999996</v>
      </c>
      <c r="M849" s="142">
        <v>4.5709293529538177</v>
      </c>
      <c r="N849" s="11">
        <v>4.16</v>
      </c>
      <c r="O849" s="142">
        <v>4.5999999999999996</v>
      </c>
      <c r="P849" s="146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59</v>
      </c>
    </row>
    <row r="850" spans="1:65">
      <c r="A850" s="29"/>
      <c r="B850" s="19">
        <v>1</v>
      </c>
      <c r="C850" s="9">
        <v>6</v>
      </c>
      <c r="D850" s="11">
        <v>4.2</v>
      </c>
      <c r="E850" s="142">
        <v>4</v>
      </c>
      <c r="F850" s="11">
        <v>4.2450850164309593</v>
      </c>
      <c r="G850" s="142">
        <v>2.6</v>
      </c>
      <c r="H850" s="11">
        <v>4</v>
      </c>
      <c r="I850" s="11">
        <v>4.3</v>
      </c>
      <c r="J850" s="11">
        <v>4.2</v>
      </c>
      <c r="K850" s="11">
        <v>4.0999999999999996</v>
      </c>
      <c r="L850" s="11">
        <v>4.22</v>
      </c>
      <c r="M850" s="142">
        <v>4.5607280046993592</v>
      </c>
      <c r="N850" s="11">
        <v>3.8599999999999994</v>
      </c>
      <c r="O850" s="141">
        <v>4.9000000000000004</v>
      </c>
      <c r="P850" s="146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20" t="s">
        <v>269</v>
      </c>
      <c r="C851" s="12"/>
      <c r="D851" s="22">
        <v>4.25</v>
      </c>
      <c r="E851" s="22">
        <v>4</v>
      </c>
      <c r="F851" s="22">
        <v>4.2243405887241314</v>
      </c>
      <c r="G851" s="22">
        <v>2.5249999999999999</v>
      </c>
      <c r="H851" s="22">
        <v>3.9333333333333336</v>
      </c>
      <c r="I851" s="22">
        <v>4.3666666666666663</v>
      </c>
      <c r="J851" s="22">
        <v>4.3166666666666664</v>
      </c>
      <c r="K851" s="22">
        <v>4.2333333333333343</v>
      </c>
      <c r="L851" s="22">
        <v>4.2283333333333326</v>
      </c>
      <c r="M851" s="22">
        <v>4.5484933864291586</v>
      </c>
      <c r="N851" s="22">
        <v>4.1883333333333335</v>
      </c>
      <c r="O851" s="22">
        <v>4.6166666666666663</v>
      </c>
      <c r="P851" s="146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3" t="s">
        <v>270</v>
      </c>
      <c r="C852" s="28"/>
      <c r="D852" s="11">
        <v>4.2</v>
      </c>
      <c r="E852" s="11">
        <v>4</v>
      </c>
      <c r="F852" s="11">
        <v>4.2233263892697748</v>
      </c>
      <c r="G852" s="11">
        <v>2.4850000000000003</v>
      </c>
      <c r="H852" s="11">
        <v>3.95</v>
      </c>
      <c r="I852" s="11">
        <v>4.4000000000000004</v>
      </c>
      <c r="J852" s="11">
        <v>4.3</v>
      </c>
      <c r="K852" s="11">
        <v>4.25</v>
      </c>
      <c r="L852" s="11">
        <v>4.2149999999999999</v>
      </c>
      <c r="M852" s="11">
        <v>4.5646024982526301</v>
      </c>
      <c r="N852" s="11">
        <v>4.1349999999999998</v>
      </c>
      <c r="O852" s="11">
        <v>4.5999999999999996</v>
      </c>
      <c r="P852" s="146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271</v>
      </c>
      <c r="C853" s="28"/>
      <c r="D853" s="23">
        <v>0.12247448713915914</v>
      </c>
      <c r="E853" s="23">
        <v>0</v>
      </c>
      <c r="F853" s="23">
        <v>4.2197869097712566E-2</v>
      </c>
      <c r="G853" s="23">
        <v>0.26212592393733214</v>
      </c>
      <c r="H853" s="23">
        <v>8.1649658092772678E-2</v>
      </c>
      <c r="I853" s="23">
        <v>0.10327955589886448</v>
      </c>
      <c r="J853" s="23">
        <v>0.1169045194450012</v>
      </c>
      <c r="K853" s="23">
        <v>0.12110601416389988</v>
      </c>
      <c r="L853" s="23">
        <v>2.9268868558020075E-2</v>
      </c>
      <c r="M853" s="23">
        <v>5.3515451875278015E-2</v>
      </c>
      <c r="N853" s="23">
        <v>0.33192870720482542</v>
      </c>
      <c r="O853" s="23">
        <v>0.14719601443879762</v>
      </c>
      <c r="P853" s="230"/>
      <c r="Q853" s="231"/>
      <c r="R853" s="231"/>
      <c r="S853" s="231"/>
      <c r="T853" s="231"/>
      <c r="U853" s="231"/>
      <c r="V853" s="231"/>
      <c r="W853" s="231"/>
      <c r="X853" s="231"/>
      <c r="Y853" s="231"/>
      <c r="Z853" s="231"/>
      <c r="AA853" s="231"/>
      <c r="AB853" s="231"/>
      <c r="AC853" s="231"/>
      <c r="AD853" s="231"/>
      <c r="AE853" s="231"/>
      <c r="AF853" s="231"/>
      <c r="AG853" s="231"/>
      <c r="AH853" s="231"/>
      <c r="AI853" s="231"/>
      <c r="AJ853" s="231"/>
      <c r="AK853" s="231"/>
      <c r="AL853" s="231"/>
      <c r="AM853" s="231"/>
      <c r="AN853" s="231"/>
      <c r="AO853" s="231"/>
      <c r="AP853" s="231"/>
      <c r="AQ853" s="231"/>
      <c r="AR853" s="231"/>
      <c r="AS853" s="231"/>
      <c r="AT853" s="231"/>
      <c r="AU853" s="231"/>
      <c r="AV853" s="231"/>
      <c r="AW853" s="231"/>
      <c r="AX853" s="231"/>
      <c r="AY853" s="231"/>
      <c r="AZ853" s="231"/>
      <c r="BA853" s="231"/>
      <c r="BB853" s="231"/>
      <c r="BC853" s="231"/>
      <c r="BD853" s="231"/>
      <c r="BE853" s="231"/>
      <c r="BF853" s="231"/>
      <c r="BG853" s="231"/>
      <c r="BH853" s="231"/>
      <c r="BI853" s="231"/>
      <c r="BJ853" s="231"/>
      <c r="BK853" s="231"/>
      <c r="BL853" s="231"/>
      <c r="BM853" s="54"/>
    </row>
    <row r="854" spans="1:65">
      <c r="A854" s="29"/>
      <c r="B854" s="3" t="s">
        <v>86</v>
      </c>
      <c r="C854" s="28"/>
      <c r="D854" s="13">
        <v>2.8817526385684501E-2</v>
      </c>
      <c r="E854" s="13">
        <v>0</v>
      </c>
      <c r="F854" s="13">
        <v>9.9892203792349751E-3</v>
      </c>
      <c r="G854" s="13">
        <v>0.10381224710389392</v>
      </c>
      <c r="H854" s="13">
        <v>2.0758387650704917E-2</v>
      </c>
      <c r="I854" s="13">
        <v>2.3651806694396448E-2</v>
      </c>
      <c r="J854" s="13">
        <v>2.7082128056757037E-2</v>
      </c>
      <c r="K854" s="13">
        <v>2.8607719881236185E-2</v>
      </c>
      <c r="L854" s="13">
        <v>6.9220816455703776E-3</v>
      </c>
      <c r="M854" s="13">
        <v>1.1765533623715099E-2</v>
      </c>
      <c r="N854" s="13">
        <v>7.9250785643810287E-2</v>
      </c>
      <c r="O854" s="13">
        <v>3.1883613235840644E-2</v>
      </c>
      <c r="P854" s="146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3" t="s">
        <v>272</v>
      </c>
      <c r="C855" s="28"/>
      <c r="D855" s="13">
        <v>7.6759043572365293E-3</v>
      </c>
      <c r="E855" s="13">
        <v>-5.1599148840247966E-2</v>
      </c>
      <c r="F855" s="13">
        <v>1.5920524836634531E-3</v>
      </c>
      <c r="G855" s="13">
        <v>-0.40132196270540654</v>
      </c>
      <c r="H855" s="13">
        <v>-6.7405829692910535E-2</v>
      </c>
      <c r="I855" s="13">
        <v>3.5337595849395775E-2</v>
      </c>
      <c r="J855" s="13">
        <v>2.3482585209898987E-2</v>
      </c>
      <c r="K855" s="13">
        <v>3.7242341440710813E-3</v>
      </c>
      <c r="L855" s="13">
        <v>2.5387330801209806E-3</v>
      </c>
      <c r="M855" s="13">
        <v>7.8448749795979156E-2</v>
      </c>
      <c r="N855" s="13">
        <v>-6.9452754314763832E-3</v>
      </c>
      <c r="O855" s="13">
        <v>9.4612649046880382E-2</v>
      </c>
      <c r="P855" s="146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45" t="s">
        <v>273</v>
      </c>
      <c r="C856" s="46"/>
      <c r="D856" s="44">
        <v>0.13</v>
      </c>
      <c r="E856" s="44" t="s">
        <v>274</v>
      </c>
      <c r="F856" s="44">
        <v>7.0000000000000007E-2</v>
      </c>
      <c r="G856" s="44">
        <v>13.82</v>
      </c>
      <c r="H856" s="44">
        <v>2.4300000000000002</v>
      </c>
      <c r="I856" s="44">
        <v>1.08</v>
      </c>
      <c r="J856" s="44">
        <v>0.67</v>
      </c>
      <c r="K856" s="44">
        <v>0</v>
      </c>
      <c r="L856" s="44">
        <v>0.04</v>
      </c>
      <c r="M856" s="44">
        <v>2.5499999999999998</v>
      </c>
      <c r="N856" s="44">
        <v>0.36</v>
      </c>
      <c r="O856" s="44">
        <v>3.1</v>
      </c>
      <c r="P856" s="146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B857" s="30" t="s">
        <v>293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BM857" s="53"/>
    </row>
    <row r="858" spans="1:65">
      <c r="BM858" s="53"/>
    </row>
    <row r="859" spans="1:65" ht="15">
      <c r="B859" s="8" t="s">
        <v>533</v>
      </c>
      <c r="BM859" s="27" t="s">
        <v>66</v>
      </c>
    </row>
    <row r="860" spans="1:65" ht="15">
      <c r="A860" s="24" t="s">
        <v>15</v>
      </c>
      <c r="B860" s="18" t="s">
        <v>117</v>
      </c>
      <c r="C860" s="15" t="s">
        <v>118</v>
      </c>
      <c r="D860" s="16" t="s">
        <v>241</v>
      </c>
      <c r="E860" s="17" t="s">
        <v>241</v>
      </c>
      <c r="F860" s="17" t="s">
        <v>241</v>
      </c>
      <c r="G860" s="17" t="s">
        <v>241</v>
      </c>
      <c r="H860" s="17" t="s">
        <v>241</v>
      </c>
      <c r="I860" s="17" t="s">
        <v>241</v>
      </c>
      <c r="J860" s="17" t="s">
        <v>241</v>
      </c>
      <c r="K860" s="17" t="s">
        <v>241</v>
      </c>
      <c r="L860" s="17" t="s">
        <v>241</v>
      </c>
      <c r="M860" s="17" t="s">
        <v>241</v>
      </c>
      <c r="N860" s="17" t="s">
        <v>241</v>
      </c>
      <c r="O860" s="17" t="s">
        <v>241</v>
      </c>
      <c r="P860" s="146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242</v>
      </c>
      <c r="C861" s="9" t="s">
        <v>242</v>
      </c>
      <c r="D861" s="144" t="s">
        <v>244</v>
      </c>
      <c r="E861" s="145" t="s">
        <v>246</v>
      </c>
      <c r="F861" s="145" t="s">
        <v>248</v>
      </c>
      <c r="G861" s="145" t="s">
        <v>250</v>
      </c>
      <c r="H861" s="145" t="s">
        <v>252</v>
      </c>
      <c r="I861" s="145" t="s">
        <v>255</v>
      </c>
      <c r="J861" s="145" t="s">
        <v>258</v>
      </c>
      <c r="K861" s="145" t="s">
        <v>259</v>
      </c>
      <c r="L861" s="145" t="s">
        <v>260</v>
      </c>
      <c r="M861" s="145" t="s">
        <v>261</v>
      </c>
      <c r="N861" s="145" t="s">
        <v>284</v>
      </c>
      <c r="O861" s="145" t="s">
        <v>286</v>
      </c>
      <c r="P861" s="146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287</v>
      </c>
      <c r="E862" s="11" t="s">
        <v>103</v>
      </c>
      <c r="F862" s="11" t="s">
        <v>103</v>
      </c>
      <c r="G862" s="11" t="s">
        <v>103</v>
      </c>
      <c r="H862" s="11" t="s">
        <v>103</v>
      </c>
      <c r="I862" s="11" t="s">
        <v>103</v>
      </c>
      <c r="J862" s="11" t="s">
        <v>103</v>
      </c>
      <c r="K862" s="11" t="s">
        <v>287</v>
      </c>
      <c r="L862" s="11" t="s">
        <v>100</v>
      </c>
      <c r="M862" s="11" t="s">
        <v>99</v>
      </c>
      <c r="N862" s="11" t="s">
        <v>103</v>
      </c>
      <c r="O862" s="11" t="s">
        <v>287</v>
      </c>
      <c r="P862" s="146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146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8">
        <v>1</v>
      </c>
      <c r="C864" s="14">
        <v>1</v>
      </c>
      <c r="D864" s="21">
        <v>5.8</v>
      </c>
      <c r="E864" s="140" t="s">
        <v>95</v>
      </c>
      <c r="F864" s="140" t="s">
        <v>219</v>
      </c>
      <c r="G864" s="140">
        <v>16</v>
      </c>
      <c r="H864" s="21">
        <v>7</v>
      </c>
      <c r="I864" s="140" t="s">
        <v>96</v>
      </c>
      <c r="J864" s="21">
        <v>7</v>
      </c>
      <c r="K864" s="21">
        <v>4.3</v>
      </c>
      <c r="L864" s="21">
        <v>6.4447866846965214</v>
      </c>
      <c r="M864" s="21">
        <v>5.7</v>
      </c>
      <c r="N864" s="140" t="s">
        <v>95</v>
      </c>
      <c r="O864" s="21">
        <v>8</v>
      </c>
      <c r="P864" s="146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1">
        <v>5.9</v>
      </c>
      <c r="E865" s="142" t="s">
        <v>95</v>
      </c>
      <c r="F865" s="142" t="s">
        <v>219</v>
      </c>
      <c r="G865" s="142">
        <v>18</v>
      </c>
      <c r="H865" s="11">
        <v>5</v>
      </c>
      <c r="I865" s="142" t="s">
        <v>96</v>
      </c>
      <c r="J865" s="11">
        <v>7</v>
      </c>
      <c r="K865" s="11">
        <v>4.4000000000000004</v>
      </c>
      <c r="L865" s="11">
        <v>6.5386306343120717</v>
      </c>
      <c r="M865" s="11">
        <v>5.3</v>
      </c>
      <c r="N865" s="142" t="s">
        <v>95</v>
      </c>
      <c r="O865" s="11">
        <v>8</v>
      </c>
      <c r="P865" s="146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14</v>
      </c>
    </row>
    <row r="866" spans="1:65">
      <c r="A866" s="29"/>
      <c r="B866" s="19">
        <v>1</v>
      </c>
      <c r="C866" s="9">
        <v>3</v>
      </c>
      <c r="D866" s="11">
        <v>5.7</v>
      </c>
      <c r="E866" s="142" t="s">
        <v>95</v>
      </c>
      <c r="F866" s="142" t="s">
        <v>219</v>
      </c>
      <c r="G866" s="142">
        <v>17</v>
      </c>
      <c r="H866" s="11">
        <v>6</v>
      </c>
      <c r="I866" s="142" t="s">
        <v>96</v>
      </c>
      <c r="J866" s="11">
        <v>7</v>
      </c>
      <c r="K866" s="11">
        <v>4.4000000000000004</v>
      </c>
      <c r="L866" s="11">
        <v>6.5148372729531197</v>
      </c>
      <c r="M866" s="11">
        <v>4.8</v>
      </c>
      <c r="N866" s="142" t="s">
        <v>95</v>
      </c>
      <c r="O866" s="11">
        <v>9</v>
      </c>
      <c r="P866" s="146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1">
        <v>5.8</v>
      </c>
      <c r="E867" s="142" t="s">
        <v>95</v>
      </c>
      <c r="F867" s="142" t="s">
        <v>219</v>
      </c>
      <c r="G867" s="142">
        <v>20</v>
      </c>
      <c r="H867" s="11">
        <v>6</v>
      </c>
      <c r="I867" s="142" t="s">
        <v>96</v>
      </c>
      <c r="J867" s="11">
        <v>7</v>
      </c>
      <c r="K867" s="11">
        <v>4.4000000000000004</v>
      </c>
      <c r="L867" s="11">
        <v>6.3886239480692897</v>
      </c>
      <c r="M867" s="11">
        <v>5.8</v>
      </c>
      <c r="N867" s="142" t="s">
        <v>95</v>
      </c>
      <c r="O867" s="11">
        <v>9</v>
      </c>
      <c r="P867" s="146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6.254003825758403</v>
      </c>
    </row>
    <row r="868" spans="1:65">
      <c r="A868" s="29"/>
      <c r="B868" s="19">
        <v>1</v>
      </c>
      <c r="C868" s="9">
        <v>5</v>
      </c>
      <c r="D868" s="11">
        <v>5.8</v>
      </c>
      <c r="E868" s="142" t="s">
        <v>95</v>
      </c>
      <c r="F868" s="142" t="s">
        <v>219</v>
      </c>
      <c r="G868" s="142">
        <v>18</v>
      </c>
      <c r="H868" s="11">
        <v>5</v>
      </c>
      <c r="I868" s="142" t="s">
        <v>96</v>
      </c>
      <c r="J868" s="11">
        <v>8</v>
      </c>
      <c r="K868" s="11">
        <v>4.3</v>
      </c>
      <c r="L868" s="11">
        <v>6.7229165750282442</v>
      </c>
      <c r="M868" s="11">
        <v>5.7</v>
      </c>
      <c r="N868" s="142" t="s">
        <v>95</v>
      </c>
      <c r="O868" s="11">
        <v>9</v>
      </c>
      <c r="P868" s="146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60</v>
      </c>
    </row>
    <row r="869" spans="1:65">
      <c r="A869" s="29"/>
      <c r="B869" s="19">
        <v>1</v>
      </c>
      <c r="C869" s="9">
        <v>6</v>
      </c>
      <c r="D869" s="141">
        <v>5.5</v>
      </c>
      <c r="E869" s="142" t="s">
        <v>95</v>
      </c>
      <c r="F869" s="142" t="s">
        <v>219</v>
      </c>
      <c r="G869" s="142">
        <v>17</v>
      </c>
      <c r="H869" s="11">
        <v>6</v>
      </c>
      <c r="I869" s="142" t="s">
        <v>96</v>
      </c>
      <c r="J869" s="11">
        <v>7</v>
      </c>
      <c r="K869" s="11">
        <v>4.4000000000000004</v>
      </c>
      <c r="L869" s="11">
        <v>6.2983655667936755</v>
      </c>
      <c r="M869" s="141">
        <v>7.4</v>
      </c>
      <c r="N869" s="142" t="s">
        <v>95</v>
      </c>
      <c r="O869" s="11">
        <v>9</v>
      </c>
      <c r="P869" s="146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20" t="s">
        <v>269</v>
      </c>
      <c r="C870" s="12"/>
      <c r="D870" s="22">
        <v>5.75</v>
      </c>
      <c r="E870" s="22" t="s">
        <v>630</v>
      </c>
      <c r="F870" s="22" t="s">
        <v>630</v>
      </c>
      <c r="G870" s="22">
        <v>17.666666666666668</v>
      </c>
      <c r="H870" s="22">
        <v>5.833333333333333</v>
      </c>
      <c r="I870" s="22" t="s">
        <v>630</v>
      </c>
      <c r="J870" s="22">
        <v>7.166666666666667</v>
      </c>
      <c r="K870" s="22">
        <v>4.3666666666666671</v>
      </c>
      <c r="L870" s="22">
        <v>6.4846934469754869</v>
      </c>
      <c r="M870" s="22">
        <v>5.7833333333333341</v>
      </c>
      <c r="N870" s="22" t="s">
        <v>630</v>
      </c>
      <c r="O870" s="22">
        <v>8.6666666666666661</v>
      </c>
      <c r="P870" s="146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3" t="s">
        <v>270</v>
      </c>
      <c r="C871" s="28"/>
      <c r="D871" s="11">
        <v>5.8</v>
      </c>
      <c r="E871" s="11" t="s">
        <v>630</v>
      </c>
      <c r="F871" s="11" t="s">
        <v>630</v>
      </c>
      <c r="G871" s="11">
        <v>17.5</v>
      </c>
      <c r="H871" s="11">
        <v>6</v>
      </c>
      <c r="I871" s="11" t="s">
        <v>630</v>
      </c>
      <c r="J871" s="11">
        <v>7</v>
      </c>
      <c r="K871" s="11">
        <v>4.4000000000000004</v>
      </c>
      <c r="L871" s="11">
        <v>6.4798119788248201</v>
      </c>
      <c r="M871" s="11">
        <v>5.7</v>
      </c>
      <c r="N871" s="11" t="s">
        <v>630</v>
      </c>
      <c r="O871" s="11">
        <v>9</v>
      </c>
      <c r="P871" s="146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271</v>
      </c>
      <c r="C872" s="28"/>
      <c r="D872" s="23">
        <v>0.13784048752090225</v>
      </c>
      <c r="E872" s="23" t="s">
        <v>630</v>
      </c>
      <c r="F872" s="23" t="s">
        <v>630</v>
      </c>
      <c r="G872" s="23">
        <v>1.3662601021279464</v>
      </c>
      <c r="H872" s="23">
        <v>0.75277265270908222</v>
      </c>
      <c r="I872" s="23" t="s">
        <v>630</v>
      </c>
      <c r="J872" s="23">
        <v>0.40824829046386302</v>
      </c>
      <c r="K872" s="23">
        <v>5.1639777949432503E-2</v>
      </c>
      <c r="L872" s="23">
        <v>0.1456764266381608</v>
      </c>
      <c r="M872" s="23">
        <v>0.87502380919987433</v>
      </c>
      <c r="N872" s="23" t="s">
        <v>630</v>
      </c>
      <c r="O872" s="23">
        <v>0.51639777949432231</v>
      </c>
      <c r="P872" s="146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3" t="s">
        <v>86</v>
      </c>
      <c r="C873" s="28"/>
      <c r="D873" s="13">
        <v>2.3972258699287347E-2</v>
      </c>
      <c r="E873" s="13" t="s">
        <v>630</v>
      </c>
      <c r="F873" s="13" t="s">
        <v>630</v>
      </c>
      <c r="G873" s="13">
        <v>7.7335477478940359E-2</v>
      </c>
      <c r="H873" s="13">
        <v>0.12904674046441411</v>
      </c>
      <c r="I873" s="13" t="s">
        <v>630</v>
      </c>
      <c r="J873" s="13">
        <v>5.6964877739143674E-2</v>
      </c>
      <c r="K873" s="13">
        <v>1.1825903347198281E-2</v>
      </c>
      <c r="L873" s="13">
        <v>2.246465894330062E-2</v>
      </c>
      <c r="M873" s="13">
        <v>0.15130094683571313</v>
      </c>
      <c r="N873" s="13" t="s">
        <v>630</v>
      </c>
      <c r="O873" s="13">
        <v>5.9584359172421809E-2</v>
      </c>
      <c r="P873" s="146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9"/>
      <c r="B874" s="3" t="s">
        <v>272</v>
      </c>
      <c r="C874" s="28"/>
      <c r="D874" s="13">
        <v>-8.0588985840168381E-2</v>
      </c>
      <c r="E874" s="13" t="s">
        <v>630</v>
      </c>
      <c r="F874" s="13" t="s">
        <v>630</v>
      </c>
      <c r="G874" s="13">
        <v>1.8248570290128163</v>
      </c>
      <c r="H874" s="13">
        <v>-6.7264188533504243E-2</v>
      </c>
      <c r="I874" s="13" t="s">
        <v>630</v>
      </c>
      <c r="J874" s="13">
        <v>0.14593256837312341</v>
      </c>
      <c r="K874" s="13">
        <v>-0.30178062113079451</v>
      </c>
      <c r="L874" s="13">
        <v>3.688670932162541E-2</v>
      </c>
      <c r="M874" s="13">
        <v>-7.5259066917502615E-2</v>
      </c>
      <c r="N874" s="13" t="s">
        <v>630</v>
      </c>
      <c r="O874" s="13">
        <v>0.38577891989307944</v>
      </c>
      <c r="P874" s="146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45" t="s">
        <v>273</v>
      </c>
      <c r="C875" s="46"/>
      <c r="D875" s="44">
        <v>0.4</v>
      </c>
      <c r="E875" s="44">
        <v>15.88</v>
      </c>
      <c r="F875" s="44">
        <v>1.17</v>
      </c>
      <c r="G875" s="44">
        <v>3.99</v>
      </c>
      <c r="H875" s="44">
        <v>0.36</v>
      </c>
      <c r="I875" s="44">
        <v>0.67</v>
      </c>
      <c r="J875" s="44">
        <v>0.13</v>
      </c>
      <c r="K875" s="44">
        <v>0.9</v>
      </c>
      <c r="L875" s="44">
        <v>0.13</v>
      </c>
      <c r="M875" s="44">
        <v>0.38</v>
      </c>
      <c r="N875" s="44">
        <v>15.88</v>
      </c>
      <c r="O875" s="44">
        <v>0.68</v>
      </c>
      <c r="P875" s="146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B876" s="3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BM876" s="53"/>
    </row>
    <row r="877" spans="1:65" ht="15">
      <c r="B877" s="8" t="s">
        <v>534</v>
      </c>
      <c r="BM877" s="27" t="s">
        <v>66</v>
      </c>
    </row>
    <row r="878" spans="1:65" ht="15">
      <c r="A878" s="24" t="s">
        <v>18</v>
      </c>
      <c r="B878" s="18" t="s">
        <v>117</v>
      </c>
      <c r="C878" s="15" t="s">
        <v>118</v>
      </c>
      <c r="D878" s="16" t="s">
        <v>241</v>
      </c>
      <c r="E878" s="17" t="s">
        <v>241</v>
      </c>
      <c r="F878" s="17" t="s">
        <v>241</v>
      </c>
      <c r="G878" s="17" t="s">
        <v>241</v>
      </c>
      <c r="H878" s="17" t="s">
        <v>241</v>
      </c>
      <c r="I878" s="17" t="s">
        <v>241</v>
      </c>
      <c r="J878" s="17" t="s">
        <v>241</v>
      </c>
      <c r="K878" s="17" t="s">
        <v>241</v>
      </c>
      <c r="L878" s="17" t="s">
        <v>241</v>
      </c>
      <c r="M878" s="17" t="s">
        <v>241</v>
      </c>
      <c r="N878" s="17" t="s">
        <v>241</v>
      </c>
      <c r="O878" s="17" t="s">
        <v>241</v>
      </c>
      <c r="P878" s="17" t="s">
        <v>241</v>
      </c>
      <c r="Q878" s="17" t="s">
        <v>241</v>
      </c>
      <c r="R878" s="146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242</v>
      </c>
      <c r="C879" s="9" t="s">
        <v>242</v>
      </c>
      <c r="D879" s="144" t="s">
        <v>244</v>
      </c>
      <c r="E879" s="145" t="s">
        <v>246</v>
      </c>
      <c r="F879" s="145" t="s">
        <v>248</v>
      </c>
      <c r="G879" s="145" t="s">
        <v>249</v>
      </c>
      <c r="H879" s="145" t="s">
        <v>250</v>
      </c>
      <c r="I879" s="145" t="s">
        <v>252</v>
      </c>
      <c r="J879" s="145" t="s">
        <v>255</v>
      </c>
      <c r="K879" s="145" t="s">
        <v>258</v>
      </c>
      <c r="L879" s="145" t="s">
        <v>259</v>
      </c>
      <c r="M879" s="145" t="s">
        <v>260</v>
      </c>
      <c r="N879" s="145" t="s">
        <v>261</v>
      </c>
      <c r="O879" s="145" t="s">
        <v>284</v>
      </c>
      <c r="P879" s="145" t="s">
        <v>286</v>
      </c>
      <c r="Q879" s="145" t="s">
        <v>262</v>
      </c>
      <c r="R879" s="14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287</v>
      </c>
      <c r="E880" s="11" t="s">
        <v>103</v>
      </c>
      <c r="F880" s="11" t="s">
        <v>103</v>
      </c>
      <c r="G880" s="11" t="s">
        <v>104</v>
      </c>
      <c r="H880" s="11" t="s">
        <v>103</v>
      </c>
      <c r="I880" s="11" t="s">
        <v>103</v>
      </c>
      <c r="J880" s="11" t="s">
        <v>103</v>
      </c>
      <c r="K880" s="11" t="s">
        <v>104</v>
      </c>
      <c r="L880" s="11" t="s">
        <v>287</v>
      </c>
      <c r="M880" s="11" t="s">
        <v>100</v>
      </c>
      <c r="N880" s="11" t="s">
        <v>99</v>
      </c>
      <c r="O880" s="11" t="s">
        <v>103</v>
      </c>
      <c r="P880" s="11" t="s">
        <v>287</v>
      </c>
      <c r="Q880" s="11" t="s">
        <v>104</v>
      </c>
      <c r="R880" s="14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0</v>
      </c>
    </row>
    <row r="881" spans="1:65">
      <c r="A881" s="29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14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0</v>
      </c>
    </row>
    <row r="882" spans="1:65">
      <c r="A882" s="29"/>
      <c r="B882" s="18">
        <v>1</v>
      </c>
      <c r="C882" s="14">
        <v>1</v>
      </c>
      <c r="D882" s="208">
        <v>368</v>
      </c>
      <c r="E882" s="208">
        <v>353</v>
      </c>
      <c r="F882" s="223">
        <v>303</v>
      </c>
      <c r="G882" s="208">
        <v>371.37494999999996</v>
      </c>
      <c r="H882" s="208">
        <v>324</v>
      </c>
      <c r="I882" s="223">
        <v>324</v>
      </c>
      <c r="J882" s="208">
        <v>359</v>
      </c>
      <c r="K882" s="208">
        <v>366</v>
      </c>
      <c r="L882" s="208">
        <v>360.5</v>
      </c>
      <c r="M882" s="208">
        <v>358.4755581136651</v>
      </c>
      <c r="N882" s="208">
        <v>365</v>
      </c>
      <c r="O882" s="208">
        <v>345.92198160137798</v>
      </c>
      <c r="P882" s="208">
        <v>354</v>
      </c>
      <c r="Q882" s="208">
        <v>345</v>
      </c>
      <c r="R882" s="209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  <c r="AH882" s="210"/>
      <c r="AI882" s="210"/>
      <c r="AJ882" s="210"/>
      <c r="AK882" s="210"/>
      <c r="AL882" s="210"/>
      <c r="AM882" s="210"/>
      <c r="AN882" s="210"/>
      <c r="AO882" s="210"/>
      <c r="AP882" s="210"/>
      <c r="AQ882" s="210"/>
      <c r="AR882" s="210"/>
      <c r="AS882" s="210"/>
      <c r="AT882" s="210"/>
      <c r="AU882" s="210"/>
      <c r="AV882" s="210"/>
      <c r="AW882" s="210"/>
      <c r="AX882" s="210"/>
      <c r="AY882" s="210"/>
      <c r="AZ882" s="210"/>
      <c r="BA882" s="210"/>
      <c r="BB882" s="210"/>
      <c r="BC882" s="210"/>
      <c r="BD882" s="210"/>
      <c r="BE882" s="210"/>
      <c r="BF882" s="210"/>
      <c r="BG882" s="210"/>
      <c r="BH882" s="210"/>
      <c r="BI882" s="210"/>
      <c r="BJ882" s="210"/>
      <c r="BK882" s="210"/>
      <c r="BL882" s="210"/>
      <c r="BM882" s="211">
        <v>1</v>
      </c>
    </row>
    <row r="883" spans="1:65">
      <c r="A883" s="29"/>
      <c r="B883" s="19">
        <v>1</v>
      </c>
      <c r="C883" s="9">
        <v>2</v>
      </c>
      <c r="D883" s="213">
        <v>356</v>
      </c>
      <c r="E883" s="213">
        <v>367</v>
      </c>
      <c r="F883" s="225">
        <v>300</v>
      </c>
      <c r="G883" s="213">
        <v>365.47316999999998</v>
      </c>
      <c r="H883" s="213">
        <v>324</v>
      </c>
      <c r="I883" s="225">
        <v>321</v>
      </c>
      <c r="J883" s="213">
        <v>354</v>
      </c>
      <c r="K883" s="213">
        <v>368</v>
      </c>
      <c r="L883" s="213">
        <v>357.1</v>
      </c>
      <c r="M883" s="213">
        <v>363.21868545391379</v>
      </c>
      <c r="N883" s="213">
        <v>356</v>
      </c>
      <c r="O883" s="213">
        <v>350.36287296279329</v>
      </c>
      <c r="P883" s="213">
        <v>347</v>
      </c>
      <c r="Q883" s="213">
        <v>329</v>
      </c>
      <c r="R883" s="209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  <c r="AH883" s="210"/>
      <c r="AI883" s="210"/>
      <c r="AJ883" s="210"/>
      <c r="AK883" s="210"/>
      <c r="AL883" s="210"/>
      <c r="AM883" s="210"/>
      <c r="AN883" s="210"/>
      <c r="AO883" s="210"/>
      <c r="AP883" s="210"/>
      <c r="AQ883" s="210"/>
      <c r="AR883" s="210"/>
      <c r="AS883" s="210"/>
      <c r="AT883" s="210"/>
      <c r="AU883" s="210"/>
      <c r="AV883" s="210"/>
      <c r="AW883" s="210"/>
      <c r="AX883" s="210"/>
      <c r="AY883" s="210"/>
      <c r="AZ883" s="210"/>
      <c r="BA883" s="210"/>
      <c r="BB883" s="210"/>
      <c r="BC883" s="210"/>
      <c r="BD883" s="210"/>
      <c r="BE883" s="210"/>
      <c r="BF883" s="210"/>
      <c r="BG883" s="210"/>
      <c r="BH883" s="210"/>
      <c r="BI883" s="210"/>
      <c r="BJ883" s="210"/>
      <c r="BK883" s="210"/>
      <c r="BL883" s="210"/>
      <c r="BM883" s="211">
        <v>15</v>
      </c>
    </row>
    <row r="884" spans="1:65">
      <c r="A884" s="29"/>
      <c r="B884" s="19">
        <v>1</v>
      </c>
      <c r="C884" s="9">
        <v>3</v>
      </c>
      <c r="D884" s="213">
        <v>366</v>
      </c>
      <c r="E884" s="213">
        <v>356</v>
      </c>
      <c r="F884" s="225">
        <v>300</v>
      </c>
      <c r="G884" s="213">
        <v>377.868675</v>
      </c>
      <c r="H884" s="213">
        <v>356</v>
      </c>
      <c r="I884" s="225">
        <v>328</v>
      </c>
      <c r="J884" s="213">
        <v>358</v>
      </c>
      <c r="K884" s="213">
        <v>365</v>
      </c>
      <c r="L884" s="213">
        <v>360.4</v>
      </c>
      <c r="M884" s="213">
        <v>350.28385209726218</v>
      </c>
      <c r="N884" s="213">
        <v>347</v>
      </c>
      <c r="O884" s="213">
        <v>344.76576361583005</v>
      </c>
      <c r="P884" s="213">
        <v>352</v>
      </c>
      <c r="Q884" s="213">
        <v>345</v>
      </c>
      <c r="R884" s="209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  <c r="AH884" s="210"/>
      <c r="AI884" s="210"/>
      <c r="AJ884" s="210"/>
      <c r="AK884" s="210"/>
      <c r="AL884" s="210"/>
      <c r="AM884" s="210"/>
      <c r="AN884" s="210"/>
      <c r="AO884" s="210"/>
      <c r="AP884" s="210"/>
      <c r="AQ884" s="210"/>
      <c r="AR884" s="210"/>
      <c r="AS884" s="210"/>
      <c r="AT884" s="210"/>
      <c r="AU884" s="210"/>
      <c r="AV884" s="210"/>
      <c r="AW884" s="210"/>
      <c r="AX884" s="210"/>
      <c r="AY884" s="210"/>
      <c r="AZ884" s="210"/>
      <c r="BA884" s="210"/>
      <c r="BB884" s="210"/>
      <c r="BC884" s="210"/>
      <c r="BD884" s="210"/>
      <c r="BE884" s="210"/>
      <c r="BF884" s="210"/>
      <c r="BG884" s="210"/>
      <c r="BH884" s="210"/>
      <c r="BI884" s="210"/>
      <c r="BJ884" s="210"/>
      <c r="BK884" s="210"/>
      <c r="BL884" s="210"/>
      <c r="BM884" s="211">
        <v>16</v>
      </c>
    </row>
    <row r="885" spans="1:65">
      <c r="A885" s="29"/>
      <c r="B885" s="19">
        <v>1</v>
      </c>
      <c r="C885" s="9">
        <v>4</v>
      </c>
      <c r="D885" s="213">
        <v>353</v>
      </c>
      <c r="E885" s="213">
        <v>358</v>
      </c>
      <c r="F885" s="225">
        <v>302</v>
      </c>
      <c r="G885" s="213">
        <v>375.24467999999996</v>
      </c>
      <c r="H885" s="213">
        <v>336</v>
      </c>
      <c r="I885" s="225">
        <v>325</v>
      </c>
      <c r="J885" s="213">
        <v>369</v>
      </c>
      <c r="K885" s="213">
        <v>367</v>
      </c>
      <c r="L885" s="213">
        <v>355.4</v>
      </c>
      <c r="M885" s="213">
        <v>343.47296547730252</v>
      </c>
      <c r="N885" s="213">
        <v>366</v>
      </c>
      <c r="O885" s="213">
        <v>349.41728756450715</v>
      </c>
      <c r="P885" s="213">
        <v>359</v>
      </c>
      <c r="Q885" s="213">
        <v>325</v>
      </c>
      <c r="R885" s="209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  <c r="AH885" s="210"/>
      <c r="AI885" s="210"/>
      <c r="AJ885" s="210"/>
      <c r="AK885" s="210"/>
      <c r="AL885" s="210"/>
      <c r="AM885" s="210"/>
      <c r="AN885" s="210"/>
      <c r="AO885" s="210"/>
      <c r="AP885" s="210"/>
      <c r="AQ885" s="210"/>
      <c r="AR885" s="210"/>
      <c r="AS885" s="210"/>
      <c r="AT885" s="210"/>
      <c r="AU885" s="210"/>
      <c r="AV885" s="210"/>
      <c r="AW885" s="210"/>
      <c r="AX885" s="210"/>
      <c r="AY885" s="210"/>
      <c r="AZ885" s="210"/>
      <c r="BA885" s="210"/>
      <c r="BB885" s="210"/>
      <c r="BC885" s="210"/>
      <c r="BD885" s="210"/>
      <c r="BE885" s="210"/>
      <c r="BF885" s="210"/>
      <c r="BG885" s="210"/>
      <c r="BH885" s="210"/>
      <c r="BI885" s="210"/>
      <c r="BJ885" s="210"/>
      <c r="BK885" s="210"/>
      <c r="BL885" s="210"/>
      <c r="BM885" s="211">
        <v>355.05874323536062</v>
      </c>
    </row>
    <row r="886" spans="1:65">
      <c r="A886" s="29"/>
      <c r="B886" s="19">
        <v>1</v>
      </c>
      <c r="C886" s="9">
        <v>5</v>
      </c>
      <c r="D886" s="213">
        <v>363</v>
      </c>
      <c r="E886" s="213">
        <v>358</v>
      </c>
      <c r="F886" s="225">
        <v>304</v>
      </c>
      <c r="G886" s="213">
        <v>367.50522000000001</v>
      </c>
      <c r="H886" s="213">
        <v>340</v>
      </c>
      <c r="I886" s="225">
        <v>324</v>
      </c>
      <c r="J886" s="213">
        <v>353</v>
      </c>
      <c r="K886" s="213">
        <v>371</v>
      </c>
      <c r="L886" s="213">
        <v>362.1</v>
      </c>
      <c r="M886" s="213">
        <v>346.29106428423722</v>
      </c>
      <c r="N886" s="213">
        <v>362</v>
      </c>
      <c r="O886" s="213">
        <v>339.49082069101803</v>
      </c>
      <c r="P886" s="213">
        <v>360</v>
      </c>
      <c r="Q886" s="213">
        <v>340</v>
      </c>
      <c r="R886" s="209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  <c r="AH886" s="210"/>
      <c r="AI886" s="210"/>
      <c r="AJ886" s="210"/>
      <c r="AK886" s="210"/>
      <c r="AL886" s="210"/>
      <c r="AM886" s="210"/>
      <c r="AN886" s="210"/>
      <c r="AO886" s="210"/>
      <c r="AP886" s="210"/>
      <c r="AQ886" s="210"/>
      <c r="AR886" s="210"/>
      <c r="AS886" s="210"/>
      <c r="AT886" s="210"/>
      <c r="AU886" s="210"/>
      <c r="AV886" s="210"/>
      <c r="AW886" s="210"/>
      <c r="AX886" s="210"/>
      <c r="AY886" s="210"/>
      <c r="AZ886" s="210"/>
      <c r="BA886" s="210"/>
      <c r="BB886" s="210"/>
      <c r="BC886" s="210"/>
      <c r="BD886" s="210"/>
      <c r="BE886" s="210"/>
      <c r="BF886" s="210"/>
      <c r="BG886" s="210"/>
      <c r="BH886" s="210"/>
      <c r="BI886" s="210"/>
      <c r="BJ886" s="210"/>
      <c r="BK886" s="210"/>
      <c r="BL886" s="210"/>
      <c r="BM886" s="211">
        <v>61</v>
      </c>
    </row>
    <row r="887" spans="1:65">
      <c r="A887" s="29"/>
      <c r="B887" s="19">
        <v>1</v>
      </c>
      <c r="C887" s="9">
        <v>6</v>
      </c>
      <c r="D887" s="213">
        <v>362</v>
      </c>
      <c r="E887" s="213">
        <v>351</v>
      </c>
      <c r="F887" s="225">
        <v>310</v>
      </c>
      <c r="G887" s="213">
        <v>368.19435000000004</v>
      </c>
      <c r="H887" s="213">
        <v>346</v>
      </c>
      <c r="I887" s="225">
        <v>323</v>
      </c>
      <c r="J887" s="213">
        <v>356</v>
      </c>
      <c r="K887" s="213">
        <v>364</v>
      </c>
      <c r="L887" s="213">
        <v>358.8</v>
      </c>
      <c r="M887" s="213">
        <v>370.21638001297708</v>
      </c>
      <c r="N887" s="213">
        <v>353</v>
      </c>
      <c r="O887" s="213">
        <v>338.35123607107948</v>
      </c>
      <c r="P887" s="213">
        <v>355</v>
      </c>
      <c r="Q887" s="213">
        <v>337</v>
      </c>
      <c r="R887" s="209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  <c r="AH887" s="210"/>
      <c r="AI887" s="210"/>
      <c r="AJ887" s="210"/>
      <c r="AK887" s="210"/>
      <c r="AL887" s="210"/>
      <c r="AM887" s="210"/>
      <c r="AN887" s="210"/>
      <c r="AO887" s="210"/>
      <c r="AP887" s="210"/>
      <c r="AQ887" s="210"/>
      <c r="AR887" s="210"/>
      <c r="AS887" s="210"/>
      <c r="AT887" s="210"/>
      <c r="AU887" s="210"/>
      <c r="AV887" s="210"/>
      <c r="AW887" s="210"/>
      <c r="AX887" s="210"/>
      <c r="AY887" s="210"/>
      <c r="AZ887" s="210"/>
      <c r="BA887" s="210"/>
      <c r="BB887" s="210"/>
      <c r="BC887" s="210"/>
      <c r="BD887" s="210"/>
      <c r="BE887" s="210"/>
      <c r="BF887" s="210"/>
      <c r="BG887" s="210"/>
      <c r="BH887" s="210"/>
      <c r="BI887" s="210"/>
      <c r="BJ887" s="210"/>
      <c r="BK887" s="210"/>
      <c r="BL887" s="210"/>
      <c r="BM887" s="214"/>
    </row>
    <row r="888" spans="1:65">
      <c r="A888" s="29"/>
      <c r="B888" s="20" t="s">
        <v>269</v>
      </c>
      <c r="C888" s="12"/>
      <c r="D888" s="215">
        <v>361.33333333333331</v>
      </c>
      <c r="E888" s="215">
        <v>357.16666666666669</v>
      </c>
      <c r="F888" s="215">
        <v>303.16666666666669</v>
      </c>
      <c r="G888" s="215">
        <v>370.94350749999995</v>
      </c>
      <c r="H888" s="215">
        <v>337.66666666666669</v>
      </c>
      <c r="I888" s="215">
        <v>324.16666666666669</v>
      </c>
      <c r="J888" s="215">
        <v>358.16666666666669</v>
      </c>
      <c r="K888" s="215">
        <v>366.83333333333331</v>
      </c>
      <c r="L888" s="215">
        <v>359.05</v>
      </c>
      <c r="M888" s="215">
        <v>355.32641757322631</v>
      </c>
      <c r="N888" s="215">
        <v>358.16666666666669</v>
      </c>
      <c r="O888" s="215">
        <v>344.71832708443435</v>
      </c>
      <c r="P888" s="215">
        <v>354.5</v>
      </c>
      <c r="Q888" s="215">
        <v>336.83333333333331</v>
      </c>
      <c r="R888" s="209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  <c r="AH888" s="210"/>
      <c r="AI888" s="210"/>
      <c r="AJ888" s="210"/>
      <c r="AK888" s="210"/>
      <c r="AL888" s="210"/>
      <c r="AM888" s="210"/>
      <c r="AN888" s="210"/>
      <c r="AO888" s="210"/>
      <c r="AP888" s="210"/>
      <c r="AQ888" s="210"/>
      <c r="AR888" s="210"/>
      <c r="AS888" s="210"/>
      <c r="AT888" s="210"/>
      <c r="AU888" s="210"/>
      <c r="AV888" s="210"/>
      <c r="AW888" s="210"/>
      <c r="AX888" s="210"/>
      <c r="AY888" s="210"/>
      <c r="AZ888" s="210"/>
      <c r="BA888" s="210"/>
      <c r="BB888" s="210"/>
      <c r="BC888" s="210"/>
      <c r="BD888" s="210"/>
      <c r="BE888" s="210"/>
      <c r="BF888" s="210"/>
      <c r="BG888" s="210"/>
      <c r="BH888" s="210"/>
      <c r="BI888" s="210"/>
      <c r="BJ888" s="210"/>
      <c r="BK888" s="210"/>
      <c r="BL888" s="210"/>
      <c r="BM888" s="214"/>
    </row>
    <row r="889" spans="1:65">
      <c r="A889" s="29"/>
      <c r="B889" s="3" t="s">
        <v>270</v>
      </c>
      <c r="C889" s="28"/>
      <c r="D889" s="213">
        <v>362.5</v>
      </c>
      <c r="E889" s="213">
        <v>357</v>
      </c>
      <c r="F889" s="213">
        <v>302.5</v>
      </c>
      <c r="G889" s="213">
        <v>369.78465</v>
      </c>
      <c r="H889" s="213">
        <v>338</v>
      </c>
      <c r="I889" s="213">
        <v>324</v>
      </c>
      <c r="J889" s="213">
        <v>357</v>
      </c>
      <c r="K889" s="213">
        <v>366.5</v>
      </c>
      <c r="L889" s="213">
        <v>359.6</v>
      </c>
      <c r="M889" s="213">
        <v>354.37970510546364</v>
      </c>
      <c r="N889" s="213">
        <v>359</v>
      </c>
      <c r="O889" s="213">
        <v>345.34387260860399</v>
      </c>
      <c r="P889" s="213">
        <v>354.5</v>
      </c>
      <c r="Q889" s="213">
        <v>338.5</v>
      </c>
      <c r="R889" s="209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  <c r="AH889" s="210"/>
      <c r="AI889" s="210"/>
      <c r="AJ889" s="210"/>
      <c r="AK889" s="210"/>
      <c r="AL889" s="210"/>
      <c r="AM889" s="210"/>
      <c r="AN889" s="210"/>
      <c r="AO889" s="210"/>
      <c r="AP889" s="210"/>
      <c r="AQ889" s="210"/>
      <c r="AR889" s="210"/>
      <c r="AS889" s="210"/>
      <c r="AT889" s="210"/>
      <c r="AU889" s="210"/>
      <c r="AV889" s="210"/>
      <c r="AW889" s="210"/>
      <c r="AX889" s="210"/>
      <c r="AY889" s="210"/>
      <c r="AZ889" s="210"/>
      <c r="BA889" s="210"/>
      <c r="BB889" s="210"/>
      <c r="BC889" s="210"/>
      <c r="BD889" s="210"/>
      <c r="BE889" s="210"/>
      <c r="BF889" s="210"/>
      <c r="BG889" s="210"/>
      <c r="BH889" s="210"/>
      <c r="BI889" s="210"/>
      <c r="BJ889" s="210"/>
      <c r="BK889" s="210"/>
      <c r="BL889" s="210"/>
      <c r="BM889" s="214"/>
    </row>
    <row r="890" spans="1:65">
      <c r="A890" s="29"/>
      <c r="B890" s="3" t="s">
        <v>271</v>
      </c>
      <c r="C890" s="28"/>
      <c r="D890" s="213">
        <v>5.7850381733111025</v>
      </c>
      <c r="E890" s="213">
        <v>5.564770136013407</v>
      </c>
      <c r="F890" s="213">
        <v>3.710345895825168</v>
      </c>
      <c r="G890" s="213">
        <v>4.8155675193062546</v>
      </c>
      <c r="H890" s="213">
        <v>12.548572295949315</v>
      </c>
      <c r="I890" s="213">
        <v>2.3166067138525408</v>
      </c>
      <c r="J890" s="213">
        <v>5.7763887219149872</v>
      </c>
      <c r="K890" s="213">
        <v>2.4832774042918899</v>
      </c>
      <c r="L890" s="213">
        <v>2.4663738564945965</v>
      </c>
      <c r="M890" s="213">
        <v>10.406587933878678</v>
      </c>
      <c r="N890" s="213">
        <v>7.467708260682568</v>
      </c>
      <c r="O890" s="213">
        <v>4.9650545465766509</v>
      </c>
      <c r="P890" s="213">
        <v>4.7644516998286379</v>
      </c>
      <c r="Q890" s="213">
        <v>8.3046171896521912</v>
      </c>
      <c r="R890" s="209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  <c r="AH890" s="210"/>
      <c r="AI890" s="210"/>
      <c r="AJ890" s="210"/>
      <c r="AK890" s="210"/>
      <c r="AL890" s="210"/>
      <c r="AM890" s="210"/>
      <c r="AN890" s="210"/>
      <c r="AO890" s="210"/>
      <c r="AP890" s="210"/>
      <c r="AQ890" s="210"/>
      <c r="AR890" s="210"/>
      <c r="AS890" s="210"/>
      <c r="AT890" s="210"/>
      <c r="AU890" s="210"/>
      <c r="AV890" s="210"/>
      <c r="AW890" s="210"/>
      <c r="AX890" s="210"/>
      <c r="AY890" s="210"/>
      <c r="AZ890" s="210"/>
      <c r="BA890" s="210"/>
      <c r="BB890" s="210"/>
      <c r="BC890" s="210"/>
      <c r="BD890" s="210"/>
      <c r="BE890" s="210"/>
      <c r="BF890" s="210"/>
      <c r="BG890" s="210"/>
      <c r="BH890" s="210"/>
      <c r="BI890" s="210"/>
      <c r="BJ890" s="210"/>
      <c r="BK890" s="210"/>
      <c r="BL890" s="210"/>
      <c r="BM890" s="214"/>
    </row>
    <row r="891" spans="1:65">
      <c r="A891" s="29"/>
      <c r="B891" s="3" t="s">
        <v>86</v>
      </c>
      <c r="C891" s="28"/>
      <c r="D891" s="13">
        <v>1.6010253247170949E-2</v>
      </c>
      <c r="E891" s="13">
        <v>1.5580317692991339E-2</v>
      </c>
      <c r="F891" s="13">
        <v>1.2238634070891152E-2</v>
      </c>
      <c r="G891" s="13">
        <v>1.2981943131343942E-2</v>
      </c>
      <c r="H891" s="13">
        <v>3.7162603048221068E-2</v>
      </c>
      <c r="I891" s="13">
        <v>7.1463446185682485E-3</v>
      </c>
      <c r="J891" s="13">
        <v>1.6127655808045566E-2</v>
      </c>
      <c r="K891" s="13">
        <v>6.7694976945712583E-3</v>
      </c>
      <c r="L891" s="13">
        <v>6.8691654546570013E-3</v>
      </c>
      <c r="M891" s="13">
        <v>2.9287402847648018E-2</v>
      </c>
      <c r="N891" s="13">
        <v>2.0849813664074176E-2</v>
      </c>
      <c r="O891" s="13">
        <v>1.4403221866879519E-2</v>
      </c>
      <c r="P891" s="13">
        <v>1.3439920168769078E-2</v>
      </c>
      <c r="Q891" s="13">
        <v>2.465497433840334E-2</v>
      </c>
      <c r="R891" s="146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272</v>
      </c>
      <c r="C892" s="28"/>
      <c r="D892" s="13">
        <v>1.7671977433360686E-2</v>
      </c>
      <c r="E892" s="13">
        <v>5.9368300921089912E-3</v>
      </c>
      <c r="F892" s="13">
        <v>-0.14615067945051508</v>
      </c>
      <c r="G892" s="13">
        <v>4.4738411790382626E-2</v>
      </c>
      <c r="H892" s="13">
        <v>-4.8983659464949758E-2</v>
      </c>
      <c r="I892" s="13">
        <v>-8.7005536850605747E-2</v>
      </c>
      <c r="J892" s="13">
        <v>8.7532654540094512E-3</v>
      </c>
      <c r="K892" s="13">
        <v>3.3162371923813216E-2</v>
      </c>
      <c r="L892" s="13">
        <v>1.1241116690354769E-2</v>
      </c>
      <c r="M892" s="13">
        <v>7.5388747063809269E-4</v>
      </c>
      <c r="N892" s="13">
        <v>8.7532654540094512E-3</v>
      </c>
      <c r="O892" s="13">
        <v>-2.9123113704235259E-2</v>
      </c>
      <c r="P892" s="13">
        <v>-1.5736642062923467E-3</v>
      </c>
      <c r="Q892" s="13">
        <v>-5.1330688933200252E-2</v>
      </c>
      <c r="R892" s="146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45" t="s">
        <v>273</v>
      </c>
      <c r="C893" s="46"/>
      <c r="D893" s="44">
        <v>0.44</v>
      </c>
      <c r="E893" s="44">
        <v>0.08</v>
      </c>
      <c r="F893" s="44">
        <v>4.57</v>
      </c>
      <c r="G893" s="44">
        <v>1.26</v>
      </c>
      <c r="H893" s="44">
        <v>1.6</v>
      </c>
      <c r="I893" s="44">
        <v>2.76</v>
      </c>
      <c r="J893" s="44">
        <v>0.17</v>
      </c>
      <c r="K893" s="44">
        <v>0.91</v>
      </c>
      <c r="L893" s="44">
        <v>0.24</v>
      </c>
      <c r="M893" s="44">
        <v>0.08</v>
      </c>
      <c r="N893" s="44">
        <v>0.17</v>
      </c>
      <c r="O893" s="44">
        <v>0.99</v>
      </c>
      <c r="P893" s="44">
        <v>0.15</v>
      </c>
      <c r="Q893" s="44">
        <v>1.67</v>
      </c>
      <c r="R893" s="146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B894" s="3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BM894" s="53"/>
    </row>
    <row r="895" spans="1:65" ht="15">
      <c r="B895" s="8" t="s">
        <v>535</v>
      </c>
      <c r="BM895" s="27" t="s">
        <v>275</v>
      </c>
    </row>
    <row r="896" spans="1:65" ht="15">
      <c r="A896" s="24" t="s">
        <v>21</v>
      </c>
      <c r="B896" s="18" t="s">
        <v>117</v>
      </c>
      <c r="C896" s="15" t="s">
        <v>118</v>
      </c>
      <c r="D896" s="16" t="s">
        <v>241</v>
      </c>
      <c r="E896" s="17" t="s">
        <v>241</v>
      </c>
      <c r="F896" s="17" t="s">
        <v>241</v>
      </c>
      <c r="G896" s="17" t="s">
        <v>241</v>
      </c>
      <c r="H896" s="17" t="s">
        <v>241</v>
      </c>
      <c r="I896" s="17" t="s">
        <v>241</v>
      </c>
      <c r="J896" s="17" t="s">
        <v>241</v>
      </c>
      <c r="K896" s="17" t="s">
        <v>241</v>
      </c>
      <c r="L896" s="17" t="s">
        <v>241</v>
      </c>
      <c r="M896" s="17" t="s">
        <v>241</v>
      </c>
      <c r="N896" s="17" t="s">
        <v>241</v>
      </c>
      <c r="O896" s="17" t="s">
        <v>241</v>
      </c>
      <c r="P896" s="146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242</v>
      </c>
      <c r="C897" s="9" t="s">
        <v>242</v>
      </c>
      <c r="D897" s="144" t="s">
        <v>244</v>
      </c>
      <c r="E897" s="145" t="s">
        <v>246</v>
      </c>
      <c r="F897" s="145" t="s">
        <v>248</v>
      </c>
      <c r="G897" s="145" t="s">
        <v>250</v>
      </c>
      <c r="H897" s="145" t="s">
        <v>252</v>
      </c>
      <c r="I897" s="145" t="s">
        <v>255</v>
      </c>
      <c r="J897" s="145" t="s">
        <v>258</v>
      </c>
      <c r="K897" s="145" t="s">
        <v>259</v>
      </c>
      <c r="L897" s="145" t="s">
        <v>260</v>
      </c>
      <c r="M897" s="145" t="s">
        <v>261</v>
      </c>
      <c r="N897" s="145" t="s">
        <v>284</v>
      </c>
      <c r="O897" s="145" t="s">
        <v>286</v>
      </c>
      <c r="P897" s="146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3</v>
      </c>
    </row>
    <row r="898" spans="1:65">
      <c r="A898" s="29"/>
      <c r="B898" s="19"/>
      <c r="C898" s="9"/>
      <c r="D898" s="10" t="s">
        <v>287</v>
      </c>
      <c r="E898" s="11" t="s">
        <v>103</v>
      </c>
      <c r="F898" s="11" t="s">
        <v>103</v>
      </c>
      <c r="G898" s="11" t="s">
        <v>103</v>
      </c>
      <c r="H898" s="11" t="s">
        <v>103</v>
      </c>
      <c r="I898" s="11" t="s">
        <v>103</v>
      </c>
      <c r="J898" s="11" t="s">
        <v>103</v>
      </c>
      <c r="K898" s="11" t="s">
        <v>287</v>
      </c>
      <c r="L898" s="11" t="s">
        <v>100</v>
      </c>
      <c r="M898" s="11" t="s">
        <v>99</v>
      </c>
      <c r="N898" s="11" t="s">
        <v>103</v>
      </c>
      <c r="O898" s="11" t="s">
        <v>287</v>
      </c>
      <c r="P898" s="146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2</v>
      </c>
    </row>
    <row r="899" spans="1:65">
      <c r="A899" s="29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146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8">
        <v>1</v>
      </c>
      <c r="C900" s="14">
        <v>1</v>
      </c>
      <c r="D900" s="140" t="s">
        <v>97</v>
      </c>
      <c r="E900" s="21">
        <v>0.5</v>
      </c>
      <c r="F900" s="140" t="s">
        <v>96</v>
      </c>
      <c r="G900" s="140" t="s">
        <v>109</v>
      </c>
      <c r="H900" s="140" t="s">
        <v>96</v>
      </c>
      <c r="I900" s="21" t="s">
        <v>304</v>
      </c>
      <c r="J900" s="140" t="s">
        <v>304</v>
      </c>
      <c r="K900" s="21">
        <v>0.42</v>
      </c>
      <c r="L900" s="21">
        <v>0.41812447649469925</v>
      </c>
      <c r="M900" s="21">
        <v>0.35</v>
      </c>
      <c r="N900" s="21">
        <v>0.47565974332562572</v>
      </c>
      <c r="O900" s="21">
        <v>0.6</v>
      </c>
      <c r="P900" s="146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>
        <v>1</v>
      </c>
      <c r="C901" s="9">
        <v>2</v>
      </c>
      <c r="D901" s="142" t="s">
        <v>97</v>
      </c>
      <c r="E901" s="11">
        <v>0.5</v>
      </c>
      <c r="F901" s="142" t="s">
        <v>96</v>
      </c>
      <c r="G901" s="142" t="s">
        <v>109</v>
      </c>
      <c r="H901" s="142" t="s">
        <v>96</v>
      </c>
      <c r="I901" s="11" t="s">
        <v>304</v>
      </c>
      <c r="J901" s="142" t="s">
        <v>304</v>
      </c>
      <c r="K901" s="11">
        <v>0.46</v>
      </c>
      <c r="L901" s="11">
        <v>0.40894294508033729</v>
      </c>
      <c r="M901" s="11">
        <v>0.27</v>
      </c>
      <c r="N901" s="11">
        <v>0.39684602318249629</v>
      </c>
      <c r="O901" s="11">
        <v>0.6</v>
      </c>
      <c r="P901" s="146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8</v>
      </c>
    </row>
    <row r="902" spans="1:65">
      <c r="A902" s="29"/>
      <c r="B902" s="19">
        <v>1</v>
      </c>
      <c r="C902" s="9">
        <v>3</v>
      </c>
      <c r="D902" s="142" t="s">
        <v>97</v>
      </c>
      <c r="E902" s="11">
        <v>0.5</v>
      </c>
      <c r="F902" s="142" t="s">
        <v>96</v>
      </c>
      <c r="G902" s="142" t="s">
        <v>109</v>
      </c>
      <c r="H902" s="142" t="s">
        <v>96</v>
      </c>
      <c r="I902" s="11" t="s">
        <v>304</v>
      </c>
      <c r="J902" s="142" t="s">
        <v>304</v>
      </c>
      <c r="K902" s="11">
        <v>0.44</v>
      </c>
      <c r="L902" s="11">
        <v>0.40748462081634157</v>
      </c>
      <c r="M902" s="11">
        <v>0.32</v>
      </c>
      <c r="N902" s="11">
        <v>0.646262693856403</v>
      </c>
      <c r="O902" s="11">
        <v>0.5</v>
      </c>
      <c r="P902" s="14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16</v>
      </c>
    </row>
    <row r="903" spans="1:65">
      <c r="A903" s="29"/>
      <c r="B903" s="19">
        <v>1</v>
      </c>
      <c r="C903" s="9">
        <v>4</v>
      </c>
      <c r="D903" s="142" t="s">
        <v>97</v>
      </c>
      <c r="E903" s="11">
        <v>0.5</v>
      </c>
      <c r="F903" s="142" t="s">
        <v>96</v>
      </c>
      <c r="G903" s="142" t="s">
        <v>109</v>
      </c>
      <c r="H903" s="142" t="s">
        <v>96</v>
      </c>
      <c r="I903" s="11">
        <v>0.6</v>
      </c>
      <c r="J903" s="142" t="s">
        <v>304</v>
      </c>
      <c r="K903" s="11">
        <v>0.43</v>
      </c>
      <c r="L903" s="11">
        <v>0.40331896404375883</v>
      </c>
      <c r="M903" s="11">
        <v>0.34</v>
      </c>
      <c r="N903" s="11">
        <v>0.59569268201872816</v>
      </c>
      <c r="O903" s="11" t="s">
        <v>304</v>
      </c>
      <c r="P903" s="14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0.43068414129319998</v>
      </c>
    </row>
    <row r="904" spans="1:65">
      <c r="A904" s="29"/>
      <c r="B904" s="19">
        <v>1</v>
      </c>
      <c r="C904" s="9">
        <v>5</v>
      </c>
      <c r="D904" s="142">
        <v>0.3</v>
      </c>
      <c r="E904" s="11">
        <v>0.5</v>
      </c>
      <c r="F904" s="142" t="s">
        <v>96</v>
      </c>
      <c r="G904" s="142" t="s">
        <v>109</v>
      </c>
      <c r="H904" s="142" t="s">
        <v>96</v>
      </c>
      <c r="I904" s="11">
        <v>0.7</v>
      </c>
      <c r="J904" s="142" t="s">
        <v>304</v>
      </c>
      <c r="K904" s="11">
        <v>0.42</v>
      </c>
      <c r="L904" s="11">
        <v>0.41076819907334255</v>
      </c>
      <c r="M904" s="11">
        <v>0.31</v>
      </c>
      <c r="N904" s="11">
        <v>0.37283391971499347</v>
      </c>
      <c r="O904" s="11">
        <v>0.6</v>
      </c>
      <c r="P904" s="14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14</v>
      </c>
    </row>
    <row r="905" spans="1:65">
      <c r="A905" s="29"/>
      <c r="B905" s="19">
        <v>1</v>
      </c>
      <c r="C905" s="9">
        <v>6</v>
      </c>
      <c r="D905" s="142" t="s">
        <v>97</v>
      </c>
      <c r="E905" s="11">
        <v>0.5</v>
      </c>
      <c r="F905" s="142" t="s">
        <v>96</v>
      </c>
      <c r="G905" s="142" t="s">
        <v>109</v>
      </c>
      <c r="H905" s="142" t="s">
        <v>96</v>
      </c>
      <c r="I905" s="141">
        <v>3</v>
      </c>
      <c r="J905" s="142" t="s">
        <v>304</v>
      </c>
      <c r="K905" s="11">
        <v>0.46</v>
      </c>
      <c r="L905" s="11">
        <v>0.42395910759202782</v>
      </c>
      <c r="M905" s="11">
        <v>0.23</v>
      </c>
      <c r="N905" s="11">
        <v>0.41884055911565959</v>
      </c>
      <c r="O905" s="11" t="s">
        <v>304</v>
      </c>
      <c r="P905" s="14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20" t="s">
        <v>269</v>
      </c>
      <c r="C906" s="12"/>
      <c r="D906" s="22">
        <v>0.3</v>
      </c>
      <c r="E906" s="22">
        <v>0.5</v>
      </c>
      <c r="F906" s="22" t="s">
        <v>630</v>
      </c>
      <c r="G906" s="22" t="s">
        <v>630</v>
      </c>
      <c r="H906" s="22" t="s">
        <v>630</v>
      </c>
      <c r="I906" s="22">
        <v>1.4333333333333333</v>
      </c>
      <c r="J906" s="22" t="s">
        <v>630</v>
      </c>
      <c r="K906" s="22">
        <v>0.4383333333333333</v>
      </c>
      <c r="L906" s="22">
        <v>0.41209971885008456</v>
      </c>
      <c r="M906" s="22">
        <v>0.30333333333333334</v>
      </c>
      <c r="N906" s="22">
        <v>0.48435593686898432</v>
      </c>
      <c r="O906" s="22">
        <v>0.57499999999999996</v>
      </c>
      <c r="P906" s="14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3" t="s">
        <v>270</v>
      </c>
      <c r="C907" s="28"/>
      <c r="D907" s="11">
        <v>0.3</v>
      </c>
      <c r="E907" s="11">
        <v>0.5</v>
      </c>
      <c r="F907" s="11" t="s">
        <v>630</v>
      </c>
      <c r="G907" s="11" t="s">
        <v>630</v>
      </c>
      <c r="H907" s="11" t="s">
        <v>630</v>
      </c>
      <c r="I907" s="11">
        <v>0.7</v>
      </c>
      <c r="J907" s="11" t="s">
        <v>630</v>
      </c>
      <c r="K907" s="11">
        <v>0.435</v>
      </c>
      <c r="L907" s="11">
        <v>0.40985557207683992</v>
      </c>
      <c r="M907" s="11">
        <v>0.315</v>
      </c>
      <c r="N907" s="11">
        <v>0.44725015122064266</v>
      </c>
      <c r="O907" s="11">
        <v>0.6</v>
      </c>
      <c r="P907" s="14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3" t="s">
        <v>271</v>
      </c>
      <c r="C908" s="28"/>
      <c r="D908" s="23" t="s">
        <v>630</v>
      </c>
      <c r="E908" s="23">
        <v>0</v>
      </c>
      <c r="F908" s="23" t="s">
        <v>630</v>
      </c>
      <c r="G908" s="23" t="s">
        <v>630</v>
      </c>
      <c r="H908" s="23" t="s">
        <v>630</v>
      </c>
      <c r="I908" s="23">
        <v>1.3576941236277533</v>
      </c>
      <c r="J908" s="23" t="s">
        <v>630</v>
      </c>
      <c r="K908" s="23">
        <v>1.8348478592697195E-2</v>
      </c>
      <c r="L908" s="23">
        <v>7.5773578031918731E-3</v>
      </c>
      <c r="M908" s="23">
        <v>4.5460605656619461E-2</v>
      </c>
      <c r="N908" s="23">
        <v>0.11231447153999174</v>
      </c>
      <c r="O908" s="23">
        <v>4.9999999999999989E-2</v>
      </c>
      <c r="P908" s="14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86</v>
      </c>
      <c r="C909" s="28"/>
      <c r="D909" s="13" t="s">
        <v>630</v>
      </c>
      <c r="E909" s="13">
        <v>0</v>
      </c>
      <c r="F909" s="13" t="s">
        <v>630</v>
      </c>
      <c r="G909" s="13" t="s">
        <v>630</v>
      </c>
      <c r="H909" s="13" t="s">
        <v>630</v>
      </c>
      <c r="I909" s="13">
        <v>0.94722845834494418</v>
      </c>
      <c r="J909" s="13" t="s">
        <v>630</v>
      </c>
      <c r="K909" s="13">
        <v>4.1859646979537327E-2</v>
      </c>
      <c r="L909" s="13">
        <v>1.8387194789493164E-2</v>
      </c>
      <c r="M909" s="13">
        <v>0.14987012853830592</v>
      </c>
      <c r="N909" s="13">
        <v>0.23188416408400958</v>
      </c>
      <c r="O909" s="13">
        <v>8.6956521739130418E-2</v>
      </c>
      <c r="P909" s="146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272</v>
      </c>
      <c r="C910" s="28"/>
      <c r="D910" s="13">
        <v>-0.30343383645564326</v>
      </c>
      <c r="E910" s="13">
        <v>0.16094360590726131</v>
      </c>
      <c r="F910" s="13" t="s">
        <v>630</v>
      </c>
      <c r="G910" s="13" t="s">
        <v>630</v>
      </c>
      <c r="H910" s="13" t="s">
        <v>630</v>
      </c>
      <c r="I910" s="13">
        <v>2.3280383369341489</v>
      </c>
      <c r="J910" s="13" t="s">
        <v>630</v>
      </c>
      <c r="K910" s="13">
        <v>1.7760561178699064E-2</v>
      </c>
      <c r="L910" s="13">
        <v>-4.3150932809628562E-2</v>
      </c>
      <c r="M910" s="13">
        <v>-0.29569421241626148</v>
      </c>
      <c r="N910" s="13">
        <v>0.12461985578253687</v>
      </c>
      <c r="O910" s="13">
        <v>0.33508514679335044</v>
      </c>
      <c r="P910" s="146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9"/>
      <c r="B911" s="45" t="s">
        <v>273</v>
      </c>
      <c r="C911" s="46"/>
      <c r="D911" s="44">
        <v>1.1599999999999999</v>
      </c>
      <c r="E911" s="44">
        <v>0.08</v>
      </c>
      <c r="F911" s="44">
        <v>15.34</v>
      </c>
      <c r="G911" s="44">
        <v>6.87</v>
      </c>
      <c r="H911" s="44">
        <v>15.34</v>
      </c>
      <c r="I911" s="44">
        <v>1.24</v>
      </c>
      <c r="J911" s="44">
        <v>0.76</v>
      </c>
      <c r="K911" s="44">
        <v>0.13</v>
      </c>
      <c r="L911" s="44">
        <v>0.22</v>
      </c>
      <c r="M911" s="44">
        <v>0.57999999999999996</v>
      </c>
      <c r="N911" s="44">
        <v>0.03</v>
      </c>
      <c r="O911" s="44">
        <v>0.03</v>
      </c>
      <c r="P911" s="146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B912" s="3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BM912" s="53"/>
    </row>
    <row r="913" spans="1:65" ht="15">
      <c r="B913" s="8" t="s">
        <v>536</v>
      </c>
      <c r="BM913" s="27" t="s">
        <v>66</v>
      </c>
    </row>
    <row r="914" spans="1:65" ht="15">
      <c r="A914" s="24" t="s">
        <v>24</v>
      </c>
      <c r="B914" s="18" t="s">
        <v>117</v>
      </c>
      <c r="C914" s="15" t="s">
        <v>118</v>
      </c>
      <c r="D914" s="16" t="s">
        <v>241</v>
      </c>
      <c r="E914" s="17" t="s">
        <v>241</v>
      </c>
      <c r="F914" s="17" t="s">
        <v>241</v>
      </c>
      <c r="G914" s="17" t="s">
        <v>241</v>
      </c>
      <c r="H914" s="17" t="s">
        <v>241</v>
      </c>
      <c r="I914" s="17" t="s">
        <v>241</v>
      </c>
      <c r="J914" s="17" t="s">
        <v>241</v>
      </c>
      <c r="K914" s="17" t="s">
        <v>241</v>
      </c>
      <c r="L914" s="17" t="s">
        <v>241</v>
      </c>
      <c r="M914" s="17" t="s">
        <v>241</v>
      </c>
      <c r="N914" s="17" t="s">
        <v>241</v>
      </c>
      <c r="O914" s="17" t="s">
        <v>241</v>
      </c>
      <c r="P914" s="146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242</v>
      </c>
      <c r="C915" s="9" t="s">
        <v>242</v>
      </c>
      <c r="D915" s="144" t="s">
        <v>244</v>
      </c>
      <c r="E915" s="145" t="s">
        <v>248</v>
      </c>
      <c r="F915" s="145" t="s">
        <v>249</v>
      </c>
      <c r="G915" s="145" t="s">
        <v>250</v>
      </c>
      <c r="H915" s="145" t="s">
        <v>252</v>
      </c>
      <c r="I915" s="145" t="s">
        <v>254</v>
      </c>
      <c r="J915" s="145" t="s">
        <v>255</v>
      </c>
      <c r="K915" s="145" t="s">
        <v>258</v>
      </c>
      <c r="L915" s="145" t="s">
        <v>259</v>
      </c>
      <c r="M915" s="145" t="s">
        <v>260</v>
      </c>
      <c r="N915" s="145" t="s">
        <v>261</v>
      </c>
      <c r="O915" s="145" t="s">
        <v>286</v>
      </c>
      <c r="P915" s="146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287</v>
      </c>
      <c r="E916" s="11" t="s">
        <v>103</v>
      </c>
      <c r="F916" s="11" t="s">
        <v>103</v>
      </c>
      <c r="G916" s="11" t="s">
        <v>99</v>
      </c>
      <c r="H916" s="11" t="s">
        <v>103</v>
      </c>
      <c r="I916" s="11" t="s">
        <v>287</v>
      </c>
      <c r="J916" s="11" t="s">
        <v>103</v>
      </c>
      <c r="K916" s="11" t="s">
        <v>103</v>
      </c>
      <c r="L916" s="11" t="s">
        <v>287</v>
      </c>
      <c r="M916" s="11" t="s">
        <v>100</v>
      </c>
      <c r="N916" s="11" t="s">
        <v>99</v>
      </c>
      <c r="O916" s="11" t="s">
        <v>287</v>
      </c>
      <c r="P916" s="14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2</v>
      </c>
    </row>
    <row r="917" spans="1:65">
      <c r="A917" s="29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14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3</v>
      </c>
    </row>
    <row r="918" spans="1:65">
      <c r="A918" s="29"/>
      <c r="B918" s="18">
        <v>1</v>
      </c>
      <c r="C918" s="14">
        <v>1</v>
      </c>
      <c r="D918" s="140">
        <v>0.5</v>
      </c>
      <c r="E918" s="140" t="s">
        <v>290</v>
      </c>
      <c r="F918" s="21">
        <v>0.58910870002645999</v>
      </c>
      <c r="G918" s="140">
        <v>0.44</v>
      </c>
      <c r="H918" s="140">
        <v>0.51</v>
      </c>
      <c r="I918" s="21">
        <v>0.56000000000000005</v>
      </c>
      <c r="J918" s="21">
        <v>0.55000000000000004</v>
      </c>
      <c r="K918" s="21">
        <v>0.53</v>
      </c>
      <c r="L918" s="21">
        <v>0.51</v>
      </c>
      <c r="M918" s="21">
        <v>0.56014140578437577</v>
      </c>
      <c r="N918" s="21">
        <v>0.57999999999999996</v>
      </c>
      <c r="O918" s="21">
        <v>0.59</v>
      </c>
      <c r="P918" s="146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>
        <v>1</v>
      </c>
      <c r="C919" s="9">
        <v>2</v>
      </c>
      <c r="D919" s="142">
        <v>0.5</v>
      </c>
      <c r="E919" s="142" t="s">
        <v>290</v>
      </c>
      <c r="F919" s="11">
        <v>0.57132900321494695</v>
      </c>
      <c r="G919" s="141">
        <v>5.2</v>
      </c>
      <c r="H919" s="142">
        <v>0.43</v>
      </c>
      <c r="I919" s="11">
        <v>0.56999999999999995</v>
      </c>
      <c r="J919" s="11">
        <v>0.57999999999999996</v>
      </c>
      <c r="K919" s="11">
        <v>0.56999999999999995</v>
      </c>
      <c r="L919" s="11">
        <v>0.53</v>
      </c>
      <c r="M919" s="11">
        <v>0.52764678701419188</v>
      </c>
      <c r="N919" s="11">
        <v>0.56000000000000005</v>
      </c>
      <c r="O919" s="11">
        <v>0.56999999999999995</v>
      </c>
      <c r="P919" s="146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e">
        <v>#N/A</v>
      </c>
    </row>
    <row r="920" spans="1:65">
      <c r="A920" s="29"/>
      <c r="B920" s="19">
        <v>1</v>
      </c>
      <c r="C920" s="9">
        <v>3</v>
      </c>
      <c r="D920" s="142">
        <v>0.5</v>
      </c>
      <c r="E920" s="142" t="s">
        <v>290</v>
      </c>
      <c r="F920" s="11">
        <v>0.558398692083663</v>
      </c>
      <c r="G920" s="142">
        <v>0.49</v>
      </c>
      <c r="H920" s="142">
        <v>0.48</v>
      </c>
      <c r="I920" s="11">
        <v>0.56999999999999995</v>
      </c>
      <c r="J920" s="11">
        <v>0.56000000000000005</v>
      </c>
      <c r="K920" s="11">
        <v>0.55000000000000004</v>
      </c>
      <c r="L920" s="11">
        <v>0.54</v>
      </c>
      <c r="M920" s="11">
        <v>0.54266231423148981</v>
      </c>
      <c r="N920" s="141">
        <v>0.45</v>
      </c>
      <c r="O920" s="11">
        <v>0.57999999999999996</v>
      </c>
      <c r="P920" s="146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16</v>
      </c>
    </row>
    <row r="921" spans="1:65">
      <c r="A921" s="29"/>
      <c r="B921" s="19">
        <v>1</v>
      </c>
      <c r="C921" s="9">
        <v>4</v>
      </c>
      <c r="D921" s="142">
        <v>0.5</v>
      </c>
      <c r="E921" s="142" t="s">
        <v>290</v>
      </c>
      <c r="F921" s="11">
        <v>0.57252782359393095</v>
      </c>
      <c r="G921" s="142">
        <v>2.2599999999999998</v>
      </c>
      <c r="H921" s="142">
        <v>0.46</v>
      </c>
      <c r="I921" s="11">
        <v>0.56999999999999995</v>
      </c>
      <c r="J921" s="11">
        <v>0.55000000000000004</v>
      </c>
      <c r="K921" s="11">
        <v>0.55000000000000004</v>
      </c>
      <c r="L921" s="11">
        <v>0.52</v>
      </c>
      <c r="M921" s="11">
        <v>0.56178524875863722</v>
      </c>
      <c r="N921" s="11">
        <v>0.54</v>
      </c>
      <c r="O921" s="11">
        <v>0.57999999999999996</v>
      </c>
      <c r="P921" s="146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0.55947294622115962</v>
      </c>
    </row>
    <row r="922" spans="1:65">
      <c r="A922" s="29"/>
      <c r="B922" s="19">
        <v>1</v>
      </c>
      <c r="C922" s="9">
        <v>5</v>
      </c>
      <c r="D922" s="142">
        <v>0.5</v>
      </c>
      <c r="E922" s="142" t="s">
        <v>290</v>
      </c>
      <c r="F922" s="11">
        <v>0.60283225946518304</v>
      </c>
      <c r="G922" s="142">
        <v>1.56</v>
      </c>
      <c r="H922" s="142">
        <v>0.5</v>
      </c>
      <c r="I922" s="11">
        <v>0.57999999999999996</v>
      </c>
      <c r="J922" s="11">
        <v>0.55000000000000004</v>
      </c>
      <c r="K922" s="11">
        <v>0.56000000000000005</v>
      </c>
      <c r="L922" s="11">
        <v>0.54</v>
      </c>
      <c r="M922" s="11">
        <v>0.55523607716995693</v>
      </c>
      <c r="N922" s="11">
        <v>0.59</v>
      </c>
      <c r="O922" s="11">
        <v>0.56000000000000005</v>
      </c>
      <c r="P922" s="146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62</v>
      </c>
    </row>
    <row r="923" spans="1:65">
      <c r="A923" s="29"/>
      <c r="B923" s="19">
        <v>1</v>
      </c>
      <c r="C923" s="9">
        <v>6</v>
      </c>
      <c r="D923" s="142">
        <v>0.5</v>
      </c>
      <c r="E923" s="142" t="s">
        <v>290</v>
      </c>
      <c r="F923" s="11">
        <v>0.59250262309466994</v>
      </c>
      <c r="G923" s="142">
        <v>1.1299999999999999</v>
      </c>
      <c r="H923" s="142">
        <v>0.48</v>
      </c>
      <c r="I923" s="11">
        <v>0.56000000000000005</v>
      </c>
      <c r="J923" s="11">
        <v>0.54</v>
      </c>
      <c r="K923" s="11">
        <v>0.55000000000000004</v>
      </c>
      <c r="L923" s="11">
        <v>0.52</v>
      </c>
      <c r="M923" s="11">
        <v>0.59253048417815291</v>
      </c>
      <c r="N923" s="11">
        <v>0.52</v>
      </c>
      <c r="O923" s="11">
        <v>0.59</v>
      </c>
      <c r="P923" s="146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20" t="s">
        <v>269</v>
      </c>
      <c r="C924" s="12"/>
      <c r="D924" s="22">
        <v>0.5</v>
      </c>
      <c r="E924" s="22" t="s">
        <v>630</v>
      </c>
      <c r="F924" s="22">
        <v>0.58111651691314226</v>
      </c>
      <c r="G924" s="22">
        <v>1.8466666666666669</v>
      </c>
      <c r="H924" s="22">
        <v>0.47666666666666663</v>
      </c>
      <c r="I924" s="22">
        <v>0.56833333333333325</v>
      </c>
      <c r="J924" s="22">
        <v>0.55500000000000005</v>
      </c>
      <c r="K924" s="22">
        <v>0.55166666666666675</v>
      </c>
      <c r="L924" s="22">
        <v>0.52666666666666673</v>
      </c>
      <c r="M924" s="22">
        <v>0.55666705285613405</v>
      </c>
      <c r="N924" s="22">
        <v>0.53999999999999992</v>
      </c>
      <c r="O924" s="22">
        <v>0.57833333333333325</v>
      </c>
      <c r="P924" s="146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3" t="s">
        <v>270</v>
      </c>
      <c r="C925" s="28"/>
      <c r="D925" s="11">
        <v>0.5</v>
      </c>
      <c r="E925" s="11" t="s">
        <v>630</v>
      </c>
      <c r="F925" s="11">
        <v>0.58081826181019547</v>
      </c>
      <c r="G925" s="11">
        <v>1.345</v>
      </c>
      <c r="H925" s="11">
        <v>0.48</v>
      </c>
      <c r="I925" s="11">
        <v>0.56999999999999995</v>
      </c>
      <c r="J925" s="11">
        <v>0.55000000000000004</v>
      </c>
      <c r="K925" s="11">
        <v>0.55000000000000004</v>
      </c>
      <c r="L925" s="11">
        <v>0.52500000000000002</v>
      </c>
      <c r="M925" s="11">
        <v>0.55768874147716629</v>
      </c>
      <c r="N925" s="11">
        <v>0.55000000000000004</v>
      </c>
      <c r="O925" s="11">
        <v>0.57999999999999996</v>
      </c>
      <c r="P925" s="146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3" t="s">
        <v>271</v>
      </c>
      <c r="C926" s="28"/>
      <c r="D926" s="23">
        <v>0</v>
      </c>
      <c r="E926" s="23" t="s">
        <v>630</v>
      </c>
      <c r="F926" s="23">
        <v>1.6436255788877644E-2</v>
      </c>
      <c r="G926" s="23">
        <v>1.7793669286200258</v>
      </c>
      <c r="H926" s="23">
        <v>2.8751811537130429E-2</v>
      </c>
      <c r="I926" s="23">
        <v>7.5277265270907671E-3</v>
      </c>
      <c r="J926" s="23">
        <v>1.3784048752090194E-2</v>
      </c>
      <c r="K926" s="23">
        <v>1.3291601358251236E-2</v>
      </c>
      <c r="L926" s="23">
        <v>1.2110601416389978E-2</v>
      </c>
      <c r="M926" s="23">
        <v>2.1747684882081463E-2</v>
      </c>
      <c r="N926" s="23">
        <v>5.0990195135927834E-2</v>
      </c>
      <c r="O926" s="23">
        <v>1.1690451944500097E-2</v>
      </c>
      <c r="P926" s="230"/>
      <c r="Q926" s="231"/>
      <c r="R926" s="231"/>
      <c r="S926" s="231"/>
      <c r="T926" s="231"/>
      <c r="U926" s="231"/>
      <c r="V926" s="231"/>
      <c r="W926" s="231"/>
      <c r="X926" s="231"/>
      <c r="Y926" s="231"/>
      <c r="Z926" s="231"/>
      <c r="AA926" s="231"/>
      <c r="AB926" s="231"/>
      <c r="AC926" s="231"/>
      <c r="AD926" s="231"/>
      <c r="AE926" s="231"/>
      <c r="AF926" s="231"/>
      <c r="AG926" s="231"/>
      <c r="AH926" s="231"/>
      <c r="AI926" s="231"/>
      <c r="AJ926" s="231"/>
      <c r="AK926" s="231"/>
      <c r="AL926" s="231"/>
      <c r="AM926" s="231"/>
      <c r="AN926" s="231"/>
      <c r="AO926" s="231"/>
      <c r="AP926" s="231"/>
      <c r="AQ926" s="231"/>
      <c r="AR926" s="231"/>
      <c r="AS926" s="231"/>
      <c r="AT926" s="231"/>
      <c r="AU926" s="231"/>
      <c r="AV926" s="231"/>
      <c r="AW926" s="231"/>
      <c r="AX926" s="231"/>
      <c r="AY926" s="231"/>
      <c r="AZ926" s="231"/>
      <c r="BA926" s="231"/>
      <c r="BB926" s="231"/>
      <c r="BC926" s="231"/>
      <c r="BD926" s="231"/>
      <c r="BE926" s="231"/>
      <c r="BF926" s="231"/>
      <c r="BG926" s="231"/>
      <c r="BH926" s="231"/>
      <c r="BI926" s="231"/>
      <c r="BJ926" s="231"/>
      <c r="BK926" s="231"/>
      <c r="BL926" s="231"/>
      <c r="BM926" s="54"/>
    </row>
    <row r="927" spans="1:65">
      <c r="A927" s="29"/>
      <c r="B927" s="3" t="s">
        <v>86</v>
      </c>
      <c r="C927" s="28"/>
      <c r="D927" s="13">
        <v>0</v>
      </c>
      <c r="E927" s="13" t="s">
        <v>630</v>
      </c>
      <c r="F927" s="13">
        <v>2.8283924670023313E-2</v>
      </c>
      <c r="G927" s="13">
        <v>0.96355609853069979</v>
      </c>
      <c r="H927" s="13">
        <v>6.0318485742231677E-2</v>
      </c>
      <c r="I927" s="13">
        <v>1.3245266616581998E-2</v>
      </c>
      <c r="J927" s="13">
        <v>2.4836123877639987E-2</v>
      </c>
      <c r="K927" s="13">
        <v>2.4093537205289246E-2</v>
      </c>
      <c r="L927" s="13">
        <v>2.2994812815930337E-2</v>
      </c>
      <c r="M927" s="13">
        <v>3.9067670289626377E-2</v>
      </c>
      <c r="N927" s="13">
        <v>9.4426287288755267E-2</v>
      </c>
      <c r="O927" s="13">
        <v>2.0214037944380574E-2</v>
      </c>
      <c r="P927" s="146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3" t="s">
        <v>272</v>
      </c>
      <c r="C928" s="28"/>
      <c r="D928" s="13">
        <v>-0.10630173741707605</v>
      </c>
      <c r="E928" s="13" t="s">
        <v>630</v>
      </c>
      <c r="F928" s="13">
        <v>3.868564304703126E-2</v>
      </c>
      <c r="G928" s="13">
        <v>2.3007255831395996</v>
      </c>
      <c r="H928" s="13">
        <v>-0.14800765633761259</v>
      </c>
      <c r="I928" s="13">
        <v>1.5837025135923444E-2</v>
      </c>
      <c r="J928" s="13">
        <v>-7.9949285329543596E-3</v>
      </c>
      <c r="K928" s="13">
        <v>-1.3952916950173755E-2</v>
      </c>
      <c r="L928" s="13">
        <v>-5.8637830079319997E-2</v>
      </c>
      <c r="M928" s="13">
        <v>-5.0152440506325835E-3</v>
      </c>
      <c r="N928" s="13">
        <v>-3.4805876410442305E-2</v>
      </c>
      <c r="O928" s="13">
        <v>3.3710990387581852E-2</v>
      </c>
      <c r="P928" s="146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45" t="s">
        <v>273</v>
      </c>
      <c r="C929" s="46"/>
      <c r="D929" s="44" t="s">
        <v>274</v>
      </c>
      <c r="E929" s="44">
        <v>29.36</v>
      </c>
      <c r="F929" s="44">
        <v>0.76</v>
      </c>
      <c r="G929" s="44">
        <v>40.15</v>
      </c>
      <c r="H929" s="44">
        <v>2.4900000000000002</v>
      </c>
      <c r="I929" s="44">
        <v>0.36</v>
      </c>
      <c r="J929" s="44">
        <v>0.05</v>
      </c>
      <c r="K929" s="44">
        <v>0.16</v>
      </c>
      <c r="L929" s="44">
        <v>0.93</v>
      </c>
      <c r="M929" s="44">
        <v>0</v>
      </c>
      <c r="N929" s="44">
        <v>0.52</v>
      </c>
      <c r="O929" s="44">
        <v>0.67</v>
      </c>
      <c r="P929" s="146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B930" s="30" t="s">
        <v>296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BM930" s="53"/>
    </row>
    <row r="931" spans="1:65">
      <c r="BM931" s="53"/>
    </row>
    <row r="932" spans="1:65" ht="15">
      <c r="B932" s="8" t="s">
        <v>537</v>
      </c>
      <c r="BM932" s="27" t="s">
        <v>275</v>
      </c>
    </row>
    <row r="933" spans="1:65" ht="15">
      <c r="A933" s="24" t="s">
        <v>27</v>
      </c>
      <c r="B933" s="18" t="s">
        <v>117</v>
      </c>
      <c r="C933" s="15" t="s">
        <v>118</v>
      </c>
      <c r="D933" s="16" t="s">
        <v>241</v>
      </c>
      <c r="E933" s="17" t="s">
        <v>241</v>
      </c>
      <c r="F933" s="17" t="s">
        <v>241</v>
      </c>
      <c r="G933" s="17" t="s">
        <v>241</v>
      </c>
      <c r="H933" s="17" t="s">
        <v>241</v>
      </c>
      <c r="I933" s="17" t="s">
        <v>241</v>
      </c>
      <c r="J933" s="17" t="s">
        <v>241</v>
      </c>
      <c r="K933" s="17" t="s">
        <v>241</v>
      </c>
      <c r="L933" s="17" t="s">
        <v>241</v>
      </c>
      <c r="M933" s="146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 t="s">
        <v>242</v>
      </c>
      <c r="C934" s="9" t="s">
        <v>242</v>
      </c>
      <c r="D934" s="144" t="s">
        <v>244</v>
      </c>
      <c r="E934" s="145" t="s">
        <v>246</v>
      </c>
      <c r="F934" s="145" t="s">
        <v>250</v>
      </c>
      <c r="G934" s="145" t="s">
        <v>255</v>
      </c>
      <c r="H934" s="145" t="s">
        <v>258</v>
      </c>
      <c r="I934" s="145" t="s">
        <v>259</v>
      </c>
      <c r="J934" s="145" t="s">
        <v>261</v>
      </c>
      <c r="K934" s="145" t="s">
        <v>284</v>
      </c>
      <c r="L934" s="145" t="s">
        <v>286</v>
      </c>
      <c r="M934" s="146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 t="s">
        <v>3</v>
      </c>
    </row>
    <row r="935" spans="1:65">
      <c r="A935" s="29"/>
      <c r="B935" s="19"/>
      <c r="C935" s="9"/>
      <c r="D935" s="10" t="s">
        <v>287</v>
      </c>
      <c r="E935" s="11" t="s">
        <v>103</v>
      </c>
      <c r="F935" s="11" t="s">
        <v>103</v>
      </c>
      <c r="G935" s="11" t="s">
        <v>103</v>
      </c>
      <c r="H935" s="11" t="s">
        <v>103</v>
      </c>
      <c r="I935" s="11" t="s">
        <v>287</v>
      </c>
      <c r="J935" s="11" t="s">
        <v>99</v>
      </c>
      <c r="K935" s="11" t="s">
        <v>103</v>
      </c>
      <c r="L935" s="11" t="s">
        <v>287</v>
      </c>
      <c r="M935" s="146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2</v>
      </c>
    </row>
    <row r="936" spans="1:65">
      <c r="A936" s="29"/>
      <c r="B936" s="19"/>
      <c r="C936" s="9"/>
      <c r="D936" s="25"/>
      <c r="E936" s="25"/>
      <c r="F936" s="25"/>
      <c r="G936" s="25"/>
      <c r="H936" s="25"/>
      <c r="I936" s="25"/>
      <c r="J936" s="25"/>
      <c r="K936" s="25"/>
      <c r="L936" s="25"/>
      <c r="M936" s="146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2</v>
      </c>
    </row>
    <row r="937" spans="1:65">
      <c r="A937" s="29"/>
      <c r="B937" s="18">
        <v>1</v>
      </c>
      <c r="C937" s="14">
        <v>1</v>
      </c>
      <c r="D937" s="140" t="s">
        <v>305</v>
      </c>
      <c r="E937" s="21">
        <v>2</v>
      </c>
      <c r="F937" s="140" t="s">
        <v>109</v>
      </c>
      <c r="G937" s="21">
        <v>2</v>
      </c>
      <c r="H937" s="21">
        <v>3</v>
      </c>
      <c r="I937" s="21">
        <v>2.12</v>
      </c>
      <c r="J937" s="140">
        <v>0.4</v>
      </c>
      <c r="K937" s="140" t="s">
        <v>107</v>
      </c>
      <c r="L937" s="140" t="s">
        <v>109</v>
      </c>
      <c r="M937" s="146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>
        <v>1</v>
      </c>
      <c r="C938" s="9">
        <v>2</v>
      </c>
      <c r="D938" s="142" t="s">
        <v>305</v>
      </c>
      <c r="E938" s="11">
        <v>2</v>
      </c>
      <c r="F938" s="142" t="s">
        <v>109</v>
      </c>
      <c r="G938" s="11">
        <v>3</v>
      </c>
      <c r="H938" s="11">
        <v>2</v>
      </c>
      <c r="I938" s="11">
        <v>2.0699999999999998</v>
      </c>
      <c r="J938" s="142">
        <v>0.2</v>
      </c>
      <c r="K938" s="142" t="s">
        <v>107</v>
      </c>
      <c r="L938" s="142" t="s">
        <v>109</v>
      </c>
      <c r="M938" s="146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9</v>
      </c>
    </row>
    <row r="939" spans="1:65">
      <c r="A939" s="29"/>
      <c r="B939" s="19">
        <v>1</v>
      </c>
      <c r="C939" s="9">
        <v>3</v>
      </c>
      <c r="D939" s="142" t="s">
        <v>305</v>
      </c>
      <c r="E939" s="11">
        <v>2</v>
      </c>
      <c r="F939" s="142" t="s">
        <v>109</v>
      </c>
      <c r="G939" s="11">
        <v>3</v>
      </c>
      <c r="H939" s="11">
        <v>3</v>
      </c>
      <c r="I939" s="11">
        <v>2.0699999999999998</v>
      </c>
      <c r="J939" s="142">
        <v>0.1</v>
      </c>
      <c r="K939" s="142" t="s">
        <v>107</v>
      </c>
      <c r="L939" s="142" t="s">
        <v>109</v>
      </c>
      <c r="M939" s="146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16</v>
      </c>
    </row>
    <row r="940" spans="1:65">
      <c r="A940" s="29"/>
      <c r="B940" s="19">
        <v>1</v>
      </c>
      <c r="C940" s="9">
        <v>4</v>
      </c>
      <c r="D940" s="142" t="s">
        <v>305</v>
      </c>
      <c r="E940" s="11">
        <v>2</v>
      </c>
      <c r="F940" s="142" t="s">
        <v>109</v>
      </c>
      <c r="G940" s="11">
        <v>3</v>
      </c>
      <c r="H940" s="11">
        <v>3</v>
      </c>
      <c r="I940" s="11">
        <v>2.11</v>
      </c>
      <c r="J940" s="142">
        <v>0.7</v>
      </c>
      <c r="K940" s="142" t="s">
        <v>107</v>
      </c>
      <c r="L940" s="142" t="s">
        <v>109</v>
      </c>
      <c r="M940" s="146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2.3570833333333301</v>
      </c>
    </row>
    <row r="941" spans="1:65">
      <c r="A941" s="29"/>
      <c r="B941" s="19">
        <v>1</v>
      </c>
      <c r="C941" s="9">
        <v>5</v>
      </c>
      <c r="D941" s="142" t="s">
        <v>305</v>
      </c>
      <c r="E941" s="11">
        <v>2</v>
      </c>
      <c r="F941" s="142" t="s">
        <v>109</v>
      </c>
      <c r="G941" s="11">
        <v>2</v>
      </c>
      <c r="H941" s="11">
        <v>3</v>
      </c>
      <c r="I941" s="11">
        <v>2.1</v>
      </c>
      <c r="J941" s="142">
        <v>0.7</v>
      </c>
      <c r="K941" s="142" t="s">
        <v>107</v>
      </c>
      <c r="L941" s="142" t="s">
        <v>109</v>
      </c>
      <c r="M941" s="146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15</v>
      </c>
    </row>
    <row r="942" spans="1:65">
      <c r="A942" s="29"/>
      <c r="B942" s="19">
        <v>1</v>
      </c>
      <c r="C942" s="9">
        <v>6</v>
      </c>
      <c r="D942" s="142" t="s">
        <v>305</v>
      </c>
      <c r="E942" s="11">
        <v>2</v>
      </c>
      <c r="F942" s="142" t="s">
        <v>109</v>
      </c>
      <c r="G942" s="11">
        <v>2</v>
      </c>
      <c r="H942" s="11">
        <v>3</v>
      </c>
      <c r="I942" s="11">
        <v>2.1</v>
      </c>
      <c r="J942" s="142">
        <v>0.5</v>
      </c>
      <c r="K942" s="142" t="s">
        <v>107</v>
      </c>
      <c r="L942" s="142" t="s">
        <v>109</v>
      </c>
      <c r="M942" s="146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20" t="s">
        <v>269</v>
      </c>
      <c r="C943" s="12"/>
      <c r="D943" s="22" t="s">
        <v>630</v>
      </c>
      <c r="E943" s="22">
        <v>2</v>
      </c>
      <c r="F943" s="22" t="s">
        <v>630</v>
      </c>
      <c r="G943" s="22">
        <v>2.5</v>
      </c>
      <c r="H943" s="22">
        <v>2.8333333333333335</v>
      </c>
      <c r="I943" s="22">
        <v>2.0949999999999998</v>
      </c>
      <c r="J943" s="22">
        <v>0.43333333333333329</v>
      </c>
      <c r="K943" s="22" t="s">
        <v>630</v>
      </c>
      <c r="L943" s="22" t="s">
        <v>630</v>
      </c>
      <c r="M943" s="146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3" t="s">
        <v>270</v>
      </c>
      <c r="C944" s="28"/>
      <c r="D944" s="11" t="s">
        <v>630</v>
      </c>
      <c r="E944" s="11">
        <v>2</v>
      </c>
      <c r="F944" s="11" t="s">
        <v>630</v>
      </c>
      <c r="G944" s="11">
        <v>2.5</v>
      </c>
      <c r="H944" s="11">
        <v>3</v>
      </c>
      <c r="I944" s="11">
        <v>2.1</v>
      </c>
      <c r="J944" s="11">
        <v>0.45</v>
      </c>
      <c r="K944" s="11" t="s">
        <v>630</v>
      </c>
      <c r="L944" s="11" t="s">
        <v>630</v>
      </c>
      <c r="M944" s="146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9"/>
      <c r="B945" s="3" t="s">
        <v>271</v>
      </c>
      <c r="C945" s="28"/>
      <c r="D945" s="23" t="s">
        <v>630</v>
      </c>
      <c r="E945" s="23">
        <v>0</v>
      </c>
      <c r="F945" s="23" t="s">
        <v>630</v>
      </c>
      <c r="G945" s="23">
        <v>0.54772255750516607</v>
      </c>
      <c r="H945" s="23">
        <v>0.40824829046386357</v>
      </c>
      <c r="I945" s="23">
        <v>2.0736441353327813E-2</v>
      </c>
      <c r="J945" s="23">
        <v>0.25033311140691461</v>
      </c>
      <c r="K945" s="23" t="s">
        <v>630</v>
      </c>
      <c r="L945" s="23" t="s">
        <v>630</v>
      </c>
      <c r="M945" s="146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86</v>
      </c>
      <c r="C946" s="28"/>
      <c r="D946" s="13" t="s">
        <v>630</v>
      </c>
      <c r="E946" s="13">
        <v>0</v>
      </c>
      <c r="F946" s="13" t="s">
        <v>630</v>
      </c>
      <c r="G946" s="13">
        <v>0.21908902300206642</v>
      </c>
      <c r="H946" s="13">
        <v>0.14408763192842242</v>
      </c>
      <c r="I946" s="13">
        <v>9.8980626984858308E-3</v>
      </c>
      <c r="J946" s="13">
        <v>0.57769179555441841</v>
      </c>
      <c r="K946" s="13" t="s">
        <v>630</v>
      </c>
      <c r="L946" s="13" t="s">
        <v>630</v>
      </c>
      <c r="M946" s="146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3" t="s">
        <v>272</v>
      </c>
      <c r="C947" s="28"/>
      <c r="D947" s="13" t="s">
        <v>630</v>
      </c>
      <c r="E947" s="13">
        <v>-0.15149372458900356</v>
      </c>
      <c r="F947" s="13" t="s">
        <v>630</v>
      </c>
      <c r="G947" s="13">
        <v>6.06328442637456E-2</v>
      </c>
      <c r="H947" s="13">
        <v>0.20205055683224504</v>
      </c>
      <c r="I947" s="13">
        <v>-0.11118967650698142</v>
      </c>
      <c r="J947" s="13">
        <v>-0.81615697366095086</v>
      </c>
      <c r="K947" s="13" t="s">
        <v>630</v>
      </c>
      <c r="L947" s="13" t="s">
        <v>630</v>
      </c>
      <c r="M947" s="146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45" t="s">
        <v>273</v>
      </c>
      <c r="C948" s="46"/>
      <c r="D948" s="44">
        <v>0.83</v>
      </c>
      <c r="E948" s="44">
        <v>0.83</v>
      </c>
      <c r="F948" s="44">
        <v>0</v>
      </c>
      <c r="G948" s="44">
        <v>0</v>
      </c>
      <c r="H948" s="44">
        <v>0.55000000000000004</v>
      </c>
      <c r="I948" s="44">
        <v>0.67</v>
      </c>
      <c r="J948" s="44">
        <v>3.44</v>
      </c>
      <c r="K948" s="44">
        <v>3.33</v>
      </c>
      <c r="L948" s="44">
        <v>0</v>
      </c>
      <c r="M948" s="146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B949" s="3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BM949" s="53"/>
    </row>
    <row r="950" spans="1:65" ht="15">
      <c r="B950" s="8" t="s">
        <v>538</v>
      </c>
      <c r="BM950" s="27" t="s">
        <v>66</v>
      </c>
    </row>
    <row r="951" spans="1:65" ht="15">
      <c r="A951" s="24" t="s">
        <v>30</v>
      </c>
      <c r="B951" s="18" t="s">
        <v>117</v>
      </c>
      <c r="C951" s="15" t="s">
        <v>118</v>
      </c>
      <c r="D951" s="16" t="s">
        <v>241</v>
      </c>
      <c r="E951" s="17" t="s">
        <v>241</v>
      </c>
      <c r="F951" s="17" t="s">
        <v>241</v>
      </c>
      <c r="G951" s="17" t="s">
        <v>241</v>
      </c>
      <c r="H951" s="17" t="s">
        <v>241</v>
      </c>
      <c r="I951" s="17" t="s">
        <v>241</v>
      </c>
      <c r="J951" s="17" t="s">
        <v>241</v>
      </c>
      <c r="K951" s="17" t="s">
        <v>241</v>
      </c>
      <c r="L951" s="17" t="s">
        <v>241</v>
      </c>
      <c r="M951" s="17" t="s">
        <v>241</v>
      </c>
      <c r="N951" s="17" t="s">
        <v>241</v>
      </c>
      <c r="O951" s="17" t="s">
        <v>241</v>
      </c>
      <c r="P951" s="146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242</v>
      </c>
      <c r="C952" s="9" t="s">
        <v>242</v>
      </c>
      <c r="D952" s="144" t="s">
        <v>244</v>
      </c>
      <c r="E952" s="145" t="s">
        <v>246</v>
      </c>
      <c r="F952" s="145" t="s">
        <v>248</v>
      </c>
      <c r="G952" s="145" t="s">
        <v>250</v>
      </c>
      <c r="H952" s="145" t="s">
        <v>252</v>
      </c>
      <c r="I952" s="145" t="s">
        <v>255</v>
      </c>
      <c r="J952" s="145" t="s">
        <v>258</v>
      </c>
      <c r="K952" s="145" t="s">
        <v>259</v>
      </c>
      <c r="L952" s="145" t="s">
        <v>260</v>
      </c>
      <c r="M952" s="145" t="s">
        <v>261</v>
      </c>
      <c r="N952" s="145" t="s">
        <v>284</v>
      </c>
      <c r="O952" s="145" t="s">
        <v>286</v>
      </c>
      <c r="P952" s="146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287</v>
      </c>
      <c r="E953" s="11" t="s">
        <v>103</v>
      </c>
      <c r="F953" s="11" t="s">
        <v>103</v>
      </c>
      <c r="G953" s="11" t="s">
        <v>99</v>
      </c>
      <c r="H953" s="11" t="s">
        <v>103</v>
      </c>
      <c r="I953" s="11" t="s">
        <v>103</v>
      </c>
      <c r="J953" s="11" t="s">
        <v>103</v>
      </c>
      <c r="K953" s="11" t="s">
        <v>287</v>
      </c>
      <c r="L953" s="11" t="s">
        <v>100</v>
      </c>
      <c r="M953" s="11" t="s">
        <v>99</v>
      </c>
      <c r="N953" s="11" t="s">
        <v>103</v>
      </c>
      <c r="O953" s="11" t="s">
        <v>287</v>
      </c>
      <c r="P953" s="146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146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8">
        <v>1</v>
      </c>
      <c r="C955" s="14">
        <v>1</v>
      </c>
      <c r="D955" s="21">
        <v>8.8000000000000007</v>
      </c>
      <c r="E955" s="21">
        <v>9.6</v>
      </c>
      <c r="F955" s="140" t="s">
        <v>106</v>
      </c>
      <c r="G955" s="140">
        <v>20</v>
      </c>
      <c r="H955" s="21">
        <v>8.3000000000000007</v>
      </c>
      <c r="I955" s="21">
        <v>9.3000000000000007</v>
      </c>
      <c r="J955" s="21">
        <v>9.3000000000000007</v>
      </c>
      <c r="K955" s="21">
        <v>8.98</v>
      </c>
      <c r="L955" s="21">
        <v>8.8970005565029631</v>
      </c>
      <c r="M955" s="21">
        <v>9.91</v>
      </c>
      <c r="N955" s="21">
        <v>8.8224419766732449</v>
      </c>
      <c r="O955" s="21">
        <v>8.5</v>
      </c>
      <c r="P955" s="146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>
        <v>1</v>
      </c>
      <c r="C956" s="9">
        <v>2</v>
      </c>
      <c r="D956" s="11">
        <v>8.6</v>
      </c>
      <c r="E956" s="11">
        <v>9.4</v>
      </c>
      <c r="F956" s="142" t="s">
        <v>106</v>
      </c>
      <c r="G956" s="142">
        <v>20.75</v>
      </c>
      <c r="H956" s="11">
        <v>7.4</v>
      </c>
      <c r="I956" s="141">
        <v>15.5</v>
      </c>
      <c r="J956" s="11">
        <v>9.6</v>
      </c>
      <c r="K956" s="11">
        <v>9.02</v>
      </c>
      <c r="L956" s="11">
        <v>8.529079182517938</v>
      </c>
      <c r="M956" s="11">
        <v>8.15</v>
      </c>
      <c r="N956" s="11">
        <v>9.2332079477153357</v>
      </c>
      <c r="O956" s="11">
        <v>9.5</v>
      </c>
      <c r="P956" s="146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e">
        <v>#N/A</v>
      </c>
    </row>
    <row r="957" spans="1:65">
      <c r="A957" s="29"/>
      <c r="B957" s="19">
        <v>1</v>
      </c>
      <c r="C957" s="9">
        <v>3</v>
      </c>
      <c r="D957" s="11">
        <v>7.9</v>
      </c>
      <c r="E957" s="11">
        <v>9.4</v>
      </c>
      <c r="F957" s="142" t="s">
        <v>106</v>
      </c>
      <c r="G957" s="142">
        <v>21</v>
      </c>
      <c r="H957" s="11">
        <v>8.8000000000000007</v>
      </c>
      <c r="I957" s="141">
        <v>11.4</v>
      </c>
      <c r="J957" s="11">
        <v>9</v>
      </c>
      <c r="K957" s="11">
        <v>8.77</v>
      </c>
      <c r="L957" s="11">
        <v>8.7099312427621953</v>
      </c>
      <c r="M957" s="11">
        <v>7.91</v>
      </c>
      <c r="N957" s="11">
        <v>8.8016174734245549</v>
      </c>
      <c r="O957" s="11">
        <v>11</v>
      </c>
      <c r="P957" s="146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16</v>
      </c>
    </row>
    <row r="958" spans="1:65">
      <c r="A958" s="29"/>
      <c r="B958" s="19">
        <v>1</v>
      </c>
      <c r="C958" s="9">
        <v>4</v>
      </c>
      <c r="D958" s="11">
        <v>8.5</v>
      </c>
      <c r="E958" s="11">
        <v>8.6999999999999993</v>
      </c>
      <c r="F958" s="142" t="s">
        <v>106</v>
      </c>
      <c r="G958" s="142">
        <v>21.2</v>
      </c>
      <c r="H958" s="11">
        <v>8.6</v>
      </c>
      <c r="I958" s="11">
        <v>9.1999999999999993</v>
      </c>
      <c r="J958" s="11">
        <v>8.1999999999999993</v>
      </c>
      <c r="K958" s="11">
        <v>9.02</v>
      </c>
      <c r="L958" s="11">
        <v>8.50094782203481</v>
      </c>
      <c r="M958" s="11">
        <v>9.89</v>
      </c>
      <c r="N958" s="11">
        <v>9.0249895036673653</v>
      </c>
      <c r="O958" s="11">
        <v>10.5</v>
      </c>
      <c r="P958" s="146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8.9145574138347605</v>
      </c>
    </row>
    <row r="959" spans="1:65">
      <c r="A959" s="29"/>
      <c r="B959" s="19">
        <v>1</v>
      </c>
      <c r="C959" s="9">
        <v>5</v>
      </c>
      <c r="D959" s="11">
        <v>8.3000000000000007</v>
      </c>
      <c r="E959" s="11">
        <v>10.199999999999999</v>
      </c>
      <c r="F959" s="142" t="s">
        <v>106</v>
      </c>
      <c r="G959" s="142">
        <v>20.32</v>
      </c>
      <c r="H959" s="11">
        <v>7.7000000000000011</v>
      </c>
      <c r="I959" s="11">
        <v>9.5</v>
      </c>
      <c r="J959" s="11">
        <v>8.6999999999999993</v>
      </c>
      <c r="K959" s="11">
        <v>8.7799999999999994</v>
      </c>
      <c r="L959" s="11">
        <v>8.1102715697875976</v>
      </c>
      <c r="M959" s="11">
        <v>8.24</v>
      </c>
      <c r="N959" s="11">
        <v>9.2552867422772156</v>
      </c>
      <c r="O959" s="11">
        <v>9</v>
      </c>
      <c r="P959" s="146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63</v>
      </c>
    </row>
    <row r="960" spans="1:65">
      <c r="A960" s="29"/>
      <c r="B960" s="19">
        <v>1</v>
      </c>
      <c r="C960" s="9">
        <v>6</v>
      </c>
      <c r="D960" s="11">
        <v>7.8</v>
      </c>
      <c r="E960" s="11">
        <v>9.1999999999999993</v>
      </c>
      <c r="F960" s="142" t="s">
        <v>106</v>
      </c>
      <c r="G960" s="142">
        <v>18.84</v>
      </c>
      <c r="H960" s="11">
        <v>7.8</v>
      </c>
      <c r="I960" s="11">
        <v>8.5</v>
      </c>
      <c r="J960" s="11">
        <v>9.1</v>
      </c>
      <c r="K960" s="11">
        <v>8.9499999999999993</v>
      </c>
      <c r="L960" s="11">
        <v>9.1116606830436684</v>
      </c>
      <c r="M960" s="11">
        <v>8.2200000000000006</v>
      </c>
      <c r="N960" s="11">
        <v>9.3870101296787958</v>
      </c>
      <c r="O960" s="11">
        <v>10.5</v>
      </c>
      <c r="P960" s="146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9"/>
      <c r="B961" s="20" t="s">
        <v>269</v>
      </c>
      <c r="C961" s="12"/>
      <c r="D961" s="22">
        <v>8.3166666666666647</v>
      </c>
      <c r="E961" s="22">
        <v>9.4166666666666661</v>
      </c>
      <c r="F961" s="22" t="s">
        <v>630</v>
      </c>
      <c r="G961" s="22">
        <v>20.35166666666667</v>
      </c>
      <c r="H961" s="22">
        <v>8.1</v>
      </c>
      <c r="I961" s="22">
        <v>10.566666666666668</v>
      </c>
      <c r="J961" s="22">
        <v>8.9833333333333325</v>
      </c>
      <c r="K961" s="22">
        <v>8.92</v>
      </c>
      <c r="L961" s="22">
        <v>8.643148509441529</v>
      </c>
      <c r="M961" s="22">
        <v>8.7200000000000006</v>
      </c>
      <c r="N961" s="22">
        <v>9.0874256289060842</v>
      </c>
      <c r="O961" s="22">
        <v>9.8333333333333339</v>
      </c>
      <c r="P961" s="146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3" t="s">
        <v>270</v>
      </c>
      <c r="C962" s="28"/>
      <c r="D962" s="11">
        <v>8.4</v>
      </c>
      <c r="E962" s="11">
        <v>9.4</v>
      </c>
      <c r="F962" s="11" t="s">
        <v>630</v>
      </c>
      <c r="G962" s="11">
        <v>20.535</v>
      </c>
      <c r="H962" s="11">
        <v>8.0500000000000007</v>
      </c>
      <c r="I962" s="11">
        <v>9.4</v>
      </c>
      <c r="J962" s="11">
        <v>9.0500000000000007</v>
      </c>
      <c r="K962" s="11">
        <v>8.9649999999999999</v>
      </c>
      <c r="L962" s="11">
        <v>8.6195052126400675</v>
      </c>
      <c r="M962" s="11">
        <v>8.23</v>
      </c>
      <c r="N962" s="11">
        <v>9.1290987256913496</v>
      </c>
      <c r="O962" s="11">
        <v>10</v>
      </c>
      <c r="P962" s="146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3" t="s">
        <v>271</v>
      </c>
      <c r="C963" s="28"/>
      <c r="D963" s="23">
        <v>0.39707262140150978</v>
      </c>
      <c r="E963" s="23">
        <v>0.49159604012508751</v>
      </c>
      <c r="F963" s="23" t="s">
        <v>630</v>
      </c>
      <c r="G963" s="23">
        <v>0.86121812955061883</v>
      </c>
      <c r="H963" s="23">
        <v>0.55136195008360878</v>
      </c>
      <c r="I963" s="23">
        <v>2.6043553264995616</v>
      </c>
      <c r="J963" s="23">
        <v>0.48751068364361716</v>
      </c>
      <c r="K963" s="23">
        <v>0.1154123043700282</v>
      </c>
      <c r="L963" s="23">
        <v>0.3480215889105574</v>
      </c>
      <c r="M963" s="23">
        <v>0.92156388818138923</v>
      </c>
      <c r="N963" s="23">
        <v>0.24289158832206034</v>
      </c>
      <c r="O963" s="23">
        <v>0.98319208025017513</v>
      </c>
      <c r="P963" s="230"/>
      <c r="Q963" s="231"/>
      <c r="R963" s="231"/>
      <c r="S963" s="231"/>
      <c r="T963" s="231"/>
      <c r="U963" s="231"/>
      <c r="V963" s="231"/>
      <c r="W963" s="231"/>
      <c r="X963" s="231"/>
      <c r="Y963" s="231"/>
      <c r="Z963" s="231"/>
      <c r="AA963" s="231"/>
      <c r="AB963" s="231"/>
      <c r="AC963" s="231"/>
      <c r="AD963" s="231"/>
      <c r="AE963" s="231"/>
      <c r="AF963" s="231"/>
      <c r="AG963" s="231"/>
      <c r="AH963" s="231"/>
      <c r="AI963" s="231"/>
      <c r="AJ963" s="231"/>
      <c r="AK963" s="231"/>
      <c r="AL963" s="231"/>
      <c r="AM963" s="231"/>
      <c r="AN963" s="231"/>
      <c r="AO963" s="231"/>
      <c r="AP963" s="231"/>
      <c r="AQ963" s="231"/>
      <c r="AR963" s="231"/>
      <c r="AS963" s="231"/>
      <c r="AT963" s="231"/>
      <c r="AU963" s="231"/>
      <c r="AV963" s="231"/>
      <c r="AW963" s="231"/>
      <c r="AX963" s="231"/>
      <c r="AY963" s="231"/>
      <c r="AZ963" s="231"/>
      <c r="BA963" s="231"/>
      <c r="BB963" s="231"/>
      <c r="BC963" s="231"/>
      <c r="BD963" s="231"/>
      <c r="BE963" s="231"/>
      <c r="BF963" s="231"/>
      <c r="BG963" s="231"/>
      <c r="BH963" s="231"/>
      <c r="BI963" s="231"/>
      <c r="BJ963" s="231"/>
      <c r="BK963" s="231"/>
      <c r="BL963" s="231"/>
      <c r="BM963" s="54"/>
    </row>
    <row r="964" spans="1:65">
      <c r="A964" s="29"/>
      <c r="B964" s="3" t="s">
        <v>86</v>
      </c>
      <c r="C964" s="28"/>
      <c r="D964" s="13">
        <v>4.7744202974129443E-2</v>
      </c>
      <c r="E964" s="13">
        <v>5.2204889216823452E-2</v>
      </c>
      <c r="F964" s="13" t="s">
        <v>630</v>
      </c>
      <c r="G964" s="13">
        <v>4.2316835454129162E-2</v>
      </c>
      <c r="H964" s="13">
        <v>6.8069376553531957E-2</v>
      </c>
      <c r="I964" s="13">
        <v>0.24646895834380705</v>
      </c>
      <c r="J964" s="13">
        <v>5.4268350683890597E-2</v>
      </c>
      <c r="K964" s="13">
        <v>1.2938599144621995E-2</v>
      </c>
      <c r="L964" s="13">
        <v>4.0265603272972635E-2</v>
      </c>
      <c r="M964" s="13">
        <v>0.10568393213089325</v>
      </c>
      <c r="N964" s="13">
        <v>2.6728316493666741E-2</v>
      </c>
      <c r="O964" s="13">
        <v>9.9985635279678825E-2</v>
      </c>
      <c r="P964" s="146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3" t="s">
        <v>272</v>
      </c>
      <c r="C965" s="28"/>
      <c r="D965" s="13">
        <v>-6.7069033201829109E-2</v>
      </c>
      <c r="E965" s="13">
        <v>5.6324641765464145E-2</v>
      </c>
      <c r="F965" s="13" t="s">
        <v>630</v>
      </c>
      <c r="G965" s="13">
        <v>1.2829699470085107</v>
      </c>
      <c r="H965" s="13">
        <v>-9.1373847968113986E-2</v>
      </c>
      <c r="I965" s="13">
        <v>0.1853271201403619</v>
      </c>
      <c r="J965" s="13">
        <v>7.7150122328941695E-3</v>
      </c>
      <c r="K965" s="13">
        <v>6.1052791659554906E-4</v>
      </c>
      <c r="L965" s="13">
        <v>-3.04455837562978E-2</v>
      </c>
      <c r="M965" s="13">
        <v>-2.1824685713821346E-2</v>
      </c>
      <c r="N965" s="13">
        <v>1.9391676675170055E-2</v>
      </c>
      <c r="O965" s="13">
        <v>0.10306467016216625</v>
      </c>
      <c r="P965" s="146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45" t="s">
        <v>273</v>
      </c>
      <c r="C966" s="46"/>
      <c r="D966" s="44">
        <v>0.87</v>
      </c>
      <c r="E966" s="44">
        <v>0.46</v>
      </c>
      <c r="F966" s="44">
        <v>19.38</v>
      </c>
      <c r="G966" s="44">
        <v>13.74</v>
      </c>
      <c r="H966" s="44">
        <v>1.1399999999999999</v>
      </c>
      <c r="I966" s="44">
        <v>1.86</v>
      </c>
      <c r="J966" s="44">
        <v>0.06</v>
      </c>
      <c r="K966" s="44">
        <v>0.14000000000000001</v>
      </c>
      <c r="L966" s="44">
        <v>0.48</v>
      </c>
      <c r="M966" s="44">
        <v>0.38</v>
      </c>
      <c r="N966" s="44">
        <v>0.06</v>
      </c>
      <c r="O966" s="44">
        <v>0.97</v>
      </c>
      <c r="P966" s="146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B967" s="3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BM967" s="53"/>
    </row>
    <row r="968" spans="1:65" ht="19.5">
      <c r="B968" s="8" t="s">
        <v>539</v>
      </c>
      <c r="BM968" s="27" t="s">
        <v>66</v>
      </c>
    </row>
    <row r="969" spans="1:65" ht="19.5">
      <c r="A969" s="24" t="s">
        <v>314</v>
      </c>
      <c r="B969" s="18" t="s">
        <v>117</v>
      </c>
      <c r="C969" s="15" t="s">
        <v>118</v>
      </c>
      <c r="D969" s="16" t="s">
        <v>241</v>
      </c>
      <c r="E969" s="17" t="s">
        <v>241</v>
      </c>
      <c r="F969" s="17" t="s">
        <v>241</v>
      </c>
      <c r="G969" s="17" t="s">
        <v>241</v>
      </c>
      <c r="H969" s="17" t="s">
        <v>241</v>
      </c>
      <c r="I969" s="17" t="s">
        <v>241</v>
      </c>
      <c r="J969" s="17" t="s">
        <v>241</v>
      </c>
      <c r="K969" s="17" t="s">
        <v>241</v>
      </c>
      <c r="L969" s="17" t="s">
        <v>241</v>
      </c>
      <c r="M969" s="17" t="s">
        <v>241</v>
      </c>
      <c r="N969" s="17" t="s">
        <v>241</v>
      </c>
      <c r="O969" s="17" t="s">
        <v>241</v>
      </c>
      <c r="P969" s="17" t="s">
        <v>241</v>
      </c>
      <c r="Q969" s="17" t="s">
        <v>241</v>
      </c>
      <c r="R969" s="17" t="s">
        <v>241</v>
      </c>
      <c r="S969" s="17" t="s">
        <v>241</v>
      </c>
      <c r="T969" s="17" t="s">
        <v>241</v>
      </c>
      <c r="U969" s="17" t="s">
        <v>241</v>
      </c>
      <c r="V969" s="17" t="s">
        <v>241</v>
      </c>
      <c r="W969" s="17" t="s">
        <v>241</v>
      </c>
      <c r="X969" s="146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242</v>
      </c>
      <c r="C970" s="9" t="s">
        <v>242</v>
      </c>
      <c r="D970" s="144" t="s">
        <v>244</v>
      </c>
      <c r="E970" s="145" t="s">
        <v>245</v>
      </c>
      <c r="F970" s="145" t="s">
        <v>246</v>
      </c>
      <c r="G970" s="145" t="s">
        <v>247</v>
      </c>
      <c r="H970" s="145" t="s">
        <v>248</v>
      </c>
      <c r="I970" s="145" t="s">
        <v>249</v>
      </c>
      <c r="J970" s="145" t="s">
        <v>250</v>
      </c>
      <c r="K970" s="145" t="s">
        <v>251</v>
      </c>
      <c r="L970" s="145" t="s">
        <v>252</v>
      </c>
      <c r="M970" s="145" t="s">
        <v>253</v>
      </c>
      <c r="N970" s="145" t="s">
        <v>255</v>
      </c>
      <c r="O970" s="145" t="s">
        <v>256</v>
      </c>
      <c r="P970" s="145" t="s">
        <v>258</v>
      </c>
      <c r="Q970" s="145" t="s">
        <v>259</v>
      </c>
      <c r="R970" s="145" t="s">
        <v>260</v>
      </c>
      <c r="S970" s="145" t="s">
        <v>261</v>
      </c>
      <c r="T970" s="145" t="s">
        <v>284</v>
      </c>
      <c r="U970" s="145" t="s">
        <v>286</v>
      </c>
      <c r="V970" s="145" t="s">
        <v>276</v>
      </c>
      <c r="W970" s="145" t="s">
        <v>262</v>
      </c>
      <c r="X970" s="146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1</v>
      </c>
    </row>
    <row r="971" spans="1:65">
      <c r="A971" s="29"/>
      <c r="B971" s="19"/>
      <c r="C971" s="9"/>
      <c r="D971" s="10" t="s">
        <v>287</v>
      </c>
      <c r="E971" s="11" t="s">
        <v>104</v>
      </c>
      <c r="F971" s="11" t="s">
        <v>104</v>
      </c>
      <c r="G971" s="11" t="s">
        <v>104</v>
      </c>
      <c r="H971" s="11" t="s">
        <v>103</v>
      </c>
      <c r="I971" s="11" t="s">
        <v>104</v>
      </c>
      <c r="J971" s="11" t="s">
        <v>103</v>
      </c>
      <c r="K971" s="11" t="s">
        <v>104</v>
      </c>
      <c r="L971" s="11" t="s">
        <v>103</v>
      </c>
      <c r="M971" s="11" t="s">
        <v>104</v>
      </c>
      <c r="N971" s="11" t="s">
        <v>104</v>
      </c>
      <c r="O971" s="11" t="s">
        <v>104</v>
      </c>
      <c r="P971" s="11" t="s">
        <v>104</v>
      </c>
      <c r="Q971" s="11" t="s">
        <v>287</v>
      </c>
      <c r="R971" s="11" t="s">
        <v>100</v>
      </c>
      <c r="S971" s="11" t="s">
        <v>99</v>
      </c>
      <c r="T971" s="11" t="s">
        <v>104</v>
      </c>
      <c r="U971" s="11" t="s">
        <v>287</v>
      </c>
      <c r="V971" s="11" t="s">
        <v>104</v>
      </c>
      <c r="W971" s="11" t="s">
        <v>104</v>
      </c>
      <c r="X971" s="146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146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8">
        <v>1</v>
      </c>
      <c r="C973" s="14">
        <v>1</v>
      </c>
      <c r="D973" s="229">
        <v>0.90100000000000002</v>
      </c>
      <c r="E973" s="235">
        <v>0.73</v>
      </c>
      <c r="F973" s="229">
        <v>0.86699999999999999</v>
      </c>
      <c r="G973" s="229">
        <v>0.88</v>
      </c>
      <c r="H973" s="229">
        <v>0.89576999999999996</v>
      </c>
      <c r="I973" s="229">
        <v>0.85619245499999996</v>
      </c>
      <c r="J973" s="235">
        <v>0.751</v>
      </c>
      <c r="K973" s="229">
        <v>0.88</v>
      </c>
      <c r="L973" s="235">
        <v>0.79884999999999995</v>
      </c>
      <c r="M973" s="229">
        <v>0.88</v>
      </c>
      <c r="N973" s="229">
        <v>0.90100000000000002</v>
      </c>
      <c r="O973" s="229">
        <v>0.90000000000000013</v>
      </c>
      <c r="P973" s="229">
        <v>0.90100000000000002</v>
      </c>
      <c r="Q973" s="229">
        <v>0.86409999999999998</v>
      </c>
      <c r="R973" s="229">
        <v>0.86530824799999995</v>
      </c>
      <c r="S973" s="229">
        <v>0.81000000000000016</v>
      </c>
      <c r="T973" s="229">
        <v>0.90880565800000002</v>
      </c>
      <c r="U973" s="229">
        <v>0.90100000000000002</v>
      </c>
      <c r="V973" s="229">
        <v>0.88400000000000001</v>
      </c>
      <c r="W973" s="229">
        <v>0.8841</v>
      </c>
      <c r="X973" s="230"/>
      <c r="Y973" s="231"/>
      <c r="Z973" s="231"/>
      <c r="AA973" s="231"/>
      <c r="AB973" s="231"/>
      <c r="AC973" s="231"/>
      <c r="AD973" s="231"/>
      <c r="AE973" s="231"/>
      <c r="AF973" s="231"/>
      <c r="AG973" s="231"/>
      <c r="AH973" s="231"/>
      <c r="AI973" s="231"/>
      <c r="AJ973" s="231"/>
      <c r="AK973" s="231"/>
      <c r="AL973" s="231"/>
      <c r="AM973" s="231"/>
      <c r="AN973" s="231"/>
      <c r="AO973" s="231"/>
      <c r="AP973" s="231"/>
      <c r="AQ973" s="231"/>
      <c r="AR973" s="231"/>
      <c r="AS973" s="231"/>
      <c r="AT973" s="231"/>
      <c r="AU973" s="231"/>
      <c r="AV973" s="231"/>
      <c r="AW973" s="231"/>
      <c r="AX973" s="231"/>
      <c r="AY973" s="231"/>
      <c r="AZ973" s="231"/>
      <c r="BA973" s="231"/>
      <c r="BB973" s="231"/>
      <c r="BC973" s="231"/>
      <c r="BD973" s="231"/>
      <c r="BE973" s="231"/>
      <c r="BF973" s="231"/>
      <c r="BG973" s="231"/>
      <c r="BH973" s="231"/>
      <c r="BI973" s="231"/>
      <c r="BJ973" s="231"/>
      <c r="BK973" s="231"/>
      <c r="BL973" s="231"/>
      <c r="BM973" s="232">
        <v>1</v>
      </c>
    </row>
    <row r="974" spans="1:65">
      <c r="A974" s="29"/>
      <c r="B974" s="19">
        <v>1</v>
      </c>
      <c r="C974" s="9">
        <v>2</v>
      </c>
      <c r="D974" s="23">
        <v>0.91700000000000004</v>
      </c>
      <c r="E974" s="236">
        <v>0.77</v>
      </c>
      <c r="F974" s="23">
        <v>0.86699999999999999</v>
      </c>
      <c r="G974" s="23">
        <v>0.86999999999999988</v>
      </c>
      <c r="H974" s="23">
        <v>0.8891</v>
      </c>
      <c r="I974" s="23">
        <v>0.85415899500000003</v>
      </c>
      <c r="J974" s="236">
        <v>0.78400000000000003</v>
      </c>
      <c r="K974" s="23">
        <v>0.85000000000000009</v>
      </c>
      <c r="L974" s="236">
        <v>0.77149999999999996</v>
      </c>
      <c r="M974" s="23">
        <v>0.89</v>
      </c>
      <c r="N974" s="23">
        <v>0.88400000000000001</v>
      </c>
      <c r="O974" s="23">
        <v>0.91</v>
      </c>
      <c r="P974" s="23">
        <v>0.90100000000000002</v>
      </c>
      <c r="Q974" s="23">
        <v>0.86570000000000003</v>
      </c>
      <c r="R974" s="23">
        <v>0.86050914899999997</v>
      </c>
      <c r="S974" s="23">
        <v>0.81999999999999984</v>
      </c>
      <c r="T974" s="23">
        <v>0.90676077099999997</v>
      </c>
      <c r="U974" s="23">
        <v>0.90100000000000002</v>
      </c>
      <c r="V974" s="23">
        <v>0.88400000000000001</v>
      </c>
      <c r="W974" s="23">
        <v>0.85570000000000002</v>
      </c>
      <c r="X974" s="230"/>
      <c r="Y974" s="231"/>
      <c r="Z974" s="231"/>
      <c r="AA974" s="231"/>
      <c r="AB974" s="231"/>
      <c r="AC974" s="231"/>
      <c r="AD974" s="231"/>
      <c r="AE974" s="231"/>
      <c r="AF974" s="231"/>
      <c r="AG974" s="231"/>
      <c r="AH974" s="231"/>
      <c r="AI974" s="231"/>
      <c r="AJ974" s="231"/>
      <c r="AK974" s="231"/>
      <c r="AL974" s="231"/>
      <c r="AM974" s="231"/>
      <c r="AN974" s="231"/>
      <c r="AO974" s="231"/>
      <c r="AP974" s="231"/>
      <c r="AQ974" s="231"/>
      <c r="AR974" s="231"/>
      <c r="AS974" s="231"/>
      <c r="AT974" s="231"/>
      <c r="AU974" s="231"/>
      <c r="AV974" s="231"/>
      <c r="AW974" s="231"/>
      <c r="AX974" s="231"/>
      <c r="AY974" s="231"/>
      <c r="AZ974" s="231"/>
      <c r="BA974" s="231"/>
      <c r="BB974" s="231"/>
      <c r="BC974" s="231"/>
      <c r="BD974" s="231"/>
      <c r="BE974" s="231"/>
      <c r="BF974" s="231"/>
      <c r="BG974" s="231"/>
      <c r="BH974" s="231"/>
      <c r="BI974" s="231"/>
      <c r="BJ974" s="231"/>
      <c r="BK974" s="231"/>
      <c r="BL974" s="231"/>
      <c r="BM974" s="232">
        <v>16</v>
      </c>
    </row>
    <row r="975" spans="1:65">
      <c r="A975" s="29"/>
      <c r="B975" s="19">
        <v>1</v>
      </c>
      <c r="C975" s="9">
        <v>3</v>
      </c>
      <c r="D975" s="23">
        <v>0.90100000000000002</v>
      </c>
      <c r="E975" s="236">
        <v>0.65</v>
      </c>
      <c r="F975" s="23">
        <v>0.85099999999999998</v>
      </c>
      <c r="G975" s="23">
        <v>0.86</v>
      </c>
      <c r="H975" s="23">
        <v>0.88041999999999998</v>
      </c>
      <c r="I975" s="23">
        <v>0.85730074199999995</v>
      </c>
      <c r="J975" s="236">
        <v>0.81699999999999995</v>
      </c>
      <c r="K975" s="23">
        <v>0.86</v>
      </c>
      <c r="L975" s="236">
        <v>0.82303999999999999</v>
      </c>
      <c r="M975" s="23">
        <v>0.88</v>
      </c>
      <c r="N975" s="23">
        <v>0.90100000000000002</v>
      </c>
      <c r="O975" s="23">
        <v>0.86</v>
      </c>
      <c r="P975" s="23">
        <v>0.90100000000000002</v>
      </c>
      <c r="Q975" s="23">
        <v>0.86240000000000006</v>
      </c>
      <c r="R975" s="23">
        <v>0.86122662999999999</v>
      </c>
      <c r="S975" s="237">
        <v>0.77</v>
      </c>
      <c r="T975" s="23">
        <v>0.90920242900000003</v>
      </c>
      <c r="U975" s="23">
        <v>0.88400000000000001</v>
      </c>
      <c r="V975" s="23">
        <v>0.86699999999999999</v>
      </c>
      <c r="W975" s="23">
        <v>0.8891</v>
      </c>
      <c r="X975" s="230"/>
      <c r="Y975" s="231"/>
      <c r="Z975" s="231"/>
      <c r="AA975" s="231"/>
      <c r="AB975" s="231"/>
      <c r="AC975" s="231"/>
      <c r="AD975" s="231"/>
      <c r="AE975" s="231"/>
      <c r="AF975" s="231"/>
      <c r="AG975" s="231"/>
      <c r="AH975" s="231"/>
      <c r="AI975" s="231"/>
      <c r="AJ975" s="231"/>
      <c r="AK975" s="231"/>
      <c r="AL975" s="231"/>
      <c r="AM975" s="231"/>
      <c r="AN975" s="231"/>
      <c r="AO975" s="231"/>
      <c r="AP975" s="231"/>
      <c r="AQ975" s="231"/>
      <c r="AR975" s="231"/>
      <c r="AS975" s="231"/>
      <c r="AT975" s="231"/>
      <c r="AU975" s="231"/>
      <c r="AV975" s="231"/>
      <c r="AW975" s="231"/>
      <c r="AX975" s="231"/>
      <c r="AY975" s="231"/>
      <c r="AZ975" s="231"/>
      <c r="BA975" s="231"/>
      <c r="BB975" s="231"/>
      <c r="BC975" s="231"/>
      <c r="BD975" s="231"/>
      <c r="BE975" s="231"/>
      <c r="BF975" s="231"/>
      <c r="BG975" s="231"/>
      <c r="BH975" s="231"/>
      <c r="BI975" s="231"/>
      <c r="BJ975" s="231"/>
      <c r="BK975" s="231"/>
      <c r="BL975" s="231"/>
      <c r="BM975" s="232">
        <v>16</v>
      </c>
    </row>
    <row r="976" spans="1:65">
      <c r="A976" s="29"/>
      <c r="B976" s="19">
        <v>1</v>
      </c>
      <c r="C976" s="9">
        <v>4</v>
      </c>
      <c r="D976" s="23">
        <v>0.91700000000000004</v>
      </c>
      <c r="E976" s="236">
        <v>0.77</v>
      </c>
      <c r="F976" s="23">
        <v>0.85099999999999998</v>
      </c>
      <c r="G976" s="23">
        <v>0.86999999999999988</v>
      </c>
      <c r="H976" s="23">
        <v>0.89510000000000001</v>
      </c>
      <c r="I976" s="23">
        <v>0.86167856700000001</v>
      </c>
      <c r="J976" s="236">
        <v>0.80100000000000005</v>
      </c>
      <c r="K976" s="23">
        <v>0.85000000000000009</v>
      </c>
      <c r="L976" s="236">
        <v>0.77617000000000003</v>
      </c>
      <c r="M976" s="23">
        <v>0.85000000000000009</v>
      </c>
      <c r="N976" s="23">
        <v>0.88400000000000001</v>
      </c>
      <c r="O976" s="23">
        <v>0.86999999999999988</v>
      </c>
      <c r="P976" s="23">
        <v>0.90100000000000002</v>
      </c>
      <c r="Q976" s="23">
        <v>0.85070000000000001</v>
      </c>
      <c r="R976" s="23">
        <v>0.88503842200000005</v>
      </c>
      <c r="S976" s="23">
        <v>0.83</v>
      </c>
      <c r="T976" s="23">
        <v>0.88992333000000001</v>
      </c>
      <c r="U976" s="23">
        <v>0.90100000000000002</v>
      </c>
      <c r="V976" s="23">
        <v>0.88400000000000001</v>
      </c>
      <c r="W976" s="23">
        <v>0.81740000000000002</v>
      </c>
      <c r="X976" s="230"/>
      <c r="Y976" s="231"/>
      <c r="Z976" s="231"/>
      <c r="AA976" s="231"/>
      <c r="AB976" s="231"/>
      <c r="AC976" s="231"/>
      <c r="AD976" s="231"/>
      <c r="AE976" s="231"/>
      <c r="AF976" s="231"/>
      <c r="AG976" s="231"/>
      <c r="AH976" s="231"/>
      <c r="AI976" s="231"/>
      <c r="AJ976" s="231"/>
      <c r="AK976" s="231"/>
      <c r="AL976" s="231"/>
      <c r="AM976" s="231"/>
      <c r="AN976" s="231"/>
      <c r="AO976" s="231"/>
      <c r="AP976" s="231"/>
      <c r="AQ976" s="231"/>
      <c r="AR976" s="231"/>
      <c r="AS976" s="231"/>
      <c r="AT976" s="231"/>
      <c r="AU976" s="231"/>
      <c r="AV976" s="231"/>
      <c r="AW976" s="231"/>
      <c r="AX976" s="231"/>
      <c r="AY976" s="231"/>
      <c r="AZ976" s="231"/>
      <c r="BA976" s="231"/>
      <c r="BB976" s="231"/>
      <c r="BC976" s="231"/>
      <c r="BD976" s="231"/>
      <c r="BE976" s="231"/>
      <c r="BF976" s="231"/>
      <c r="BG976" s="231"/>
      <c r="BH976" s="231"/>
      <c r="BI976" s="231"/>
      <c r="BJ976" s="231"/>
      <c r="BK976" s="231"/>
      <c r="BL976" s="231"/>
      <c r="BM976" s="232">
        <v>0.87479796627758788</v>
      </c>
    </row>
    <row r="977" spans="1:65">
      <c r="A977" s="29"/>
      <c r="B977" s="19">
        <v>1</v>
      </c>
      <c r="C977" s="9">
        <v>5</v>
      </c>
      <c r="D977" s="23">
        <v>0.90100000000000002</v>
      </c>
      <c r="E977" s="236">
        <v>0.90000000000000013</v>
      </c>
      <c r="F977" s="23">
        <v>0.85099999999999998</v>
      </c>
      <c r="G977" s="23">
        <v>0.86999999999999988</v>
      </c>
      <c r="H977" s="23">
        <v>0.89976999999999996</v>
      </c>
      <c r="I977" s="23">
        <v>0.861690226</v>
      </c>
      <c r="J977" s="236">
        <v>0.80100000000000005</v>
      </c>
      <c r="K977" s="23">
        <v>0.86</v>
      </c>
      <c r="L977" s="236">
        <v>0.74014000000000002</v>
      </c>
      <c r="M977" s="23">
        <v>0.89</v>
      </c>
      <c r="N977" s="23">
        <v>0.86699999999999999</v>
      </c>
      <c r="O977" s="23">
        <v>0.89</v>
      </c>
      <c r="P977" s="23">
        <v>0.91700000000000004</v>
      </c>
      <c r="Q977" s="23">
        <v>0.86240000000000006</v>
      </c>
      <c r="R977" s="23">
        <v>0.84031897200000005</v>
      </c>
      <c r="S977" s="23">
        <v>0.81999999999999984</v>
      </c>
      <c r="T977" s="23">
        <v>0.89751778900000001</v>
      </c>
      <c r="U977" s="23">
        <v>0.90100000000000002</v>
      </c>
      <c r="V977" s="23">
        <v>0.88400000000000001</v>
      </c>
      <c r="W977" s="23">
        <v>0.87239999999999995</v>
      </c>
      <c r="X977" s="230"/>
      <c r="Y977" s="231"/>
      <c r="Z977" s="231"/>
      <c r="AA977" s="231"/>
      <c r="AB977" s="231"/>
      <c r="AC977" s="231"/>
      <c r="AD977" s="231"/>
      <c r="AE977" s="231"/>
      <c r="AF977" s="231"/>
      <c r="AG977" s="231"/>
      <c r="AH977" s="231"/>
      <c r="AI977" s="231"/>
      <c r="AJ977" s="231"/>
      <c r="AK977" s="231"/>
      <c r="AL977" s="231"/>
      <c r="AM977" s="231"/>
      <c r="AN977" s="231"/>
      <c r="AO977" s="231"/>
      <c r="AP977" s="231"/>
      <c r="AQ977" s="231"/>
      <c r="AR977" s="231"/>
      <c r="AS977" s="231"/>
      <c r="AT977" s="231"/>
      <c r="AU977" s="231"/>
      <c r="AV977" s="231"/>
      <c r="AW977" s="231"/>
      <c r="AX977" s="231"/>
      <c r="AY977" s="231"/>
      <c r="AZ977" s="231"/>
      <c r="BA977" s="231"/>
      <c r="BB977" s="231"/>
      <c r="BC977" s="231"/>
      <c r="BD977" s="231"/>
      <c r="BE977" s="231"/>
      <c r="BF977" s="231"/>
      <c r="BG977" s="231"/>
      <c r="BH977" s="231"/>
      <c r="BI977" s="231"/>
      <c r="BJ977" s="231"/>
      <c r="BK977" s="231"/>
      <c r="BL977" s="231"/>
      <c r="BM977" s="232">
        <v>64</v>
      </c>
    </row>
    <row r="978" spans="1:65">
      <c r="A978" s="29"/>
      <c r="B978" s="19">
        <v>1</v>
      </c>
      <c r="C978" s="9">
        <v>6</v>
      </c>
      <c r="D978" s="23">
        <v>0.91700000000000004</v>
      </c>
      <c r="E978" s="236">
        <v>0.75</v>
      </c>
      <c r="F978" s="23">
        <v>0.85099999999999998</v>
      </c>
      <c r="G978" s="23">
        <v>0.86999999999999988</v>
      </c>
      <c r="H978" s="23">
        <v>0.89810999999999996</v>
      </c>
      <c r="I978" s="23">
        <v>0.85398045300000003</v>
      </c>
      <c r="J978" s="236">
        <v>0.83399999999999996</v>
      </c>
      <c r="K978" s="23">
        <v>0.85000000000000009</v>
      </c>
      <c r="L978" s="236">
        <v>0.81352999999999998</v>
      </c>
      <c r="M978" s="23">
        <v>0.88</v>
      </c>
      <c r="N978" s="23">
        <v>0.88400000000000001</v>
      </c>
      <c r="O978" s="23">
        <v>0.84</v>
      </c>
      <c r="P978" s="23">
        <v>0.90100000000000002</v>
      </c>
      <c r="Q978" s="23">
        <v>0.84570000000000001</v>
      </c>
      <c r="R978" s="23">
        <v>0.85788480499999997</v>
      </c>
      <c r="S978" s="237">
        <v>0.79</v>
      </c>
      <c r="T978" s="23">
        <v>0.89225899799999997</v>
      </c>
      <c r="U978" s="23">
        <v>0.90100000000000002</v>
      </c>
      <c r="V978" s="23">
        <v>0.88400000000000001</v>
      </c>
      <c r="W978" s="23">
        <v>0.8407</v>
      </c>
      <c r="X978" s="230"/>
      <c r="Y978" s="231"/>
      <c r="Z978" s="231"/>
      <c r="AA978" s="231"/>
      <c r="AB978" s="231"/>
      <c r="AC978" s="231"/>
      <c r="AD978" s="231"/>
      <c r="AE978" s="231"/>
      <c r="AF978" s="231"/>
      <c r="AG978" s="231"/>
      <c r="AH978" s="231"/>
      <c r="AI978" s="231"/>
      <c r="AJ978" s="231"/>
      <c r="AK978" s="231"/>
      <c r="AL978" s="231"/>
      <c r="AM978" s="231"/>
      <c r="AN978" s="231"/>
      <c r="AO978" s="231"/>
      <c r="AP978" s="231"/>
      <c r="AQ978" s="231"/>
      <c r="AR978" s="231"/>
      <c r="AS978" s="231"/>
      <c r="AT978" s="231"/>
      <c r="AU978" s="231"/>
      <c r="AV978" s="231"/>
      <c r="AW978" s="231"/>
      <c r="AX978" s="231"/>
      <c r="AY978" s="231"/>
      <c r="AZ978" s="231"/>
      <c r="BA978" s="231"/>
      <c r="BB978" s="231"/>
      <c r="BC978" s="231"/>
      <c r="BD978" s="231"/>
      <c r="BE978" s="231"/>
      <c r="BF978" s="231"/>
      <c r="BG978" s="231"/>
      <c r="BH978" s="231"/>
      <c r="BI978" s="231"/>
      <c r="BJ978" s="231"/>
      <c r="BK978" s="231"/>
      <c r="BL978" s="231"/>
      <c r="BM978" s="54"/>
    </row>
    <row r="979" spans="1:65">
      <c r="A979" s="29"/>
      <c r="B979" s="20" t="s">
        <v>269</v>
      </c>
      <c r="C979" s="12"/>
      <c r="D979" s="233">
        <v>0.90899999999999992</v>
      </c>
      <c r="E979" s="233">
        <v>0.76166666666666671</v>
      </c>
      <c r="F979" s="233">
        <v>0.85633333333333328</v>
      </c>
      <c r="G979" s="233">
        <v>0.87</v>
      </c>
      <c r="H979" s="233">
        <v>0.89304499999999998</v>
      </c>
      <c r="I979" s="233">
        <v>0.85750023966666677</v>
      </c>
      <c r="J979" s="233">
        <v>0.79800000000000004</v>
      </c>
      <c r="K979" s="233">
        <v>0.85833333333333339</v>
      </c>
      <c r="L979" s="233">
        <v>0.78720500000000004</v>
      </c>
      <c r="M979" s="233">
        <v>0.8783333333333333</v>
      </c>
      <c r="N979" s="233">
        <v>0.88683333333333325</v>
      </c>
      <c r="O979" s="233">
        <v>0.8783333333333333</v>
      </c>
      <c r="P979" s="233">
        <v>0.90366666666666662</v>
      </c>
      <c r="Q979" s="233">
        <v>0.85849999999999993</v>
      </c>
      <c r="R979" s="233">
        <v>0.86171437100000015</v>
      </c>
      <c r="S979" s="233">
        <v>0.80666666666666664</v>
      </c>
      <c r="T979" s="233">
        <v>0.90074482916666676</v>
      </c>
      <c r="U979" s="233">
        <v>0.89816666666666656</v>
      </c>
      <c r="V979" s="233">
        <v>0.88116666666666665</v>
      </c>
      <c r="W979" s="233">
        <v>0.8599</v>
      </c>
      <c r="X979" s="230"/>
      <c r="Y979" s="231"/>
      <c r="Z979" s="231"/>
      <c r="AA979" s="231"/>
      <c r="AB979" s="231"/>
      <c r="AC979" s="231"/>
      <c r="AD979" s="231"/>
      <c r="AE979" s="231"/>
      <c r="AF979" s="231"/>
      <c r="AG979" s="231"/>
      <c r="AH979" s="231"/>
      <c r="AI979" s="231"/>
      <c r="AJ979" s="231"/>
      <c r="AK979" s="231"/>
      <c r="AL979" s="231"/>
      <c r="AM979" s="231"/>
      <c r="AN979" s="231"/>
      <c r="AO979" s="231"/>
      <c r="AP979" s="231"/>
      <c r="AQ979" s="231"/>
      <c r="AR979" s="231"/>
      <c r="AS979" s="231"/>
      <c r="AT979" s="231"/>
      <c r="AU979" s="231"/>
      <c r="AV979" s="231"/>
      <c r="AW979" s="231"/>
      <c r="AX979" s="231"/>
      <c r="AY979" s="231"/>
      <c r="AZ979" s="231"/>
      <c r="BA979" s="231"/>
      <c r="BB979" s="231"/>
      <c r="BC979" s="231"/>
      <c r="BD979" s="231"/>
      <c r="BE979" s="231"/>
      <c r="BF979" s="231"/>
      <c r="BG979" s="231"/>
      <c r="BH979" s="231"/>
      <c r="BI979" s="231"/>
      <c r="BJ979" s="231"/>
      <c r="BK979" s="231"/>
      <c r="BL979" s="231"/>
      <c r="BM979" s="54"/>
    </row>
    <row r="980" spans="1:65">
      <c r="A980" s="29"/>
      <c r="B980" s="3" t="s">
        <v>270</v>
      </c>
      <c r="C980" s="28"/>
      <c r="D980" s="23">
        <v>0.90900000000000003</v>
      </c>
      <c r="E980" s="23">
        <v>0.76</v>
      </c>
      <c r="F980" s="23">
        <v>0.85099999999999998</v>
      </c>
      <c r="G980" s="23">
        <v>0.86999999999999988</v>
      </c>
      <c r="H980" s="23">
        <v>0.89543499999999998</v>
      </c>
      <c r="I980" s="23">
        <v>0.85674659850000001</v>
      </c>
      <c r="J980" s="23">
        <v>0.80100000000000005</v>
      </c>
      <c r="K980" s="23">
        <v>0.85499999999999998</v>
      </c>
      <c r="L980" s="23">
        <v>0.78750999999999993</v>
      </c>
      <c r="M980" s="23">
        <v>0.88</v>
      </c>
      <c r="N980" s="23">
        <v>0.88400000000000001</v>
      </c>
      <c r="O980" s="23">
        <v>0.87999999999999989</v>
      </c>
      <c r="P980" s="23">
        <v>0.90100000000000002</v>
      </c>
      <c r="Q980" s="23">
        <v>0.86240000000000006</v>
      </c>
      <c r="R980" s="23">
        <v>0.86086788949999993</v>
      </c>
      <c r="S980" s="23">
        <v>0.81499999999999995</v>
      </c>
      <c r="T980" s="23">
        <v>0.90213927999999999</v>
      </c>
      <c r="U980" s="23">
        <v>0.90100000000000002</v>
      </c>
      <c r="V980" s="23">
        <v>0.88400000000000001</v>
      </c>
      <c r="W980" s="23">
        <v>0.86404999999999998</v>
      </c>
      <c r="X980" s="230"/>
      <c r="Y980" s="231"/>
      <c r="Z980" s="231"/>
      <c r="AA980" s="231"/>
      <c r="AB980" s="231"/>
      <c r="AC980" s="231"/>
      <c r="AD980" s="231"/>
      <c r="AE980" s="231"/>
      <c r="AF980" s="231"/>
      <c r="AG980" s="231"/>
      <c r="AH980" s="231"/>
      <c r="AI980" s="231"/>
      <c r="AJ980" s="231"/>
      <c r="AK980" s="231"/>
      <c r="AL980" s="231"/>
      <c r="AM980" s="231"/>
      <c r="AN980" s="231"/>
      <c r="AO980" s="231"/>
      <c r="AP980" s="231"/>
      <c r="AQ980" s="231"/>
      <c r="AR980" s="231"/>
      <c r="AS980" s="231"/>
      <c r="AT980" s="231"/>
      <c r="AU980" s="231"/>
      <c r="AV980" s="231"/>
      <c r="AW980" s="231"/>
      <c r="AX980" s="231"/>
      <c r="AY980" s="231"/>
      <c r="AZ980" s="231"/>
      <c r="BA980" s="231"/>
      <c r="BB980" s="231"/>
      <c r="BC980" s="231"/>
      <c r="BD980" s="231"/>
      <c r="BE980" s="231"/>
      <c r="BF980" s="231"/>
      <c r="BG980" s="231"/>
      <c r="BH980" s="231"/>
      <c r="BI980" s="231"/>
      <c r="BJ980" s="231"/>
      <c r="BK980" s="231"/>
      <c r="BL980" s="231"/>
      <c r="BM980" s="54"/>
    </row>
    <row r="981" spans="1:65">
      <c r="A981" s="29"/>
      <c r="B981" s="3" t="s">
        <v>271</v>
      </c>
      <c r="C981" s="28"/>
      <c r="D981" s="23">
        <v>8.7635609200826664E-3</v>
      </c>
      <c r="E981" s="23">
        <v>8.1096650156875616E-2</v>
      </c>
      <c r="F981" s="23">
        <v>8.262364471909164E-3</v>
      </c>
      <c r="G981" s="23">
        <v>6.324555320336764E-3</v>
      </c>
      <c r="H981" s="23">
        <v>7.1761013092068223E-3</v>
      </c>
      <c r="I981" s="23">
        <v>3.4732497443387836E-3</v>
      </c>
      <c r="J981" s="23">
        <v>2.8565713714171381E-2</v>
      </c>
      <c r="K981" s="23">
        <v>1.1690451944500083E-2</v>
      </c>
      <c r="L981" s="23">
        <v>3.064732076381228E-2</v>
      </c>
      <c r="M981" s="23">
        <v>1.4719601443879715E-2</v>
      </c>
      <c r="N981" s="23">
        <v>1.279713509605439E-2</v>
      </c>
      <c r="O981" s="23">
        <v>2.6394443859772253E-2</v>
      </c>
      <c r="P981" s="23">
        <v>6.5319726474218145E-3</v>
      </c>
      <c r="Q981" s="23">
        <v>8.2255698890715233E-3</v>
      </c>
      <c r="R981" s="23">
        <v>1.4359989083642451E-2</v>
      </c>
      <c r="S981" s="23">
        <v>2.2509257354845453E-2</v>
      </c>
      <c r="T981" s="23">
        <v>8.62818029023232E-3</v>
      </c>
      <c r="U981" s="23">
        <v>6.9402209378856775E-3</v>
      </c>
      <c r="V981" s="23">
        <v>6.9402209378856775E-3</v>
      </c>
      <c r="W981" s="23">
        <v>2.7521119163289844E-2</v>
      </c>
      <c r="X981" s="230"/>
      <c r="Y981" s="231"/>
      <c r="Z981" s="231"/>
      <c r="AA981" s="231"/>
      <c r="AB981" s="231"/>
      <c r="AC981" s="231"/>
      <c r="AD981" s="231"/>
      <c r="AE981" s="231"/>
      <c r="AF981" s="231"/>
      <c r="AG981" s="231"/>
      <c r="AH981" s="231"/>
      <c r="AI981" s="231"/>
      <c r="AJ981" s="231"/>
      <c r="AK981" s="231"/>
      <c r="AL981" s="231"/>
      <c r="AM981" s="231"/>
      <c r="AN981" s="231"/>
      <c r="AO981" s="231"/>
      <c r="AP981" s="231"/>
      <c r="AQ981" s="231"/>
      <c r="AR981" s="231"/>
      <c r="AS981" s="231"/>
      <c r="AT981" s="231"/>
      <c r="AU981" s="231"/>
      <c r="AV981" s="231"/>
      <c r="AW981" s="231"/>
      <c r="AX981" s="231"/>
      <c r="AY981" s="231"/>
      <c r="AZ981" s="231"/>
      <c r="BA981" s="231"/>
      <c r="BB981" s="231"/>
      <c r="BC981" s="231"/>
      <c r="BD981" s="231"/>
      <c r="BE981" s="231"/>
      <c r="BF981" s="231"/>
      <c r="BG981" s="231"/>
      <c r="BH981" s="231"/>
      <c r="BI981" s="231"/>
      <c r="BJ981" s="231"/>
      <c r="BK981" s="231"/>
      <c r="BL981" s="231"/>
      <c r="BM981" s="54"/>
    </row>
    <row r="982" spans="1:65">
      <c r="A982" s="29"/>
      <c r="B982" s="3" t="s">
        <v>86</v>
      </c>
      <c r="C982" s="28"/>
      <c r="D982" s="13">
        <v>9.6408811002009539E-3</v>
      </c>
      <c r="E982" s="13">
        <v>0.10647262602653253</v>
      </c>
      <c r="F982" s="13">
        <v>9.6485377250788221E-3</v>
      </c>
      <c r="G982" s="13">
        <v>7.2696038164790392E-3</v>
      </c>
      <c r="H982" s="13">
        <v>8.0355427881090239E-3</v>
      </c>
      <c r="I982" s="13">
        <v>4.050435887561884E-3</v>
      </c>
      <c r="J982" s="13">
        <v>3.5796633727031804E-2</v>
      </c>
      <c r="K982" s="13">
        <v>1.3619944013009805E-2</v>
      </c>
      <c r="L982" s="13">
        <v>3.8931816698080268E-2</v>
      </c>
      <c r="M982" s="13">
        <v>1.6758559518648634E-2</v>
      </c>
      <c r="N982" s="13">
        <v>1.4430146697298692E-2</v>
      </c>
      <c r="O982" s="13">
        <v>3.0050600219854558E-2</v>
      </c>
      <c r="P982" s="13">
        <v>7.2282987614405922E-3</v>
      </c>
      <c r="Q982" s="13">
        <v>9.581327768283663E-3</v>
      </c>
      <c r="R982" s="13">
        <v>1.6664441915919315E-2</v>
      </c>
      <c r="S982" s="13">
        <v>2.7904038043196844E-2</v>
      </c>
      <c r="T982" s="13">
        <v>9.5789395740575808E-3</v>
      </c>
      <c r="U982" s="13">
        <v>7.7270969803885821E-3</v>
      </c>
      <c r="V982" s="13">
        <v>7.8761728063767855E-3</v>
      </c>
      <c r="W982" s="13">
        <v>3.2005022866949465E-2</v>
      </c>
      <c r="X982" s="146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3" t="s">
        <v>272</v>
      </c>
      <c r="C983" s="28"/>
      <c r="D983" s="13">
        <v>3.9097065883620497E-2</v>
      </c>
      <c r="E983" s="13">
        <v>-0.12932277391123104</v>
      </c>
      <c r="F983" s="13">
        <v>-2.1107311237616E-2</v>
      </c>
      <c r="G983" s="13">
        <v>-5.4846564150166088E-3</v>
      </c>
      <c r="H983" s="13">
        <v>2.0858568979139624E-2</v>
      </c>
      <c r="I983" s="13">
        <v>-1.9773396004252097E-2</v>
      </c>
      <c r="J983" s="13">
        <v>-8.7789374504808282E-2</v>
      </c>
      <c r="K983" s="13">
        <v>-1.8821069068455043E-2</v>
      </c>
      <c r="L983" s="13">
        <v>-0.10012936661285421</v>
      </c>
      <c r="M983" s="13">
        <v>4.0413526231537489E-3</v>
      </c>
      <c r="N983" s="13">
        <v>1.3757881842087372E-2</v>
      </c>
      <c r="O983" s="13">
        <v>4.0413526231537489E-3</v>
      </c>
      <c r="P983" s="13">
        <v>3.3000420099191574E-2</v>
      </c>
      <c r="Q983" s="13">
        <v>-1.8630548887691778E-2</v>
      </c>
      <c r="R983" s="13">
        <v>-1.495613362392767E-2</v>
      </c>
      <c r="S983" s="13">
        <v>-7.7882325105111283E-2</v>
      </c>
      <c r="T983" s="13">
        <v>2.9660406047223864E-2</v>
      </c>
      <c r="U983" s="13">
        <v>2.6713254133998943E-2</v>
      </c>
      <c r="V983" s="13">
        <v>7.2801956961316971E-3</v>
      </c>
      <c r="W983" s="13">
        <v>-1.7030179369279086E-2</v>
      </c>
      <c r="X983" s="146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45" t="s">
        <v>273</v>
      </c>
      <c r="C984" s="46"/>
      <c r="D984" s="44">
        <v>1.6</v>
      </c>
      <c r="E984" s="44">
        <v>3.85</v>
      </c>
      <c r="F984" s="44">
        <v>0.35</v>
      </c>
      <c r="G984" s="44">
        <v>0.15</v>
      </c>
      <c r="H984" s="44">
        <v>1.01</v>
      </c>
      <c r="I984" s="44">
        <v>0.31</v>
      </c>
      <c r="J984" s="44">
        <v>2.5099999999999998</v>
      </c>
      <c r="K984" s="44">
        <v>0.28000000000000003</v>
      </c>
      <c r="L984" s="44">
        <v>2.91</v>
      </c>
      <c r="M984" s="44">
        <v>0.46</v>
      </c>
      <c r="N984" s="44">
        <v>0.78</v>
      </c>
      <c r="O984" s="44">
        <v>0.46</v>
      </c>
      <c r="P984" s="44">
        <v>1.39</v>
      </c>
      <c r="Q984" s="44">
        <v>0.27</v>
      </c>
      <c r="R984" s="44">
        <v>0.15</v>
      </c>
      <c r="S984" s="44">
        <v>2.19</v>
      </c>
      <c r="T984" s="44">
        <v>1.29</v>
      </c>
      <c r="U984" s="44">
        <v>1.19</v>
      </c>
      <c r="V984" s="44">
        <v>0.56999999999999995</v>
      </c>
      <c r="W984" s="44">
        <v>0.22</v>
      </c>
      <c r="X984" s="146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B985" s="3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BM985" s="53"/>
    </row>
    <row r="986" spans="1:65" ht="15">
      <c r="B986" s="8" t="s">
        <v>540</v>
      </c>
      <c r="BM986" s="27" t="s">
        <v>66</v>
      </c>
    </row>
    <row r="987" spans="1:65" ht="15">
      <c r="A987" s="24" t="s">
        <v>63</v>
      </c>
      <c r="B987" s="18" t="s">
        <v>117</v>
      </c>
      <c r="C987" s="15" t="s">
        <v>118</v>
      </c>
      <c r="D987" s="16" t="s">
        <v>241</v>
      </c>
      <c r="E987" s="17" t="s">
        <v>241</v>
      </c>
      <c r="F987" s="17" t="s">
        <v>241</v>
      </c>
      <c r="G987" s="17" t="s">
        <v>241</v>
      </c>
      <c r="H987" s="17" t="s">
        <v>241</v>
      </c>
      <c r="I987" s="17" t="s">
        <v>241</v>
      </c>
      <c r="J987" s="17" t="s">
        <v>241</v>
      </c>
      <c r="K987" s="17" t="s">
        <v>241</v>
      </c>
      <c r="L987" s="146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242</v>
      </c>
      <c r="C988" s="9" t="s">
        <v>242</v>
      </c>
      <c r="D988" s="144" t="s">
        <v>244</v>
      </c>
      <c r="E988" s="145" t="s">
        <v>246</v>
      </c>
      <c r="F988" s="145" t="s">
        <v>252</v>
      </c>
      <c r="G988" s="145" t="s">
        <v>255</v>
      </c>
      <c r="H988" s="145" t="s">
        <v>258</v>
      </c>
      <c r="I988" s="145" t="s">
        <v>259</v>
      </c>
      <c r="J988" s="145" t="s">
        <v>284</v>
      </c>
      <c r="K988" s="145" t="s">
        <v>286</v>
      </c>
      <c r="L988" s="146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3</v>
      </c>
    </row>
    <row r="989" spans="1:65">
      <c r="A989" s="29"/>
      <c r="B989" s="19"/>
      <c r="C989" s="9"/>
      <c r="D989" s="10" t="s">
        <v>287</v>
      </c>
      <c r="E989" s="11" t="s">
        <v>103</v>
      </c>
      <c r="F989" s="11" t="s">
        <v>103</v>
      </c>
      <c r="G989" s="11" t="s">
        <v>103</v>
      </c>
      <c r="H989" s="11" t="s">
        <v>103</v>
      </c>
      <c r="I989" s="11" t="s">
        <v>287</v>
      </c>
      <c r="J989" s="11" t="s">
        <v>103</v>
      </c>
      <c r="K989" s="11" t="s">
        <v>287</v>
      </c>
      <c r="L989" s="146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2</v>
      </c>
    </row>
    <row r="990" spans="1:65">
      <c r="A990" s="29"/>
      <c r="B990" s="19"/>
      <c r="C990" s="9"/>
      <c r="D990" s="25"/>
      <c r="E990" s="25"/>
      <c r="F990" s="25"/>
      <c r="G990" s="25"/>
      <c r="H990" s="25"/>
      <c r="I990" s="25"/>
      <c r="J990" s="25"/>
      <c r="K990" s="25"/>
      <c r="L990" s="146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2</v>
      </c>
    </row>
    <row r="991" spans="1:65">
      <c r="A991" s="29"/>
      <c r="B991" s="18">
        <v>1</v>
      </c>
      <c r="C991" s="14">
        <v>1</v>
      </c>
      <c r="D991" s="21">
        <v>0.5</v>
      </c>
      <c r="E991" s="21">
        <v>0.5</v>
      </c>
      <c r="F991" s="140" t="s">
        <v>304</v>
      </c>
      <c r="G991" s="21">
        <v>0.5</v>
      </c>
      <c r="H991" s="140" t="s">
        <v>304</v>
      </c>
      <c r="I991" s="21">
        <v>0.41</v>
      </c>
      <c r="J991" s="21">
        <v>0.52781964658970504</v>
      </c>
      <c r="K991" s="140" t="s">
        <v>304</v>
      </c>
      <c r="L991" s="146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>
        <v>1</v>
      </c>
      <c r="C992" s="9">
        <v>2</v>
      </c>
      <c r="D992" s="11">
        <v>0.4</v>
      </c>
      <c r="E992" s="11" t="s">
        <v>304</v>
      </c>
      <c r="F992" s="142" t="s">
        <v>304</v>
      </c>
      <c r="G992" s="11">
        <v>0.5</v>
      </c>
      <c r="H992" s="142" t="s">
        <v>304</v>
      </c>
      <c r="I992" s="11">
        <v>0.42</v>
      </c>
      <c r="J992" s="11">
        <v>0.53510822663431101</v>
      </c>
      <c r="K992" s="142" t="s">
        <v>304</v>
      </c>
      <c r="L992" s="14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 t="e">
        <v>#N/A</v>
      </c>
    </row>
    <row r="993" spans="1:65">
      <c r="A993" s="29"/>
      <c r="B993" s="19">
        <v>1</v>
      </c>
      <c r="C993" s="9">
        <v>3</v>
      </c>
      <c r="D993" s="11">
        <v>0.4</v>
      </c>
      <c r="E993" s="11">
        <v>0.5</v>
      </c>
      <c r="F993" s="142" t="s">
        <v>304</v>
      </c>
      <c r="G993" s="11">
        <v>0.5</v>
      </c>
      <c r="H993" s="142" t="s">
        <v>304</v>
      </c>
      <c r="I993" s="11">
        <v>0.43</v>
      </c>
      <c r="J993" s="11">
        <v>0.54678981380430403</v>
      </c>
      <c r="K993" s="142" t="s">
        <v>304</v>
      </c>
      <c r="L993" s="14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16</v>
      </c>
    </row>
    <row r="994" spans="1:65">
      <c r="A994" s="29"/>
      <c r="B994" s="19">
        <v>1</v>
      </c>
      <c r="C994" s="9">
        <v>4</v>
      </c>
      <c r="D994" s="11">
        <v>0.5</v>
      </c>
      <c r="E994" s="11">
        <v>0.5</v>
      </c>
      <c r="F994" s="142" t="s">
        <v>304</v>
      </c>
      <c r="G994" s="11">
        <v>0.5</v>
      </c>
      <c r="H994" s="142" t="s">
        <v>304</v>
      </c>
      <c r="I994" s="11">
        <v>0.43</v>
      </c>
      <c r="J994" s="11">
        <v>0.51022734577574402</v>
      </c>
      <c r="K994" s="142" t="s">
        <v>304</v>
      </c>
      <c r="L994" s="14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0.45164058642287974</v>
      </c>
    </row>
    <row r="995" spans="1:65">
      <c r="A995" s="29"/>
      <c r="B995" s="19">
        <v>1</v>
      </c>
      <c r="C995" s="9">
        <v>5</v>
      </c>
      <c r="D995" s="11">
        <v>0.4</v>
      </c>
      <c r="E995" s="11" t="s">
        <v>304</v>
      </c>
      <c r="F995" s="142" t="s">
        <v>304</v>
      </c>
      <c r="G995" s="11">
        <v>0.5</v>
      </c>
      <c r="H995" s="142" t="s">
        <v>304</v>
      </c>
      <c r="I995" s="11">
        <v>0.43</v>
      </c>
      <c r="J995" s="11">
        <v>0.51686995918774303</v>
      </c>
      <c r="K995" s="142" t="s">
        <v>304</v>
      </c>
      <c r="L995" s="14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65</v>
      </c>
    </row>
    <row r="996" spans="1:65">
      <c r="A996" s="29"/>
      <c r="B996" s="19">
        <v>1</v>
      </c>
      <c r="C996" s="9">
        <v>6</v>
      </c>
      <c r="D996" s="11">
        <v>0.4</v>
      </c>
      <c r="E996" s="11" t="s">
        <v>304</v>
      </c>
      <c r="F996" s="142" t="s">
        <v>304</v>
      </c>
      <c r="G996" s="11">
        <v>0.5</v>
      </c>
      <c r="H996" s="142" t="s">
        <v>304</v>
      </c>
      <c r="I996" s="11">
        <v>0.43</v>
      </c>
      <c r="J996" s="11">
        <v>0.51240260069458399</v>
      </c>
      <c r="K996" s="142" t="s">
        <v>304</v>
      </c>
      <c r="L996" s="146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20" t="s">
        <v>269</v>
      </c>
      <c r="C997" s="12"/>
      <c r="D997" s="22">
        <v>0.43333333333333335</v>
      </c>
      <c r="E997" s="22">
        <v>0.5</v>
      </c>
      <c r="F997" s="22" t="s">
        <v>630</v>
      </c>
      <c r="G997" s="22">
        <v>0.5</v>
      </c>
      <c r="H997" s="22" t="s">
        <v>630</v>
      </c>
      <c r="I997" s="22">
        <v>0.42500000000000004</v>
      </c>
      <c r="J997" s="22">
        <v>0.52486959878106521</v>
      </c>
      <c r="K997" s="22" t="s">
        <v>630</v>
      </c>
      <c r="L997" s="146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3" t="s">
        <v>270</v>
      </c>
      <c r="C998" s="28"/>
      <c r="D998" s="11">
        <v>0.4</v>
      </c>
      <c r="E998" s="11">
        <v>0.5</v>
      </c>
      <c r="F998" s="11" t="s">
        <v>630</v>
      </c>
      <c r="G998" s="11">
        <v>0.5</v>
      </c>
      <c r="H998" s="11" t="s">
        <v>630</v>
      </c>
      <c r="I998" s="11">
        <v>0.43</v>
      </c>
      <c r="J998" s="11">
        <v>0.52234480288872409</v>
      </c>
      <c r="K998" s="11" t="s">
        <v>630</v>
      </c>
      <c r="L998" s="146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3" t="s">
        <v>271</v>
      </c>
      <c r="C999" s="28"/>
      <c r="D999" s="23">
        <v>5.1639777949432392E-2</v>
      </c>
      <c r="E999" s="23">
        <v>0</v>
      </c>
      <c r="F999" s="23" t="s">
        <v>630</v>
      </c>
      <c r="G999" s="23">
        <v>0</v>
      </c>
      <c r="H999" s="23" t="s">
        <v>630</v>
      </c>
      <c r="I999" s="23">
        <v>8.3666002653407616E-3</v>
      </c>
      <c r="J999" s="23">
        <v>1.4337670361943448E-2</v>
      </c>
      <c r="K999" s="23" t="s">
        <v>630</v>
      </c>
      <c r="L999" s="146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86</v>
      </c>
      <c r="C1000" s="28"/>
      <c r="D1000" s="13">
        <v>0.11916871834484398</v>
      </c>
      <c r="E1000" s="13">
        <v>0</v>
      </c>
      <c r="F1000" s="13" t="s">
        <v>630</v>
      </c>
      <c r="G1000" s="13">
        <v>0</v>
      </c>
      <c r="H1000" s="13" t="s">
        <v>630</v>
      </c>
      <c r="I1000" s="13">
        <v>1.9686118271390024E-2</v>
      </c>
      <c r="J1000" s="13">
        <v>2.7316633303282649E-2</v>
      </c>
      <c r="K1000" s="13" t="s">
        <v>630</v>
      </c>
      <c r="L1000" s="146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3" t="s">
        <v>272</v>
      </c>
      <c r="C1001" s="28"/>
      <c r="D1001" s="13">
        <v>-4.0535004248721251E-2</v>
      </c>
      <c r="E1001" s="13">
        <v>0.1070749950976293</v>
      </c>
      <c r="F1001" s="13" t="s">
        <v>630</v>
      </c>
      <c r="G1001" s="13">
        <v>0.1070749950976293</v>
      </c>
      <c r="H1001" s="13" t="s">
        <v>630</v>
      </c>
      <c r="I1001" s="13">
        <v>-5.8986254167014973E-2</v>
      </c>
      <c r="J1001" s="13">
        <v>0.16214001699488478</v>
      </c>
      <c r="K1001" s="13" t="s">
        <v>630</v>
      </c>
      <c r="L1001" s="14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9"/>
      <c r="B1002" s="45" t="s">
        <v>273</v>
      </c>
      <c r="C1002" s="46"/>
      <c r="D1002" s="44">
        <v>0.2</v>
      </c>
      <c r="E1002" s="44">
        <v>0.15</v>
      </c>
      <c r="F1002" s="44">
        <v>0.9</v>
      </c>
      <c r="G1002" s="44">
        <v>0.6</v>
      </c>
      <c r="H1002" s="44">
        <v>0.9</v>
      </c>
      <c r="I1002" s="44">
        <v>0.15</v>
      </c>
      <c r="J1002" s="44">
        <v>0.75</v>
      </c>
      <c r="K1002" s="44">
        <v>0.9</v>
      </c>
      <c r="L1002" s="14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B1003" s="30"/>
      <c r="C1003" s="20"/>
      <c r="D1003" s="20"/>
      <c r="E1003" s="20"/>
      <c r="F1003" s="20"/>
      <c r="G1003" s="20"/>
      <c r="H1003" s="20"/>
      <c r="I1003" s="20"/>
      <c r="J1003" s="20"/>
      <c r="K1003" s="20"/>
      <c r="BM1003" s="53"/>
    </row>
    <row r="1004" spans="1:65" ht="15">
      <c r="B1004" s="8" t="s">
        <v>541</v>
      </c>
      <c r="BM1004" s="27" t="s">
        <v>66</v>
      </c>
    </row>
    <row r="1005" spans="1:65" ht="15">
      <c r="A1005" s="24" t="s">
        <v>64</v>
      </c>
      <c r="B1005" s="18" t="s">
        <v>117</v>
      </c>
      <c r="C1005" s="15" t="s">
        <v>118</v>
      </c>
      <c r="D1005" s="16" t="s">
        <v>241</v>
      </c>
      <c r="E1005" s="17" t="s">
        <v>241</v>
      </c>
      <c r="F1005" s="17" t="s">
        <v>241</v>
      </c>
      <c r="G1005" s="17" t="s">
        <v>241</v>
      </c>
      <c r="H1005" s="17" t="s">
        <v>241</v>
      </c>
      <c r="I1005" s="17" t="s">
        <v>241</v>
      </c>
      <c r="J1005" s="17" t="s">
        <v>241</v>
      </c>
      <c r="K1005" s="17" t="s">
        <v>241</v>
      </c>
      <c r="L1005" s="17" t="s">
        <v>241</v>
      </c>
      <c r="M1005" s="17" t="s">
        <v>241</v>
      </c>
      <c r="N1005" s="17" t="s">
        <v>241</v>
      </c>
      <c r="O1005" s="14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242</v>
      </c>
      <c r="C1006" s="9" t="s">
        <v>242</v>
      </c>
      <c r="D1006" s="144" t="s">
        <v>244</v>
      </c>
      <c r="E1006" s="145" t="s">
        <v>248</v>
      </c>
      <c r="F1006" s="145" t="s">
        <v>250</v>
      </c>
      <c r="G1006" s="145" t="s">
        <v>252</v>
      </c>
      <c r="H1006" s="145" t="s">
        <v>254</v>
      </c>
      <c r="I1006" s="145" t="s">
        <v>255</v>
      </c>
      <c r="J1006" s="145" t="s">
        <v>258</v>
      </c>
      <c r="K1006" s="145" t="s">
        <v>259</v>
      </c>
      <c r="L1006" s="145" t="s">
        <v>260</v>
      </c>
      <c r="M1006" s="145" t="s">
        <v>261</v>
      </c>
      <c r="N1006" s="145" t="s">
        <v>286</v>
      </c>
      <c r="O1006" s="14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287</v>
      </c>
      <c r="E1007" s="11" t="s">
        <v>103</v>
      </c>
      <c r="F1007" s="11" t="s">
        <v>99</v>
      </c>
      <c r="G1007" s="11" t="s">
        <v>103</v>
      </c>
      <c r="H1007" s="11" t="s">
        <v>287</v>
      </c>
      <c r="I1007" s="11" t="s">
        <v>103</v>
      </c>
      <c r="J1007" s="11" t="s">
        <v>103</v>
      </c>
      <c r="K1007" s="11" t="s">
        <v>287</v>
      </c>
      <c r="L1007" s="11" t="s">
        <v>100</v>
      </c>
      <c r="M1007" s="11" t="s">
        <v>99</v>
      </c>
      <c r="N1007" s="11" t="s">
        <v>287</v>
      </c>
      <c r="O1007" s="146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</v>
      </c>
    </row>
    <row r="1008" spans="1:65">
      <c r="A1008" s="29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146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8">
        <v>1</v>
      </c>
      <c r="C1009" s="14">
        <v>1</v>
      </c>
      <c r="D1009" s="140">
        <v>0.3</v>
      </c>
      <c r="E1009" s="140" t="s">
        <v>108</v>
      </c>
      <c r="F1009" s="140">
        <v>0.37</v>
      </c>
      <c r="G1009" s="21">
        <v>0.24</v>
      </c>
      <c r="H1009" s="21">
        <v>0.24</v>
      </c>
      <c r="I1009" s="21">
        <v>0.32</v>
      </c>
      <c r="J1009" s="21">
        <v>0.24</v>
      </c>
      <c r="K1009" s="21">
        <v>0.24</v>
      </c>
      <c r="L1009" s="21">
        <v>0.27568558333415255</v>
      </c>
      <c r="M1009" s="21">
        <v>0.26</v>
      </c>
      <c r="N1009" s="21">
        <v>0.27</v>
      </c>
      <c r="O1009" s="146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>
        <v>1</v>
      </c>
      <c r="C1010" s="9">
        <v>2</v>
      </c>
      <c r="D1010" s="142">
        <v>0.2</v>
      </c>
      <c r="E1010" s="142" t="s">
        <v>108</v>
      </c>
      <c r="F1010" s="142">
        <v>0.98</v>
      </c>
      <c r="G1010" s="11">
        <v>0.23</v>
      </c>
      <c r="H1010" s="11">
        <v>0.25</v>
      </c>
      <c r="I1010" s="11">
        <v>0.31</v>
      </c>
      <c r="J1010" s="11">
        <v>0.24</v>
      </c>
      <c r="K1010" s="11">
        <v>0.25</v>
      </c>
      <c r="L1010" s="11">
        <v>0.25646563523477034</v>
      </c>
      <c r="M1010" s="11">
        <v>0.22</v>
      </c>
      <c r="N1010" s="11">
        <v>0.26</v>
      </c>
      <c r="O1010" s="146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 t="e">
        <v>#N/A</v>
      </c>
    </row>
    <row r="1011" spans="1:65">
      <c r="A1011" s="29"/>
      <c r="B1011" s="19">
        <v>1</v>
      </c>
      <c r="C1011" s="9">
        <v>3</v>
      </c>
      <c r="D1011" s="142">
        <v>0.2</v>
      </c>
      <c r="E1011" s="142" t="s">
        <v>108</v>
      </c>
      <c r="F1011" s="142">
        <v>0.52</v>
      </c>
      <c r="G1011" s="11">
        <v>0.23</v>
      </c>
      <c r="H1011" s="11">
        <v>0.25</v>
      </c>
      <c r="I1011" s="11">
        <v>0.32</v>
      </c>
      <c r="J1011" s="11">
        <v>0.25</v>
      </c>
      <c r="K1011" s="11">
        <v>0.26</v>
      </c>
      <c r="L1011" s="11">
        <v>0.25377063581868586</v>
      </c>
      <c r="M1011" s="11">
        <v>0.27</v>
      </c>
      <c r="N1011" s="11">
        <v>0.27</v>
      </c>
      <c r="O1011" s="146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16</v>
      </c>
    </row>
    <row r="1012" spans="1:65">
      <c r="A1012" s="29"/>
      <c r="B1012" s="19">
        <v>1</v>
      </c>
      <c r="C1012" s="9">
        <v>4</v>
      </c>
      <c r="D1012" s="142">
        <v>0.2</v>
      </c>
      <c r="E1012" s="142" t="s">
        <v>108</v>
      </c>
      <c r="F1012" s="142">
        <v>1.39</v>
      </c>
      <c r="G1012" s="11">
        <v>0.23</v>
      </c>
      <c r="H1012" s="11">
        <v>0.25</v>
      </c>
      <c r="I1012" s="11">
        <v>0.3</v>
      </c>
      <c r="J1012" s="11">
        <v>0.26</v>
      </c>
      <c r="K1012" s="11">
        <v>0.26</v>
      </c>
      <c r="L1012" s="11">
        <v>0.30442547802905778</v>
      </c>
      <c r="M1012" s="11">
        <v>0.26</v>
      </c>
      <c r="N1012" s="11">
        <v>0.27</v>
      </c>
      <c r="O1012" s="146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0.26275869153632625</v>
      </c>
    </row>
    <row r="1013" spans="1:65">
      <c r="A1013" s="29"/>
      <c r="B1013" s="19">
        <v>1</v>
      </c>
      <c r="C1013" s="9">
        <v>5</v>
      </c>
      <c r="D1013" s="142">
        <v>0.2</v>
      </c>
      <c r="E1013" s="142" t="s">
        <v>108</v>
      </c>
      <c r="F1013" s="142">
        <v>1.06</v>
      </c>
      <c r="G1013" s="11">
        <v>0.25</v>
      </c>
      <c r="H1013" s="11">
        <v>0.28999999999999998</v>
      </c>
      <c r="I1013" s="11">
        <v>0.3</v>
      </c>
      <c r="J1013" s="11">
        <v>0.24</v>
      </c>
      <c r="K1013" s="11">
        <v>0.26</v>
      </c>
      <c r="L1013" s="11">
        <v>0.28382790033332167</v>
      </c>
      <c r="M1013" s="11">
        <v>0.26</v>
      </c>
      <c r="N1013" s="11">
        <v>0.27</v>
      </c>
      <c r="O1013" s="146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66</v>
      </c>
    </row>
    <row r="1014" spans="1:65">
      <c r="A1014" s="29"/>
      <c r="B1014" s="19">
        <v>1</v>
      </c>
      <c r="C1014" s="9">
        <v>6</v>
      </c>
      <c r="D1014" s="142">
        <v>0.2</v>
      </c>
      <c r="E1014" s="142" t="s">
        <v>108</v>
      </c>
      <c r="F1014" s="142">
        <v>0.66</v>
      </c>
      <c r="G1014" s="11">
        <v>0.24</v>
      </c>
      <c r="H1014" s="11">
        <v>0.26</v>
      </c>
      <c r="I1014" s="11">
        <v>0.3</v>
      </c>
      <c r="J1014" s="11">
        <v>0.25</v>
      </c>
      <c r="K1014" s="11">
        <v>0.26</v>
      </c>
      <c r="L1014" s="11">
        <v>0.27824196099367143</v>
      </c>
      <c r="M1014" s="11">
        <v>0.23</v>
      </c>
      <c r="N1014" s="11">
        <v>0.3</v>
      </c>
      <c r="O1014" s="146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20" t="s">
        <v>269</v>
      </c>
      <c r="C1015" s="12"/>
      <c r="D1015" s="22">
        <v>0.21666666666666665</v>
      </c>
      <c r="E1015" s="22" t="s">
        <v>630</v>
      </c>
      <c r="F1015" s="22">
        <v>0.83000000000000007</v>
      </c>
      <c r="G1015" s="22">
        <v>0.23666666666666666</v>
      </c>
      <c r="H1015" s="22">
        <v>0.25666666666666665</v>
      </c>
      <c r="I1015" s="22">
        <v>0.30833333333333335</v>
      </c>
      <c r="J1015" s="22">
        <v>0.24666666666666667</v>
      </c>
      <c r="K1015" s="22">
        <v>0.255</v>
      </c>
      <c r="L1015" s="22">
        <v>0.27540286562394328</v>
      </c>
      <c r="M1015" s="22">
        <v>0.25</v>
      </c>
      <c r="N1015" s="22">
        <v>0.27333333333333337</v>
      </c>
      <c r="O1015" s="146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3" t="s">
        <v>270</v>
      </c>
      <c r="C1016" s="28"/>
      <c r="D1016" s="11">
        <v>0.2</v>
      </c>
      <c r="E1016" s="11" t="s">
        <v>630</v>
      </c>
      <c r="F1016" s="11">
        <v>0.82000000000000006</v>
      </c>
      <c r="G1016" s="11">
        <v>0.23499999999999999</v>
      </c>
      <c r="H1016" s="11">
        <v>0.25</v>
      </c>
      <c r="I1016" s="11">
        <v>0.30499999999999999</v>
      </c>
      <c r="J1016" s="11">
        <v>0.245</v>
      </c>
      <c r="K1016" s="11">
        <v>0.26</v>
      </c>
      <c r="L1016" s="11">
        <v>0.27696377216391199</v>
      </c>
      <c r="M1016" s="11">
        <v>0.26</v>
      </c>
      <c r="N1016" s="11">
        <v>0.27</v>
      </c>
      <c r="O1016" s="146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3" t="s">
        <v>271</v>
      </c>
      <c r="C1017" s="28"/>
      <c r="D1017" s="23">
        <v>4.0824829046386638E-2</v>
      </c>
      <c r="E1017" s="23" t="s">
        <v>630</v>
      </c>
      <c r="F1017" s="23">
        <v>0.38094619042589156</v>
      </c>
      <c r="G1017" s="23">
        <v>8.1649658092772543E-3</v>
      </c>
      <c r="H1017" s="23">
        <v>1.751190071541826E-2</v>
      </c>
      <c r="I1017" s="23">
        <v>9.8319208025017587E-3</v>
      </c>
      <c r="J1017" s="23">
        <v>8.1649658092772665E-3</v>
      </c>
      <c r="K1017" s="23">
        <v>8.3666002653407633E-3</v>
      </c>
      <c r="L1017" s="23">
        <v>1.8697623879273522E-2</v>
      </c>
      <c r="M1017" s="23">
        <v>2.0000000000000007E-2</v>
      </c>
      <c r="N1017" s="23">
        <v>1.3662601021279456E-2</v>
      </c>
      <c r="O1017" s="230"/>
      <c r="P1017" s="231"/>
      <c r="Q1017" s="231"/>
      <c r="R1017" s="231"/>
      <c r="S1017" s="231"/>
      <c r="T1017" s="231"/>
      <c r="U1017" s="231"/>
      <c r="V1017" s="231"/>
      <c r="W1017" s="231"/>
      <c r="X1017" s="231"/>
      <c r="Y1017" s="231"/>
      <c r="Z1017" s="231"/>
      <c r="AA1017" s="231"/>
      <c r="AB1017" s="231"/>
      <c r="AC1017" s="231"/>
      <c r="AD1017" s="231"/>
      <c r="AE1017" s="231"/>
      <c r="AF1017" s="231"/>
      <c r="AG1017" s="231"/>
      <c r="AH1017" s="231"/>
      <c r="AI1017" s="231"/>
      <c r="AJ1017" s="231"/>
      <c r="AK1017" s="231"/>
      <c r="AL1017" s="231"/>
      <c r="AM1017" s="231"/>
      <c r="AN1017" s="231"/>
      <c r="AO1017" s="231"/>
      <c r="AP1017" s="231"/>
      <c r="AQ1017" s="231"/>
      <c r="AR1017" s="231"/>
      <c r="AS1017" s="231"/>
      <c r="AT1017" s="231"/>
      <c r="AU1017" s="231"/>
      <c r="AV1017" s="231"/>
      <c r="AW1017" s="231"/>
      <c r="AX1017" s="231"/>
      <c r="AY1017" s="231"/>
      <c r="AZ1017" s="231"/>
      <c r="BA1017" s="231"/>
      <c r="BB1017" s="231"/>
      <c r="BC1017" s="231"/>
      <c r="BD1017" s="231"/>
      <c r="BE1017" s="231"/>
      <c r="BF1017" s="231"/>
      <c r="BG1017" s="231"/>
      <c r="BH1017" s="231"/>
      <c r="BI1017" s="231"/>
      <c r="BJ1017" s="231"/>
      <c r="BK1017" s="231"/>
      <c r="BL1017" s="231"/>
      <c r="BM1017" s="54"/>
    </row>
    <row r="1018" spans="1:65">
      <c r="A1018" s="29"/>
      <c r="B1018" s="3" t="s">
        <v>86</v>
      </c>
      <c r="C1018" s="28"/>
      <c r="D1018" s="13">
        <v>0.18842228790639989</v>
      </c>
      <c r="E1018" s="13" t="s">
        <v>630</v>
      </c>
      <c r="F1018" s="13">
        <v>0.45897131376613437</v>
      </c>
      <c r="G1018" s="13">
        <v>3.4499855532157411E-2</v>
      </c>
      <c r="H1018" s="13">
        <v>6.8228184605525696E-2</v>
      </c>
      <c r="I1018" s="13">
        <v>3.1887310710816512E-2</v>
      </c>
      <c r="J1018" s="13">
        <v>3.3101212740313239E-2</v>
      </c>
      <c r="K1018" s="13">
        <v>3.2810197118983385E-2</v>
      </c>
      <c r="L1018" s="13">
        <v>6.7891900241897729E-2</v>
      </c>
      <c r="M1018" s="13">
        <v>8.0000000000000029E-2</v>
      </c>
      <c r="N1018" s="13">
        <v>4.9985125687607754E-2</v>
      </c>
      <c r="O1018" s="146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272</v>
      </c>
      <c r="C1019" s="28"/>
      <c r="D1019" s="13">
        <v>-0.17541579538307073</v>
      </c>
      <c r="E1019" s="13" t="s">
        <v>630</v>
      </c>
      <c r="F1019" s="13">
        <v>2.1587917992248529</v>
      </c>
      <c r="G1019" s="13">
        <v>-9.9300330341507981E-2</v>
      </c>
      <c r="H1019" s="13">
        <v>-2.3184865299945234E-2</v>
      </c>
      <c r="I1019" s="13">
        <v>0.17344675272409193</v>
      </c>
      <c r="J1019" s="13">
        <v>-6.1242597820726608E-2</v>
      </c>
      <c r="K1019" s="13">
        <v>-2.9527820720075426E-2</v>
      </c>
      <c r="L1019" s="13">
        <v>4.8120859537272409E-2</v>
      </c>
      <c r="M1019" s="13">
        <v>-4.8556686980466113E-2</v>
      </c>
      <c r="N1019" s="13">
        <v>4.024468890135724E-2</v>
      </c>
      <c r="O1019" s="146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45" t="s">
        <v>273</v>
      </c>
      <c r="C1020" s="46"/>
      <c r="D1020" s="44" t="s">
        <v>274</v>
      </c>
      <c r="E1020" s="44">
        <v>29.74</v>
      </c>
      <c r="F1020" s="44">
        <v>22.86</v>
      </c>
      <c r="G1020" s="44">
        <v>1.1499999999999999</v>
      </c>
      <c r="H1020" s="44">
        <v>0.34</v>
      </c>
      <c r="I1020" s="44">
        <v>1.75</v>
      </c>
      <c r="J1020" s="44">
        <v>0.74</v>
      </c>
      <c r="K1020" s="44">
        <v>0.4</v>
      </c>
      <c r="L1020" s="44">
        <v>0.42</v>
      </c>
      <c r="M1020" s="44">
        <v>0.61</v>
      </c>
      <c r="N1020" s="44">
        <v>0.34</v>
      </c>
      <c r="O1020" s="146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B1021" s="3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BM1021" s="53"/>
    </row>
    <row r="1022" spans="1:65" ht="15">
      <c r="B1022" s="8" t="s">
        <v>542</v>
      </c>
      <c r="BM1022" s="27" t="s">
        <v>66</v>
      </c>
    </row>
    <row r="1023" spans="1:65" ht="15">
      <c r="A1023" s="24" t="s">
        <v>32</v>
      </c>
      <c r="B1023" s="18" t="s">
        <v>117</v>
      </c>
      <c r="C1023" s="15" t="s">
        <v>118</v>
      </c>
      <c r="D1023" s="16" t="s">
        <v>241</v>
      </c>
      <c r="E1023" s="17" t="s">
        <v>241</v>
      </c>
      <c r="F1023" s="17" t="s">
        <v>241</v>
      </c>
      <c r="G1023" s="17" t="s">
        <v>241</v>
      </c>
      <c r="H1023" s="17" t="s">
        <v>241</v>
      </c>
      <c r="I1023" s="17" t="s">
        <v>241</v>
      </c>
      <c r="J1023" s="17" t="s">
        <v>241</v>
      </c>
      <c r="K1023" s="17" t="s">
        <v>241</v>
      </c>
      <c r="L1023" s="17" t="s">
        <v>241</v>
      </c>
      <c r="M1023" s="17" t="s">
        <v>241</v>
      </c>
      <c r="N1023" s="17" t="s">
        <v>241</v>
      </c>
      <c r="O1023" s="17" t="s">
        <v>241</v>
      </c>
      <c r="P1023" s="146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 t="s">
        <v>242</v>
      </c>
      <c r="C1024" s="9" t="s">
        <v>242</v>
      </c>
      <c r="D1024" s="144" t="s">
        <v>244</v>
      </c>
      <c r="E1024" s="145" t="s">
        <v>246</v>
      </c>
      <c r="F1024" s="145" t="s">
        <v>248</v>
      </c>
      <c r="G1024" s="145" t="s">
        <v>250</v>
      </c>
      <c r="H1024" s="145" t="s">
        <v>252</v>
      </c>
      <c r="I1024" s="145" t="s">
        <v>255</v>
      </c>
      <c r="J1024" s="145" t="s">
        <v>258</v>
      </c>
      <c r="K1024" s="145" t="s">
        <v>259</v>
      </c>
      <c r="L1024" s="145" t="s">
        <v>260</v>
      </c>
      <c r="M1024" s="145" t="s">
        <v>261</v>
      </c>
      <c r="N1024" s="145" t="s">
        <v>284</v>
      </c>
      <c r="O1024" s="145" t="s">
        <v>286</v>
      </c>
      <c r="P1024" s="146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s">
        <v>3</v>
      </c>
    </row>
    <row r="1025" spans="1:65">
      <c r="A1025" s="29"/>
      <c r="B1025" s="19"/>
      <c r="C1025" s="9"/>
      <c r="D1025" s="10" t="s">
        <v>287</v>
      </c>
      <c r="E1025" s="11" t="s">
        <v>103</v>
      </c>
      <c r="F1025" s="11" t="s">
        <v>103</v>
      </c>
      <c r="G1025" s="11" t="s">
        <v>99</v>
      </c>
      <c r="H1025" s="11" t="s">
        <v>103</v>
      </c>
      <c r="I1025" s="11" t="s">
        <v>103</v>
      </c>
      <c r="J1025" s="11" t="s">
        <v>103</v>
      </c>
      <c r="K1025" s="11" t="s">
        <v>287</v>
      </c>
      <c r="L1025" s="11" t="s">
        <v>100</v>
      </c>
      <c r="M1025" s="11" t="s">
        <v>99</v>
      </c>
      <c r="N1025" s="11" t="s">
        <v>103</v>
      </c>
      <c r="O1025" s="11" t="s">
        <v>287</v>
      </c>
      <c r="P1025" s="146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2</v>
      </c>
    </row>
    <row r="1026" spans="1:65">
      <c r="A1026" s="29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146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3</v>
      </c>
    </row>
    <row r="1027" spans="1:65">
      <c r="A1027" s="29"/>
      <c r="B1027" s="18">
        <v>1</v>
      </c>
      <c r="C1027" s="14">
        <v>1</v>
      </c>
      <c r="D1027" s="21">
        <v>1.8</v>
      </c>
      <c r="E1027" s="21">
        <v>1.9</v>
      </c>
      <c r="F1027" s="140" t="s">
        <v>106</v>
      </c>
      <c r="G1027" s="21">
        <v>2.17</v>
      </c>
      <c r="H1027" s="140">
        <v>1.66</v>
      </c>
      <c r="I1027" s="140" t="s">
        <v>108</v>
      </c>
      <c r="J1027" s="21">
        <v>2.2999999999999998</v>
      </c>
      <c r="K1027" s="21">
        <v>2</v>
      </c>
      <c r="L1027" s="140" t="s">
        <v>109</v>
      </c>
      <c r="M1027" s="21">
        <v>1.91</v>
      </c>
      <c r="N1027" s="21">
        <v>2.0663145837957999</v>
      </c>
      <c r="O1027" s="21">
        <v>2.1</v>
      </c>
      <c r="P1027" s="146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>
        <v>1</v>
      </c>
      <c r="C1028" s="9">
        <v>2</v>
      </c>
      <c r="D1028" s="11">
        <v>1.8</v>
      </c>
      <c r="E1028" s="11">
        <v>2.1</v>
      </c>
      <c r="F1028" s="142" t="s">
        <v>106</v>
      </c>
      <c r="G1028" s="11">
        <v>1.91</v>
      </c>
      <c r="H1028" s="142">
        <v>1.57</v>
      </c>
      <c r="I1028" s="142" t="s">
        <v>108</v>
      </c>
      <c r="J1028" s="11">
        <v>2.16</v>
      </c>
      <c r="K1028" s="11">
        <v>1.8</v>
      </c>
      <c r="L1028" s="142" t="s">
        <v>109</v>
      </c>
      <c r="M1028" s="11">
        <v>2.08</v>
      </c>
      <c r="N1028" s="11">
        <v>1.9184829997540349</v>
      </c>
      <c r="O1028" s="11">
        <v>2.2999999999999998</v>
      </c>
      <c r="P1028" s="146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 t="e">
        <v>#N/A</v>
      </c>
    </row>
    <row r="1029" spans="1:65">
      <c r="A1029" s="29"/>
      <c r="B1029" s="19">
        <v>1</v>
      </c>
      <c r="C1029" s="9">
        <v>3</v>
      </c>
      <c r="D1029" s="11">
        <v>1.8</v>
      </c>
      <c r="E1029" s="11">
        <v>2.1</v>
      </c>
      <c r="F1029" s="142" t="s">
        <v>106</v>
      </c>
      <c r="G1029" s="11">
        <v>2.17</v>
      </c>
      <c r="H1029" s="142">
        <v>1.68</v>
      </c>
      <c r="I1029" s="142">
        <v>2</v>
      </c>
      <c r="J1029" s="11">
        <v>1.9400000000000002</v>
      </c>
      <c r="K1029" s="11">
        <v>1.8</v>
      </c>
      <c r="L1029" s="142" t="s">
        <v>109</v>
      </c>
      <c r="M1029" s="11">
        <v>2.0099999999999998</v>
      </c>
      <c r="N1029" s="11">
        <v>1.97385794433441</v>
      </c>
      <c r="O1029" s="11">
        <v>2.1</v>
      </c>
      <c r="P1029" s="146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16</v>
      </c>
    </row>
    <row r="1030" spans="1:65">
      <c r="A1030" s="29"/>
      <c r="B1030" s="19">
        <v>1</v>
      </c>
      <c r="C1030" s="9">
        <v>4</v>
      </c>
      <c r="D1030" s="11">
        <v>1.6</v>
      </c>
      <c r="E1030" s="11">
        <v>1.9</v>
      </c>
      <c r="F1030" s="142" t="s">
        <v>106</v>
      </c>
      <c r="G1030" s="11">
        <v>2.1</v>
      </c>
      <c r="H1030" s="142">
        <v>1.78</v>
      </c>
      <c r="I1030" s="142" t="s">
        <v>108</v>
      </c>
      <c r="J1030" s="11">
        <v>1.9400000000000002</v>
      </c>
      <c r="K1030" s="11">
        <v>2</v>
      </c>
      <c r="L1030" s="142" t="s">
        <v>109</v>
      </c>
      <c r="M1030" s="141">
        <v>2.4500000000000002</v>
      </c>
      <c r="N1030" s="11">
        <v>1.9912259918178121</v>
      </c>
      <c r="O1030" s="11">
        <v>2.2999999999999998</v>
      </c>
      <c r="P1030" s="146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1.9866543952183584</v>
      </c>
    </row>
    <row r="1031" spans="1:65">
      <c r="A1031" s="29"/>
      <c r="B1031" s="19">
        <v>1</v>
      </c>
      <c r="C1031" s="9">
        <v>5</v>
      </c>
      <c r="D1031" s="11">
        <v>1.7</v>
      </c>
      <c r="E1031" s="11">
        <v>1.9</v>
      </c>
      <c r="F1031" s="142" t="s">
        <v>106</v>
      </c>
      <c r="G1031" s="11">
        <v>2.0499999999999998</v>
      </c>
      <c r="H1031" s="142">
        <v>1.62</v>
      </c>
      <c r="I1031" s="142" t="s">
        <v>108</v>
      </c>
      <c r="J1031" s="11">
        <v>1.86</v>
      </c>
      <c r="K1031" s="11">
        <v>2</v>
      </c>
      <c r="L1031" s="142" t="s">
        <v>109</v>
      </c>
      <c r="M1031" s="11">
        <v>1.9299999999999997</v>
      </c>
      <c r="N1031" s="11">
        <v>1.8987100297772399</v>
      </c>
      <c r="O1031" s="11">
        <v>2.2000000000000002</v>
      </c>
      <c r="P1031" s="146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67</v>
      </c>
    </row>
    <row r="1032" spans="1:65">
      <c r="A1032" s="29"/>
      <c r="B1032" s="19">
        <v>1</v>
      </c>
      <c r="C1032" s="9">
        <v>6</v>
      </c>
      <c r="D1032" s="11">
        <v>1.6</v>
      </c>
      <c r="E1032" s="11">
        <v>2</v>
      </c>
      <c r="F1032" s="142" t="s">
        <v>106</v>
      </c>
      <c r="G1032" s="11">
        <v>1.95</v>
      </c>
      <c r="H1032" s="142">
        <v>1.73</v>
      </c>
      <c r="I1032" s="142" t="s">
        <v>108</v>
      </c>
      <c r="J1032" s="11">
        <v>2.35</v>
      </c>
      <c r="K1032" s="11">
        <v>1.9</v>
      </c>
      <c r="L1032" s="142" t="s">
        <v>109</v>
      </c>
      <c r="M1032" s="11">
        <v>1.9800000000000002</v>
      </c>
      <c r="N1032" s="11">
        <v>1.8188194210019129</v>
      </c>
      <c r="O1032" s="11">
        <v>2.2000000000000002</v>
      </c>
      <c r="P1032" s="146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9"/>
      <c r="B1033" s="20" t="s">
        <v>269</v>
      </c>
      <c r="C1033" s="12"/>
      <c r="D1033" s="22">
        <v>1.7166666666666666</v>
      </c>
      <c r="E1033" s="22">
        <v>1.9833333333333334</v>
      </c>
      <c r="F1033" s="22" t="s">
        <v>630</v>
      </c>
      <c r="G1033" s="22">
        <v>2.0583333333333331</v>
      </c>
      <c r="H1033" s="22">
        <v>1.6733333333333336</v>
      </c>
      <c r="I1033" s="22">
        <v>2</v>
      </c>
      <c r="J1033" s="22">
        <v>2.0916666666666663</v>
      </c>
      <c r="K1033" s="22">
        <v>1.9166666666666667</v>
      </c>
      <c r="L1033" s="22" t="s">
        <v>630</v>
      </c>
      <c r="M1033" s="22">
        <v>2.06</v>
      </c>
      <c r="N1033" s="22">
        <v>1.9445684950802018</v>
      </c>
      <c r="O1033" s="22">
        <v>2.1999999999999997</v>
      </c>
      <c r="P1033" s="146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3" t="s">
        <v>270</v>
      </c>
      <c r="C1034" s="28"/>
      <c r="D1034" s="11">
        <v>1.75</v>
      </c>
      <c r="E1034" s="11">
        <v>1.95</v>
      </c>
      <c r="F1034" s="11" t="s">
        <v>630</v>
      </c>
      <c r="G1034" s="11">
        <v>2.0750000000000002</v>
      </c>
      <c r="H1034" s="11">
        <v>1.67</v>
      </c>
      <c r="I1034" s="11">
        <v>2</v>
      </c>
      <c r="J1034" s="11">
        <v>2.0500000000000003</v>
      </c>
      <c r="K1034" s="11">
        <v>1.95</v>
      </c>
      <c r="L1034" s="11" t="s">
        <v>630</v>
      </c>
      <c r="M1034" s="11">
        <v>1.9950000000000001</v>
      </c>
      <c r="N1034" s="11">
        <v>1.9461704720442223</v>
      </c>
      <c r="O1034" s="11">
        <v>2.2000000000000002</v>
      </c>
      <c r="P1034" s="146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3" t="s">
        <v>271</v>
      </c>
      <c r="C1035" s="28"/>
      <c r="D1035" s="23">
        <v>9.8319208025017479E-2</v>
      </c>
      <c r="E1035" s="23">
        <v>9.831920802501759E-2</v>
      </c>
      <c r="F1035" s="23" t="s">
        <v>630</v>
      </c>
      <c r="G1035" s="23">
        <v>0.10998484744121195</v>
      </c>
      <c r="H1035" s="23">
        <v>7.527726527090807E-2</v>
      </c>
      <c r="I1035" s="23" t="s">
        <v>630</v>
      </c>
      <c r="J1035" s="23">
        <v>0.20711510487327242</v>
      </c>
      <c r="K1035" s="23">
        <v>9.8319208025017493E-2</v>
      </c>
      <c r="L1035" s="23" t="s">
        <v>630</v>
      </c>
      <c r="M1035" s="23">
        <v>0.2003996007980057</v>
      </c>
      <c r="N1035" s="23">
        <v>8.5385227639074288E-2</v>
      </c>
      <c r="O1035" s="23">
        <v>8.9442719099991477E-2</v>
      </c>
      <c r="P1035" s="230"/>
      <c r="Q1035" s="231"/>
      <c r="R1035" s="231"/>
      <c r="S1035" s="231"/>
      <c r="T1035" s="231"/>
      <c r="U1035" s="231"/>
      <c r="V1035" s="231"/>
      <c r="W1035" s="231"/>
      <c r="X1035" s="231"/>
      <c r="Y1035" s="231"/>
      <c r="Z1035" s="231"/>
      <c r="AA1035" s="231"/>
      <c r="AB1035" s="231"/>
      <c r="AC1035" s="231"/>
      <c r="AD1035" s="231"/>
      <c r="AE1035" s="231"/>
      <c r="AF1035" s="231"/>
      <c r="AG1035" s="231"/>
      <c r="AH1035" s="231"/>
      <c r="AI1035" s="231"/>
      <c r="AJ1035" s="231"/>
      <c r="AK1035" s="231"/>
      <c r="AL1035" s="231"/>
      <c r="AM1035" s="231"/>
      <c r="AN1035" s="231"/>
      <c r="AO1035" s="231"/>
      <c r="AP1035" s="231"/>
      <c r="AQ1035" s="231"/>
      <c r="AR1035" s="231"/>
      <c r="AS1035" s="231"/>
      <c r="AT1035" s="231"/>
      <c r="AU1035" s="231"/>
      <c r="AV1035" s="231"/>
      <c r="AW1035" s="231"/>
      <c r="AX1035" s="231"/>
      <c r="AY1035" s="231"/>
      <c r="AZ1035" s="231"/>
      <c r="BA1035" s="231"/>
      <c r="BB1035" s="231"/>
      <c r="BC1035" s="231"/>
      <c r="BD1035" s="231"/>
      <c r="BE1035" s="231"/>
      <c r="BF1035" s="231"/>
      <c r="BG1035" s="231"/>
      <c r="BH1035" s="231"/>
      <c r="BI1035" s="231"/>
      <c r="BJ1035" s="231"/>
      <c r="BK1035" s="231"/>
      <c r="BL1035" s="231"/>
      <c r="BM1035" s="54"/>
    </row>
    <row r="1036" spans="1:65">
      <c r="A1036" s="29"/>
      <c r="B1036" s="3" t="s">
        <v>86</v>
      </c>
      <c r="C1036" s="28"/>
      <c r="D1036" s="13">
        <v>5.7273325063116984E-2</v>
      </c>
      <c r="E1036" s="13">
        <v>4.9572709928580296E-2</v>
      </c>
      <c r="F1036" s="13" t="s">
        <v>630</v>
      </c>
      <c r="G1036" s="13">
        <v>5.3433933979536177E-2</v>
      </c>
      <c r="H1036" s="13">
        <v>4.4986413508510792E-2</v>
      </c>
      <c r="I1036" s="13" t="s">
        <v>630</v>
      </c>
      <c r="J1036" s="13">
        <v>9.9019173644592409E-2</v>
      </c>
      <c r="K1036" s="13">
        <v>5.1296978100009126E-2</v>
      </c>
      <c r="L1036" s="13" t="s">
        <v>630</v>
      </c>
      <c r="M1036" s="13">
        <v>9.7281359610682377E-2</v>
      </c>
      <c r="N1036" s="13">
        <v>4.3909601464335486E-2</v>
      </c>
      <c r="O1036" s="13">
        <v>4.0655781409087037E-2</v>
      </c>
      <c r="P1036" s="146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3" t="s">
        <v>272</v>
      </c>
      <c r="C1037" s="28"/>
      <c r="D1037" s="13">
        <v>-0.13590070281047384</v>
      </c>
      <c r="E1037" s="13">
        <v>-1.6716857713241495E-3</v>
      </c>
      <c r="F1037" s="13" t="s">
        <v>630</v>
      </c>
      <c r="G1037" s="13">
        <v>3.6080225270936683E-2</v>
      </c>
      <c r="H1037" s="13">
        <v>-0.15771291807933552</v>
      </c>
      <c r="I1037" s="13">
        <v>6.7176277936227269E-3</v>
      </c>
      <c r="J1037" s="13">
        <v>5.2858852400830214E-2</v>
      </c>
      <c r="K1037" s="13">
        <v>-3.5228940031111544E-2</v>
      </c>
      <c r="L1037" s="13" t="s">
        <v>630</v>
      </c>
      <c r="M1037" s="13">
        <v>3.6919156627431393E-2</v>
      </c>
      <c r="N1037" s="13">
        <v>-2.118430877532218E-2</v>
      </c>
      <c r="O1037" s="13">
        <v>0.1073893905729848</v>
      </c>
      <c r="P1037" s="146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45" t="s">
        <v>273</v>
      </c>
      <c r="C1038" s="46"/>
      <c r="D1038" s="44">
        <v>1.63</v>
      </c>
      <c r="E1038" s="44">
        <v>0.36</v>
      </c>
      <c r="F1038" s="44">
        <v>109.2</v>
      </c>
      <c r="G1038" s="44">
        <v>0</v>
      </c>
      <c r="H1038" s="44">
        <v>1.83</v>
      </c>
      <c r="I1038" s="44" t="s">
        <v>274</v>
      </c>
      <c r="J1038" s="44">
        <v>0.16</v>
      </c>
      <c r="K1038" s="44">
        <v>0.67</v>
      </c>
      <c r="L1038" s="44">
        <v>2.1</v>
      </c>
      <c r="M1038" s="44">
        <v>0.01</v>
      </c>
      <c r="N1038" s="44">
        <v>0.54</v>
      </c>
      <c r="O1038" s="44">
        <v>0.67</v>
      </c>
      <c r="P1038" s="146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B1039" s="30" t="s">
        <v>306</v>
      </c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BM1039" s="53"/>
    </row>
    <row r="1040" spans="1:65">
      <c r="BM1040" s="53"/>
    </row>
    <row r="1041" spans="1:65" ht="15">
      <c r="B1041" s="8" t="s">
        <v>543</v>
      </c>
      <c r="BM1041" s="27" t="s">
        <v>66</v>
      </c>
    </row>
    <row r="1042" spans="1:65" ht="15">
      <c r="A1042" s="24" t="s">
        <v>65</v>
      </c>
      <c r="B1042" s="18" t="s">
        <v>117</v>
      </c>
      <c r="C1042" s="15" t="s">
        <v>118</v>
      </c>
      <c r="D1042" s="16" t="s">
        <v>241</v>
      </c>
      <c r="E1042" s="17" t="s">
        <v>241</v>
      </c>
      <c r="F1042" s="17" t="s">
        <v>241</v>
      </c>
      <c r="G1042" s="17" t="s">
        <v>241</v>
      </c>
      <c r="H1042" s="17" t="s">
        <v>241</v>
      </c>
      <c r="I1042" s="17" t="s">
        <v>241</v>
      </c>
      <c r="J1042" s="17" t="s">
        <v>241</v>
      </c>
      <c r="K1042" s="17" t="s">
        <v>241</v>
      </c>
      <c r="L1042" s="17" t="s">
        <v>241</v>
      </c>
      <c r="M1042" s="17" t="s">
        <v>241</v>
      </c>
      <c r="N1042" s="17" t="s">
        <v>241</v>
      </c>
      <c r="O1042" s="17" t="s">
        <v>241</v>
      </c>
      <c r="P1042" s="17" t="s">
        <v>241</v>
      </c>
      <c r="Q1042" s="17" t="s">
        <v>241</v>
      </c>
      <c r="R1042" s="146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 t="s">
        <v>242</v>
      </c>
      <c r="C1043" s="9" t="s">
        <v>242</v>
      </c>
      <c r="D1043" s="144" t="s">
        <v>244</v>
      </c>
      <c r="E1043" s="145" t="s">
        <v>246</v>
      </c>
      <c r="F1043" s="145" t="s">
        <v>248</v>
      </c>
      <c r="G1043" s="145" t="s">
        <v>249</v>
      </c>
      <c r="H1043" s="145" t="s">
        <v>250</v>
      </c>
      <c r="I1043" s="145" t="s">
        <v>252</v>
      </c>
      <c r="J1043" s="145" t="s">
        <v>255</v>
      </c>
      <c r="K1043" s="145" t="s">
        <v>258</v>
      </c>
      <c r="L1043" s="145" t="s">
        <v>259</v>
      </c>
      <c r="M1043" s="145" t="s">
        <v>260</v>
      </c>
      <c r="N1043" s="145" t="s">
        <v>261</v>
      </c>
      <c r="O1043" s="145" t="s">
        <v>284</v>
      </c>
      <c r="P1043" s="145" t="s">
        <v>286</v>
      </c>
      <c r="Q1043" s="145" t="s">
        <v>262</v>
      </c>
      <c r="R1043" s="146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 t="s">
        <v>3</v>
      </c>
    </row>
    <row r="1044" spans="1:65">
      <c r="A1044" s="29"/>
      <c r="B1044" s="19"/>
      <c r="C1044" s="9"/>
      <c r="D1044" s="10" t="s">
        <v>287</v>
      </c>
      <c r="E1044" s="11" t="s">
        <v>104</v>
      </c>
      <c r="F1044" s="11" t="s">
        <v>103</v>
      </c>
      <c r="G1044" s="11" t="s">
        <v>104</v>
      </c>
      <c r="H1044" s="11" t="s">
        <v>103</v>
      </c>
      <c r="I1044" s="11" t="s">
        <v>103</v>
      </c>
      <c r="J1044" s="11" t="s">
        <v>104</v>
      </c>
      <c r="K1044" s="11" t="s">
        <v>104</v>
      </c>
      <c r="L1044" s="11" t="s">
        <v>287</v>
      </c>
      <c r="M1044" s="11" t="s">
        <v>100</v>
      </c>
      <c r="N1044" s="11" t="s">
        <v>99</v>
      </c>
      <c r="O1044" s="11" t="s">
        <v>104</v>
      </c>
      <c r="P1044" s="11" t="s">
        <v>287</v>
      </c>
      <c r="Q1044" s="11" t="s">
        <v>104</v>
      </c>
      <c r="R1044" s="146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0</v>
      </c>
    </row>
    <row r="1045" spans="1:65">
      <c r="A1045" s="29"/>
      <c r="B1045" s="19"/>
      <c r="C1045" s="9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146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0</v>
      </c>
    </row>
    <row r="1046" spans="1:65">
      <c r="A1046" s="29"/>
      <c r="B1046" s="18">
        <v>1</v>
      </c>
      <c r="C1046" s="14">
        <v>1</v>
      </c>
      <c r="D1046" s="208">
        <v>253.00000000000003</v>
      </c>
      <c r="E1046" s="208">
        <v>261</v>
      </c>
      <c r="F1046" s="208">
        <v>247</v>
      </c>
      <c r="G1046" s="208">
        <v>237.779</v>
      </c>
      <c r="H1046" s="208">
        <v>240</v>
      </c>
      <c r="I1046" s="208">
        <v>222</v>
      </c>
      <c r="J1046" s="208">
        <v>266</v>
      </c>
      <c r="K1046" s="208">
        <v>267</v>
      </c>
      <c r="L1046" s="208">
        <v>242</v>
      </c>
      <c r="M1046" s="208">
        <v>245.3776395163803</v>
      </c>
      <c r="N1046" s="208">
        <v>234</v>
      </c>
      <c r="O1046" s="208">
        <v>239.23593212495967</v>
      </c>
      <c r="P1046" s="208">
        <v>270</v>
      </c>
      <c r="Q1046" s="208">
        <v>269</v>
      </c>
      <c r="R1046" s="209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  <c r="AH1046" s="210"/>
      <c r="AI1046" s="210"/>
      <c r="AJ1046" s="210"/>
      <c r="AK1046" s="210"/>
      <c r="AL1046" s="210"/>
      <c r="AM1046" s="210"/>
      <c r="AN1046" s="210"/>
      <c r="AO1046" s="210"/>
      <c r="AP1046" s="210"/>
      <c r="AQ1046" s="210"/>
      <c r="AR1046" s="210"/>
      <c r="AS1046" s="210"/>
      <c r="AT1046" s="210"/>
      <c r="AU1046" s="210"/>
      <c r="AV1046" s="210"/>
      <c r="AW1046" s="210"/>
      <c r="AX1046" s="210"/>
      <c r="AY1046" s="210"/>
      <c r="AZ1046" s="210"/>
      <c r="BA1046" s="210"/>
      <c r="BB1046" s="210"/>
      <c r="BC1046" s="210"/>
      <c r="BD1046" s="210"/>
      <c r="BE1046" s="210"/>
      <c r="BF1046" s="210"/>
      <c r="BG1046" s="210"/>
      <c r="BH1046" s="210"/>
      <c r="BI1046" s="210"/>
      <c r="BJ1046" s="210"/>
      <c r="BK1046" s="210"/>
      <c r="BL1046" s="210"/>
      <c r="BM1046" s="211">
        <v>1</v>
      </c>
    </row>
    <row r="1047" spans="1:65">
      <c r="A1047" s="29"/>
      <c r="B1047" s="19">
        <v>1</v>
      </c>
      <c r="C1047" s="9">
        <v>2</v>
      </c>
      <c r="D1047" s="213">
        <v>248</v>
      </c>
      <c r="E1047" s="213">
        <v>265</v>
      </c>
      <c r="F1047" s="213">
        <v>250.99999999999997</v>
      </c>
      <c r="G1047" s="213">
        <v>237.666</v>
      </c>
      <c r="H1047" s="213">
        <v>235</v>
      </c>
      <c r="I1047" s="213">
        <v>214</v>
      </c>
      <c r="J1047" s="213">
        <v>267</v>
      </c>
      <c r="K1047" s="213">
        <v>261</v>
      </c>
      <c r="L1047" s="213">
        <v>246.00000000000003</v>
      </c>
      <c r="M1047" s="213">
        <v>260.7345339657349</v>
      </c>
      <c r="N1047" s="213">
        <v>235</v>
      </c>
      <c r="O1047" s="213">
        <v>226.92340953018169</v>
      </c>
      <c r="P1047" s="213">
        <v>274</v>
      </c>
      <c r="Q1047" s="213">
        <v>258</v>
      </c>
      <c r="R1047" s="209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  <c r="AH1047" s="210"/>
      <c r="AI1047" s="210"/>
      <c r="AJ1047" s="210"/>
      <c r="AK1047" s="210"/>
      <c r="AL1047" s="210"/>
      <c r="AM1047" s="210"/>
      <c r="AN1047" s="210"/>
      <c r="AO1047" s="210"/>
      <c r="AP1047" s="210"/>
      <c r="AQ1047" s="210"/>
      <c r="AR1047" s="210"/>
      <c r="AS1047" s="210"/>
      <c r="AT1047" s="210"/>
      <c r="AU1047" s="210"/>
      <c r="AV1047" s="210"/>
      <c r="AW1047" s="210"/>
      <c r="AX1047" s="210"/>
      <c r="AY1047" s="210"/>
      <c r="AZ1047" s="210"/>
      <c r="BA1047" s="210"/>
      <c r="BB1047" s="210"/>
      <c r="BC1047" s="210"/>
      <c r="BD1047" s="210"/>
      <c r="BE1047" s="210"/>
      <c r="BF1047" s="210"/>
      <c r="BG1047" s="210"/>
      <c r="BH1047" s="210"/>
      <c r="BI1047" s="210"/>
      <c r="BJ1047" s="210"/>
      <c r="BK1047" s="210"/>
      <c r="BL1047" s="210"/>
      <c r="BM1047" s="211" t="e">
        <v>#N/A</v>
      </c>
    </row>
    <row r="1048" spans="1:65">
      <c r="A1048" s="29"/>
      <c r="B1048" s="19">
        <v>1</v>
      </c>
      <c r="C1048" s="9">
        <v>3</v>
      </c>
      <c r="D1048" s="213">
        <v>244</v>
      </c>
      <c r="E1048" s="213">
        <v>263</v>
      </c>
      <c r="F1048" s="213">
        <v>245</v>
      </c>
      <c r="G1048" s="213">
        <v>238.93700000000001</v>
      </c>
      <c r="H1048" s="213">
        <v>254</v>
      </c>
      <c r="I1048" s="213">
        <v>230</v>
      </c>
      <c r="J1048" s="213">
        <v>262</v>
      </c>
      <c r="K1048" s="213">
        <v>264</v>
      </c>
      <c r="L1048" s="213">
        <v>247</v>
      </c>
      <c r="M1048" s="213">
        <v>252.28089146276236</v>
      </c>
      <c r="N1048" s="213">
        <v>227</v>
      </c>
      <c r="O1048" s="213">
        <v>230.46427972486669</v>
      </c>
      <c r="P1048" s="213">
        <v>269</v>
      </c>
      <c r="Q1048" s="213">
        <v>271</v>
      </c>
      <c r="R1048" s="209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  <c r="AH1048" s="210"/>
      <c r="AI1048" s="210"/>
      <c r="AJ1048" s="210"/>
      <c r="AK1048" s="210"/>
      <c r="AL1048" s="210"/>
      <c r="AM1048" s="210"/>
      <c r="AN1048" s="210"/>
      <c r="AO1048" s="210"/>
      <c r="AP1048" s="210"/>
      <c r="AQ1048" s="210"/>
      <c r="AR1048" s="210"/>
      <c r="AS1048" s="210"/>
      <c r="AT1048" s="210"/>
      <c r="AU1048" s="210"/>
      <c r="AV1048" s="210"/>
      <c r="AW1048" s="210"/>
      <c r="AX1048" s="210"/>
      <c r="AY1048" s="210"/>
      <c r="AZ1048" s="210"/>
      <c r="BA1048" s="210"/>
      <c r="BB1048" s="210"/>
      <c r="BC1048" s="210"/>
      <c r="BD1048" s="210"/>
      <c r="BE1048" s="210"/>
      <c r="BF1048" s="210"/>
      <c r="BG1048" s="210"/>
      <c r="BH1048" s="210"/>
      <c r="BI1048" s="210"/>
      <c r="BJ1048" s="210"/>
      <c r="BK1048" s="210"/>
      <c r="BL1048" s="210"/>
      <c r="BM1048" s="211">
        <v>16</v>
      </c>
    </row>
    <row r="1049" spans="1:65">
      <c r="A1049" s="29"/>
      <c r="B1049" s="19">
        <v>1</v>
      </c>
      <c r="C1049" s="9">
        <v>4</v>
      </c>
      <c r="D1049" s="213">
        <v>242</v>
      </c>
      <c r="E1049" s="213">
        <v>261</v>
      </c>
      <c r="F1049" s="213">
        <v>250</v>
      </c>
      <c r="G1049" s="213">
        <v>237.92099999999999</v>
      </c>
      <c r="H1049" s="213">
        <v>250.99999999999997</v>
      </c>
      <c r="I1049" s="213">
        <v>219</v>
      </c>
      <c r="J1049" s="213">
        <v>264</v>
      </c>
      <c r="K1049" s="213">
        <v>263</v>
      </c>
      <c r="L1049" s="213">
        <v>246.00000000000003</v>
      </c>
      <c r="M1049" s="213">
        <v>267.08589822503188</v>
      </c>
      <c r="N1049" s="213">
        <v>240</v>
      </c>
      <c r="O1049" s="213">
        <v>240.63002436351806</v>
      </c>
      <c r="P1049" s="213">
        <v>273</v>
      </c>
      <c r="Q1049" s="213">
        <v>256</v>
      </c>
      <c r="R1049" s="209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  <c r="AH1049" s="210"/>
      <c r="AI1049" s="210"/>
      <c r="AJ1049" s="210"/>
      <c r="AK1049" s="210"/>
      <c r="AL1049" s="210"/>
      <c r="AM1049" s="210"/>
      <c r="AN1049" s="210"/>
      <c r="AO1049" s="210"/>
      <c r="AP1049" s="210"/>
      <c r="AQ1049" s="210"/>
      <c r="AR1049" s="210"/>
      <c r="AS1049" s="210"/>
      <c r="AT1049" s="210"/>
      <c r="AU1049" s="210"/>
      <c r="AV1049" s="210"/>
      <c r="AW1049" s="210"/>
      <c r="AX1049" s="210"/>
      <c r="AY1049" s="210"/>
      <c r="AZ1049" s="210"/>
      <c r="BA1049" s="210"/>
      <c r="BB1049" s="210"/>
      <c r="BC1049" s="210"/>
      <c r="BD1049" s="210"/>
      <c r="BE1049" s="210"/>
      <c r="BF1049" s="210"/>
      <c r="BG1049" s="210"/>
      <c r="BH1049" s="210"/>
      <c r="BI1049" s="210"/>
      <c r="BJ1049" s="210"/>
      <c r="BK1049" s="210"/>
      <c r="BL1049" s="210"/>
      <c r="BM1049" s="211">
        <v>249.44405138461184</v>
      </c>
    </row>
    <row r="1050" spans="1:65">
      <c r="A1050" s="29"/>
      <c r="B1050" s="19">
        <v>1</v>
      </c>
      <c r="C1050" s="9">
        <v>5</v>
      </c>
      <c r="D1050" s="213">
        <v>248.99999999999997</v>
      </c>
      <c r="E1050" s="213">
        <v>262</v>
      </c>
      <c r="F1050" s="213">
        <v>248.99999999999997</v>
      </c>
      <c r="G1050" s="213">
        <v>239.15</v>
      </c>
      <c r="H1050" s="213">
        <v>237</v>
      </c>
      <c r="I1050" s="213">
        <v>212</v>
      </c>
      <c r="J1050" s="213">
        <v>253.00000000000003</v>
      </c>
      <c r="K1050" s="213">
        <v>265</v>
      </c>
      <c r="L1050" s="213">
        <v>250.99999999999997</v>
      </c>
      <c r="M1050" s="213">
        <v>246.79275609995128</v>
      </c>
      <c r="N1050" s="213">
        <v>234</v>
      </c>
      <c r="O1050" s="213">
        <v>232.39869422318068</v>
      </c>
      <c r="P1050" s="213">
        <v>273</v>
      </c>
      <c r="Q1050" s="213">
        <v>261</v>
      </c>
      <c r="R1050" s="209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  <c r="AH1050" s="210"/>
      <c r="AI1050" s="210"/>
      <c r="AJ1050" s="210"/>
      <c r="AK1050" s="210"/>
      <c r="AL1050" s="210"/>
      <c r="AM1050" s="210"/>
      <c r="AN1050" s="210"/>
      <c r="AO1050" s="210"/>
      <c r="AP1050" s="210"/>
      <c r="AQ1050" s="210"/>
      <c r="AR1050" s="210"/>
      <c r="AS1050" s="210"/>
      <c r="AT1050" s="210"/>
      <c r="AU1050" s="210"/>
      <c r="AV1050" s="210"/>
      <c r="AW1050" s="210"/>
      <c r="AX1050" s="210"/>
      <c r="AY1050" s="210"/>
      <c r="AZ1050" s="210"/>
      <c r="BA1050" s="210"/>
      <c r="BB1050" s="210"/>
      <c r="BC1050" s="210"/>
      <c r="BD1050" s="210"/>
      <c r="BE1050" s="210"/>
      <c r="BF1050" s="210"/>
      <c r="BG1050" s="210"/>
      <c r="BH1050" s="210"/>
      <c r="BI1050" s="210"/>
      <c r="BJ1050" s="210"/>
      <c r="BK1050" s="210"/>
      <c r="BL1050" s="210"/>
      <c r="BM1050" s="211">
        <v>68</v>
      </c>
    </row>
    <row r="1051" spans="1:65">
      <c r="A1051" s="29"/>
      <c r="B1051" s="19">
        <v>1</v>
      </c>
      <c r="C1051" s="9">
        <v>6</v>
      </c>
      <c r="D1051" s="213">
        <v>250</v>
      </c>
      <c r="E1051" s="213">
        <v>265</v>
      </c>
      <c r="F1051" s="213">
        <v>248.99999999999997</v>
      </c>
      <c r="G1051" s="213">
        <v>237.93600000000001</v>
      </c>
      <c r="H1051" s="213">
        <v>250.99999999999997</v>
      </c>
      <c r="I1051" s="213">
        <v>230</v>
      </c>
      <c r="J1051" s="213">
        <v>248.99999999999997</v>
      </c>
      <c r="K1051" s="213">
        <v>264</v>
      </c>
      <c r="L1051" s="213">
        <v>248.99999999999997</v>
      </c>
      <c r="M1051" s="213">
        <v>264.51817911515218</v>
      </c>
      <c r="N1051" s="213">
        <v>232</v>
      </c>
      <c r="O1051" s="213">
        <v>234.46907795567668</v>
      </c>
      <c r="P1051" s="213">
        <v>273</v>
      </c>
      <c r="Q1051" s="213">
        <v>259</v>
      </c>
      <c r="R1051" s="209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  <c r="AH1051" s="210"/>
      <c r="AI1051" s="210"/>
      <c r="AJ1051" s="210"/>
      <c r="AK1051" s="210"/>
      <c r="AL1051" s="210"/>
      <c r="AM1051" s="210"/>
      <c r="AN1051" s="210"/>
      <c r="AO1051" s="210"/>
      <c r="AP1051" s="210"/>
      <c r="AQ1051" s="210"/>
      <c r="AR1051" s="210"/>
      <c r="AS1051" s="210"/>
      <c r="AT1051" s="210"/>
      <c r="AU1051" s="210"/>
      <c r="AV1051" s="210"/>
      <c r="AW1051" s="210"/>
      <c r="AX1051" s="210"/>
      <c r="AY1051" s="210"/>
      <c r="AZ1051" s="210"/>
      <c r="BA1051" s="210"/>
      <c r="BB1051" s="210"/>
      <c r="BC1051" s="210"/>
      <c r="BD1051" s="210"/>
      <c r="BE1051" s="210"/>
      <c r="BF1051" s="210"/>
      <c r="BG1051" s="210"/>
      <c r="BH1051" s="210"/>
      <c r="BI1051" s="210"/>
      <c r="BJ1051" s="210"/>
      <c r="BK1051" s="210"/>
      <c r="BL1051" s="210"/>
      <c r="BM1051" s="214"/>
    </row>
    <row r="1052" spans="1:65">
      <c r="A1052" s="29"/>
      <c r="B1052" s="20" t="s">
        <v>269</v>
      </c>
      <c r="C1052" s="12"/>
      <c r="D1052" s="215">
        <v>247.66666666666666</v>
      </c>
      <c r="E1052" s="215">
        <v>262.83333333333331</v>
      </c>
      <c r="F1052" s="215">
        <v>248.5</v>
      </c>
      <c r="G1052" s="215">
        <v>238.23150000000001</v>
      </c>
      <c r="H1052" s="215">
        <v>244.66666666666666</v>
      </c>
      <c r="I1052" s="215">
        <v>221.16666666666666</v>
      </c>
      <c r="J1052" s="215">
        <v>260.16666666666669</v>
      </c>
      <c r="K1052" s="215">
        <v>264</v>
      </c>
      <c r="L1052" s="215">
        <v>246.83333333333334</v>
      </c>
      <c r="M1052" s="215">
        <v>256.13164973083548</v>
      </c>
      <c r="N1052" s="215">
        <v>233.66666666666666</v>
      </c>
      <c r="O1052" s="215">
        <v>234.02023632039723</v>
      </c>
      <c r="P1052" s="215">
        <v>272</v>
      </c>
      <c r="Q1052" s="215">
        <v>262.33333333333331</v>
      </c>
      <c r="R1052" s="209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  <c r="AH1052" s="210"/>
      <c r="AI1052" s="210"/>
      <c r="AJ1052" s="210"/>
      <c r="AK1052" s="210"/>
      <c r="AL1052" s="210"/>
      <c r="AM1052" s="210"/>
      <c r="AN1052" s="210"/>
      <c r="AO1052" s="210"/>
      <c r="AP1052" s="210"/>
      <c r="AQ1052" s="210"/>
      <c r="AR1052" s="210"/>
      <c r="AS1052" s="210"/>
      <c r="AT1052" s="210"/>
      <c r="AU1052" s="210"/>
      <c r="AV1052" s="210"/>
      <c r="AW1052" s="210"/>
      <c r="AX1052" s="210"/>
      <c r="AY1052" s="210"/>
      <c r="AZ1052" s="210"/>
      <c r="BA1052" s="210"/>
      <c r="BB1052" s="210"/>
      <c r="BC1052" s="210"/>
      <c r="BD1052" s="210"/>
      <c r="BE1052" s="210"/>
      <c r="BF1052" s="210"/>
      <c r="BG1052" s="210"/>
      <c r="BH1052" s="210"/>
      <c r="BI1052" s="210"/>
      <c r="BJ1052" s="210"/>
      <c r="BK1052" s="210"/>
      <c r="BL1052" s="210"/>
      <c r="BM1052" s="214"/>
    </row>
    <row r="1053" spans="1:65">
      <c r="A1053" s="29"/>
      <c r="B1053" s="3" t="s">
        <v>270</v>
      </c>
      <c r="C1053" s="28"/>
      <c r="D1053" s="213">
        <v>248.5</v>
      </c>
      <c r="E1053" s="213">
        <v>262.5</v>
      </c>
      <c r="F1053" s="213">
        <v>248.99999999999997</v>
      </c>
      <c r="G1053" s="213">
        <v>237.92849999999999</v>
      </c>
      <c r="H1053" s="213">
        <v>245.5</v>
      </c>
      <c r="I1053" s="213">
        <v>220.5</v>
      </c>
      <c r="J1053" s="213">
        <v>263</v>
      </c>
      <c r="K1053" s="213">
        <v>264</v>
      </c>
      <c r="L1053" s="213">
        <v>246.5</v>
      </c>
      <c r="M1053" s="213">
        <v>256.50771271424861</v>
      </c>
      <c r="N1053" s="213">
        <v>234</v>
      </c>
      <c r="O1053" s="213">
        <v>233.43388608942868</v>
      </c>
      <c r="P1053" s="213">
        <v>273</v>
      </c>
      <c r="Q1053" s="213">
        <v>260</v>
      </c>
      <c r="R1053" s="209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  <c r="AH1053" s="210"/>
      <c r="AI1053" s="210"/>
      <c r="AJ1053" s="210"/>
      <c r="AK1053" s="210"/>
      <c r="AL1053" s="210"/>
      <c r="AM1053" s="210"/>
      <c r="AN1053" s="210"/>
      <c r="AO1053" s="210"/>
      <c r="AP1053" s="210"/>
      <c r="AQ1053" s="210"/>
      <c r="AR1053" s="210"/>
      <c r="AS1053" s="210"/>
      <c r="AT1053" s="210"/>
      <c r="AU1053" s="210"/>
      <c r="AV1053" s="210"/>
      <c r="AW1053" s="210"/>
      <c r="AX1053" s="210"/>
      <c r="AY1053" s="210"/>
      <c r="AZ1053" s="210"/>
      <c r="BA1053" s="210"/>
      <c r="BB1053" s="210"/>
      <c r="BC1053" s="210"/>
      <c r="BD1053" s="210"/>
      <c r="BE1053" s="210"/>
      <c r="BF1053" s="210"/>
      <c r="BG1053" s="210"/>
      <c r="BH1053" s="210"/>
      <c r="BI1053" s="210"/>
      <c r="BJ1053" s="210"/>
      <c r="BK1053" s="210"/>
      <c r="BL1053" s="210"/>
      <c r="BM1053" s="214"/>
    </row>
    <row r="1054" spans="1:65">
      <c r="A1054" s="29"/>
      <c r="B1054" s="3" t="s">
        <v>271</v>
      </c>
      <c r="C1054" s="28"/>
      <c r="D1054" s="213">
        <v>4.0331955899344516</v>
      </c>
      <c r="E1054" s="213">
        <v>1.8348478592697179</v>
      </c>
      <c r="F1054" s="213">
        <v>2.1679483388678706</v>
      </c>
      <c r="G1054" s="213">
        <v>0.64025768249979398</v>
      </c>
      <c r="H1054" s="213">
        <v>8.2623644719091462</v>
      </c>
      <c r="I1054" s="213">
        <v>7.7049767466661869</v>
      </c>
      <c r="J1054" s="213">
        <v>7.4139508136125851</v>
      </c>
      <c r="K1054" s="213">
        <v>2</v>
      </c>
      <c r="L1054" s="213">
        <v>3.0605010483034598</v>
      </c>
      <c r="M1054" s="213">
        <v>9.2650740703699359</v>
      </c>
      <c r="N1054" s="213">
        <v>4.2268979957726289</v>
      </c>
      <c r="O1054" s="213">
        <v>5.2294056275438683</v>
      </c>
      <c r="P1054" s="213">
        <v>2</v>
      </c>
      <c r="Q1054" s="213">
        <v>6.1860057118197576</v>
      </c>
      <c r="R1054" s="209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  <c r="AH1054" s="210"/>
      <c r="AI1054" s="210"/>
      <c r="AJ1054" s="210"/>
      <c r="AK1054" s="210"/>
      <c r="AL1054" s="210"/>
      <c r="AM1054" s="210"/>
      <c r="AN1054" s="210"/>
      <c r="AO1054" s="210"/>
      <c r="AP1054" s="210"/>
      <c r="AQ1054" s="210"/>
      <c r="AR1054" s="210"/>
      <c r="AS1054" s="210"/>
      <c r="AT1054" s="210"/>
      <c r="AU1054" s="210"/>
      <c r="AV1054" s="210"/>
      <c r="AW1054" s="210"/>
      <c r="AX1054" s="210"/>
      <c r="AY1054" s="210"/>
      <c r="AZ1054" s="210"/>
      <c r="BA1054" s="210"/>
      <c r="BB1054" s="210"/>
      <c r="BC1054" s="210"/>
      <c r="BD1054" s="210"/>
      <c r="BE1054" s="210"/>
      <c r="BF1054" s="210"/>
      <c r="BG1054" s="210"/>
      <c r="BH1054" s="210"/>
      <c r="BI1054" s="210"/>
      <c r="BJ1054" s="210"/>
      <c r="BK1054" s="210"/>
      <c r="BL1054" s="210"/>
      <c r="BM1054" s="214"/>
    </row>
    <row r="1055" spans="1:65">
      <c r="A1055" s="29"/>
      <c r="B1055" s="3" t="s">
        <v>86</v>
      </c>
      <c r="C1055" s="28"/>
      <c r="D1055" s="13">
        <v>1.628477357981609E-2</v>
      </c>
      <c r="E1055" s="13">
        <v>6.9810318044504173E-3</v>
      </c>
      <c r="F1055" s="13">
        <v>8.7241381845789556E-3</v>
      </c>
      <c r="G1055" s="13">
        <v>2.6875441849620809E-3</v>
      </c>
      <c r="H1055" s="13">
        <v>3.3769882037775804E-2</v>
      </c>
      <c r="I1055" s="13">
        <v>3.4837875267518553E-2</v>
      </c>
      <c r="J1055" s="13">
        <v>2.8496928175320634E-2</v>
      </c>
      <c r="K1055" s="13">
        <v>7.575757575757576E-3</v>
      </c>
      <c r="L1055" s="13">
        <v>1.2399058939784442E-2</v>
      </c>
      <c r="M1055" s="13">
        <v>3.6173093329568792E-2</v>
      </c>
      <c r="N1055" s="13">
        <v>1.8089435074633221E-2</v>
      </c>
      <c r="O1055" s="13">
        <v>2.2345954818985339E-2</v>
      </c>
      <c r="P1055" s="13">
        <v>7.3529411764705881E-3</v>
      </c>
      <c r="Q1055" s="13">
        <v>2.3580707923074047E-2</v>
      </c>
      <c r="R1055" s="146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3" t="s">
        <v>272</v>
      </c>
      <c r="C1056" s="28"/>
      <c r="D1056" s="13">
        <v>-7.1253842618386187E-3</v>
      </c>
      <c r="E1056" s="13">
        <v>5.3676493283365101E-2</v>
      </c>
      <c r="F1056" s="13">
        <v>-3.7846217593549003E-3</v>
      </c>
      <c r="G1056" s="13">
        <v>-4.4950165467459779E-2</v>
      </c>
      <c r="H1056" s="13">
        <v>-1.9152129270780027E-2</v>
      </c>
      <c r="I1056" s="13">
        <v>-0.11336163184082093</v>
      </c>
      <c r="J1056" s="13">
        <v>4.2986053275417158E-2</v>
      </c>
      <c r="K1056" s="13">
        <v>5.8353560786842396E-2</v>
      </c>
      <c r="L1056" s="13">
        <v>-1.0466146764322337E-2</v>
      </c>
      <c r="M1056" s="13">
        <v>2.6810013344083172E-2</v>
      </c>
      <c r="N1056" s="13">
        <v>-6.3250194303565155E-2</v>
      </c>
      <c r="O1056" s="13">
        <v>-6.1832763614126041E-2</v>
      </c>
      <c r="P1056" s="13">
        <v>9.0424880810686004E-2</v>
      </c>
      <c r="Q1056" s="13">
        <v>5.1672035781874737E-2</v>
      </c>
      <c r="R1056" s="146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45" t="s">
        <v>273</v>
      </c>
      <c r="C1057" s="46"/>
      <c r="D1057" s="44">
        <v>0.02</v>
      </c>
      <c r="E1057" s="44">
        <v>0.76</v>
      </c>
      <c r="F1057" s="44">
        <v>0.02</v>
      </c>
      <c r="G1057" s="44">
        <v>0.51</v>
      </c>
      <c r="H1057" s="44">
        <v>0.18</v>
      </c>
      <c r="I1057" s="44">
        <v>1.39</v>
      </c>
      <c r="J1057" s="44">
        <v>0.62</v>
      </c>
      <c r="K1057" s="44">
        <v>0.82</v>
      </c>
      <c r="L1057" s="44">
        <v>0.06</v>
      </c>
      <c r="M1057" s="44">
        <v>0.42</v>
      </c>
      <c r="N1057" s="44">
        <v>0.74</v>
      </c>
      <c r="O1057" s="44">
        <v>0.73</v>
      </c>
      <c r="P1057" s="44">
        <v>1.23</v>
      </c>
      <c r="Q1057" s="44">
        <v>0.74</v>
      </c>
      <c r="R1057" s="146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B1058" s="3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BM1058" s="53"/>
    </row>
    <row r="1059" spans="1:65" ht="15">
      <c r="B1059" s="8" t="s">
        <v>544</v>
      </c>
      <c r="BM1059" s="27" t="s">
        <v>66</v>
      </c>
    </row>
    <row r="1060" spans="1:65" ht="15">
      <c r="A1060" s="24" t="s">
        <v>35</v>
      </c>
      <c r="B1060" s="18" t="s">
        <v>117</v>
      </c>
      <c r="C1060" s="15" t="s">
        <v>118</v>
      </c>
      <c r="D1060" s="16" t="s">
        <v>241</v>
      </c>
      <c r="E1060" s="17" t="s">
        <v>241</v>
      </c>
      <c r="F1060" s="17" t="s">
        <v>241</v>
      </c>
      <c r="G1060" s="17" t="s">
        <v>241</v>
      </c>
      <c r="H1060" s="17" t="s">
        <v>241</v>
      </c>
      <c r="I1060" s="17" t="s">
        <v>241</v>
      </c>
      <c r="J1060" s="17" t="s">
        <v>241</v>
      </c>
      <c r="K1060" s="17" t="s">
        <v>241</v>
      </c>
      <c r="L1060" s="17" t="s">
        <v>241</v>
      </c>
      <c r="M1060" s="17" t="s">
        <v>241</v>
      </c>
      <c r="N1060" s="17" t="s">
        <v>241</v>
      </c>
      <c r="O1060" s="17" t="s">
        <v>241</v>
      </c>
      <c r="P1060" s="146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 t="s">
        <v>242</v>
      </c>
      <c r="C1061" s="9" t="s">
        <v>242</v>
      </c>
      <c r="D1061" s="144" t="s">
        <v>244</v>
      </c>
      <c r="E1061" s="145" t="s">
        <v>246</v>
      </c>
      <c r="F1061" s="145" t="s">
        <v>248</v>
      </c>
      <c r="G1061" s="145" t="s">
        <v>250</v>
      </c>
      <c r="H1061" s="145" t="s">
        <v>252</v>
      </c>
      <c r="I1061" s="145" t="s">
        <v>255</v>
      </c>
      <c r="J1061" s="145" t="s">
        <v>258</v>
      </c>
      <c r="K1061" s="145" t="s">
        <v>259</v>
      </c>
      <c r="L1061" s="145" t="s">
        <v>260</v>
      </c>
      <c r="M1061" s="145" t="s">
        <v>261</v>
      </c>
      <c r="N1061" s="145" t="s">
        <v>284</v>
      </c>
      <c r="O1061" s="145" t="s">
        <v>286</v>
      </c>
      <c r="P1061" s="146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s">
        <v>3</v>
      </c>
    </row>
    <row r="1062" spans="1:65">
      <c r="A1062" s="29"/>
      <c r="B1062" s="19"/>
      <c r="C1062" s="9"/>
      <c r="D1062" s="10" t="s">
        <v>287</v>
      </c>
      <c r="E1062" s="11" t="s">
        <v>103</v>
      </c>
      <c r="F1062" s="11" t="s">
        <v>103</v>
      </c>
      <c r="G1062" s="11" t="s">
        <v>103</v>
      </c>
      <c r="H1062" s="11" t="s">
        <v>103</v>
      </c>
      <c r="I1062" s="11" t="s">
        <v>103</v>
      </c>
      <c r="J1062" s="11" t="s">
        <v>103</v>
      </c>
      <c r="K1062" s="11" t="s">
        <v>287</v>
      </c>
      <c r="L1062" s="11" t="s">
        <v>100</v>
      </c>
      <c r="M1062" s="11" t="s">
        <v>99</v>
      </c>
      <c r="N1062" s="11" t="s">
        <v>103</v>
      </c>
      <c r="O1062" s="11" t="s">
        <v>287</v>
      </c>
      <c r="P1062" s="146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146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8">
        <v>1</v>
      </c>
      <c r="C1064" s="14">
        <v>1</v>
      </c>
      <c r="D1064" s="21">
        <v>1.9</v>
      </c>
      <c r="E1064" s="21">
        <v>2</v>
      </c>
      <c r="F1064" s="140" t="s">
        <v>219</v>
      </c>
      <c r="G1064" s="140">
        <v>51</v>
      </c>
      <c r="H1064" s="140" t="s">
        <v>95</v>
      </c>
      <c r="I1064" s="21">
        <v>3</v>
      </c>
      <c r="J1064" s="21">
        <v>3</v>
      </c>
      <c r="K1064" s="21">
        <v>3.6</v>
      </c>
      <c r="L1064" s="140" t="s">
        <v>109</v>
      </c>
      <c r="M1064" s="140" t="s">
        <v>107</v>
      </c>
      <c r="N1064" s="21">
        <v>2.5350642731444504</v>
      </c>
      <c r="O1064" s="140" t="s">
        <v>109</v>
      </c>
      <c r="P1064" s="14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>
        <v>1</v>
      </c>
      <c r="C1065" s="9">
        <v>2</v>
      </c>
      <c r="D1065" s="11">
        <v>2</v>
      </c>
      <c r="E1065" s="11">
        <v>3</v>
      </c>
      <c r="F1065" s="142" t="s">
        <v>219</v>
      </c>
      <c r="G1065" s="142">
        <v>52</v>
      </c>
      <c r="H1065" s="142" t="s">
        <v>95</v>
      </c>
      <c r="I1065" s="11">
        <v>3</v>
      </c>
      <c r="J1065" s="11">
        <v>3</v>
      </c>
      <c r="K1065" s="11">
        <v>3.4</v>
      </c>
      <c r="L1065" s="142" t="s">
        <v>109</v>
      </c>
      <c r="M1065" s="142" t="s">
        <v>107</v>
      </c>
      <c r="N1065" s="11">
        <v>2.3759056455790999</v>
      </c>
      <c r="O1065" s="142" t="s">
        <v>109</v>
      </c>
      <c r="P1065" s="14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 t="e">
        <v>#N/A</v>
      </c>
    </row>
    <row r="1066" spans="1:65">
      <c r="A1066" s="29"/>
      <c r="B1066" s="19">
        <v>1</v>
      </c>
      <c r="C1066" s="9">
        <v>3</v>
      </c>
      <c r="D1066" s="11">
        <v>2.1</v>
      </c>
      <c r="E1066" s="11">
        <v>3</v>
      </c>
      <c r="F1066" s="142" t="s">
        <v>219</v>
      </c>
      <c r="G1066" s="142">
        <v>48</v>
      </c>
      <c r="H1066" s="142" t="s">
        <v>95</v>
      </c>
      <c r="I1066" s="11">
        <v>3</v>
      </c>
      <c r="J1066" s="11">
        <v>3</v>
      </c>
      <c r="K1066" s="11">
        <v>3.5</v>
      </c>
      <c r="L1066" s="142" t="s">
        <v>109</v>
      </c>
      <c r="M1066" s="142" t="s">
        <v>107</v>
      </c>
      <c r="N1066" s="11">
        <v>2.6256871350375302</v>
      </c>
      <c r="O1066" s="142" t="s">
        <v>109</v>
      </c>
      <c r="P1066" s="146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16</v>
      </c>
    </row>
    <row r="1067" spans="1:65">
      <c r="A1067" s="29"/>
      <c r="B1067" s="19">
        <v>1</v>
      </c>
      <c r="C1067" s="9">
        <v>4</v>
      </c>
      <c r="D1067" s="11">
        <v>2.2000000000000002</v>
      </c>
      <c r="E1067" s="11">
        <v>3</v>
      </c>
      <c r="F1067" s="142" t="s">
        <v>219</v>
      </c>
      <c r="G1067" s="142">
        <v>57</v>
      </c>
      <c r="H1067" s="142" t="s">
        <v>95</v>
      </c>
      <c r="I1067" s="11">
        <v>3</v>
      </c>
      <c r="J1067" s="11">
        <v>3</v>
      </c>
      <c r="K1067" s="11">
        <v>3.6</v>
      </c>
      <c r="L1067" s="142" t="s">
        <v>109</v>
      </c>
      <c r="M1067" s="142" t="s">
        <v>107</v>
      </c>
      <c r="N1067" s="11">
        <v>2.3338848645525854</v>
      </c>
      <c r="O1067" s="142" t="s">
        <v>109</v>
      </c>
      <c r="P1067" s="146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2.7831743061020737</v>
      </c>
    </row>
    <row r="1068" spans="1:65">
      <c r="A1068" s="29"/>
      <c r="B1068" s="19">
        <v>1</v>
      </c>
      <c r="C1068" s="9">
        <v>5</v>
      </c>
      <c r="D1068" s="11">
        <v>2.1</v>
      </c>
      <c r="E1068" s="11">
        <v>3</v>
      </c>
      <c r="F1068" s="142" t="s">
        <v>219</v>
      </c>
      <c r="G1068" s="141">
        <v>64</v>
      </c>
      <c r="H1068" s="142" t="s">
        <v>95</v>
      </c>
      <c r="I1068" s="11">
        <v>3</v>
      </c>
      <c r="J1068" s="11">
        <v>3</v>
      </c>
      <c r="K1068" s="11">
        <v>3.4</v>
      </c>
      <c r="L1068" s="142" t="s">
        <v>109</v>
      </c>
      <c r="M1068" s="142" t="s">
        <v>107</v>
      </c>
      <c r="N1068" s="11">
        <v>2.5552601961590145</v>
      </c>
      <c r="O1068" s="142" t="s">
        <v>109</v>
      </c>
      <c r="P1068" s="146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69</v>
      </c>
    </row>
    <row r="1069" spans="1:65">
      <c r="A1069" s="29"/>
      <c r="B1069" s="19">
        <v>1</v>
      </c>
      <c r="C1069" s="9">
        <v>6</v>
      </c>
      <c r="D1069" s="11">
        <v>2</v>
      </c>
      <c r="E1069" s="11">
        <v>2</v>
      </c>
      <c r="F1069" s="142" t="s">
        <v>219</v>
      </c>
      <c r="G1069" s="142">
        <v>52</v>
      </c>
      <c r="H1069" s="142" t="s">
        <v>95</v>
      </c>
      <c r="I1069" s="11">
        <v>3</v>
      </c>
      <c r="J1069" s="11">
        <v>3</v>
      </c>
      <c r="K1069" s="11">
        <v>3.5</v>
      </c>
      <c r="L1069" s="142" t="s">
        <v>109</v>
      </c>
      <c r="M1069" s="142" t="s">
        <v>107</v>
      </c>
      <c r="N1069" s="11">
        <v>2.4684729052019665</v>
      </c>
      <c r="O1069" s="142" t="s">
        <v>109</v>
      </c>
      <c r="P1069" s="146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20" t="s">
        <v>269</v>
      </c>
      <c r="C1070" s="12"/>
      <c r="D1070" s="22">
        <v>2.0499999999999998</v>
      </c>
      <c r="E1070" s="22">
        <v>2.6666666666666665</v>
      </c>
      <c r="F1070" s="22" t="s">
        <v>630</v>
      </c>
      <c r="G1070" s="22">
        <v>54</v>
      </c>
      <c r="H1070" s="22" t="s">
        <v>630</v>
      </c>
      <c r="I1070" s="22">
        <v>3</v>
      </c>
      <c r="J1070" s="22">
        <v>3</v>
      </c>
      <c r="K1070" s="22">
        <v>3.5</v>
      </c>
      <c r="L1070" s="22" t="s">
        <v>630</v>
      </c>
      <c r="M1070" s="22" t="s">
        <v>630</v>
      </c>
      <c r="N1070" s="22">
        <v>2.4823791699457747</v>
      </c>
      <c r="O1070" s="22" t="s">
        <v>630</v>
      </c>
      <c r="P1070" s="146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270</v>
      </c>
      <c r="C1071" s="28"/>
      <c r="D1071" s="11">
        <v>2.0499999999999998</v>
      </c>
      <c r="E1071" s="11">
        <v>3</v>
      </c>
      <c r="F1071" s="11" t="s">
        <v>630</v>
      </c>
      <c r="G1071" s="11">
        <v>52</v>
      </c>
      <c r="H1071" s="11" t="s">
        <v>630</v>
      </c>
      <c r="I1071" s="11">
        <v>3</v>
      </c>
      <c r="J1071" s="11">
        <v>3</v>
      </c>
      <c r="K1071" s="11">
        <v>3.5</v>
      </c>
      <c r="L1071" s="11" t="s">
        <v>630</v>
      </c>
      <c r="M1071" s="11" t="s">
        <v>630</v>
      </c>
      <c r="N1071" s="11">
        <v>2.5017685891732082</v>
      </c>
      <c r="O1071" s="11" t="s">
        <v>630</v>
      </c>
      <c r="P1071" s="146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3" t="s">
        <v>271</v>
      </c>
      <c r="C1072" s="28"/>
      <c r="D1072" s="23">
        <v>0.10488088481701525</v>
      </c>
      <c r="E1072" s="23">
        <v>0.51639777949432275</v>
      </c>
      <c r="F1072" s="23" t="s">
        <v>630</v>
      </c>
      <c r="G1072" s="23">
        <v>5.6920997883030831</v>
      </c>
      <c r="H1072" s="23" t="s">
        <v>630</v>
      </c>
      <c r="I1072" s="23">
        <v>0</v>
      </c>
      <c r="J1072" s="23">
        <v>0</v>
      </c>
      <c r="K1072" s="23">
        <v>8.9442719099991672E-2</v>
      </c>
      <c r="L1072" s="23" t="s">
        <v>630</v>
      </c>
      <c r="M1072" s="23" t="s">
        <v>630</v>
      </c>
      <c r="N1072" s="23">
        <v>0.1115393125889535</v>
      </c>
      <c r="O1072" s="23" t="s">
        <v>630</v>
      </c>
      <c r="P1072" s="146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86</v>
      </c>
      <c r="C1073" s="28"/>
      <c r="D1073" s="13">
        <v>5.1161407227812324E-2</v>
      </c>
      <c r="E1073" s="13">
        <v>0.19364916731037105</v>
      </c>
      <c r="F1073" s="13" t="s">
        <v>630</v>
      </c>
      <c r="G1073" s="13">
        <v>0.10540925533894598</v>
      </c>
      <c r="H1073" s="13" t="s">
        <v>630</v>
      </c>
      <c r="I1073" s="13">
        <v>0</v>
      </c>
      <c r="J1073" s="13">
        <v>0</v>
      </c>
      <c r="K1073" s="13">
        <v>2.5555062599997621E-2</v>
      </c>
      <c r="L1073" s="13" t="s">
        <v>630</v>
      </c>
      <c r="M1073" s="13" t="s">
        <v>630</v>
      </c>
      <c r="N1073" s="13">
        <v>4.4932423676190443E-2</v>
      </c>
      <c r="O1073" s="13" t="s">
        <v>630</v>
      </c>
      <c r="P1073" s="146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272</v>
      </c>
      <c r="C1074" s="28"/>
      <c r="D1074" s="13">
        <v>-0.26343096962867141</v>
      </c>
      <c r="E1074" s="13">
        <v>-4.1861423907214812E-2</v>
      </c>
      <c r="F1074" s="13" t="s">
        <v>630</v>
      </c>
      <c r="G1074" s="13">
        <v>18.402306165878901</v>
      </c>
      <c r="H1074" s="13" t="s">
        <v>630</v>
      </c>
      <c r="I1074" s="13">
        <v>7.790589810438342E-2</v>
      </c>
      <c r="J1074" s="13">
        <v>7.790589810438342E-2</v>
      </c>
      <c r="K1074" s="13">
        <v>0.25755688112178077</v>
      </c>
      <c r="L1074" s="13" t="s">
        <v>630</v>
      </c>
      <c r="M1074" s="13" t="s">
        <v>630</v>
      </c>
      <c r="N1074" s="13">
        <v>-0.10807628379466194</v>
      </c>
      <c r="O1074" s="13" t="s">
        <v>630</v>
      </c>
      <c r="P1074" s="146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45" t="s">
        <v>273</v>
      </c>
      <c r="C1075" s="46"/>
      <c r="D1075" s="44">
        <v>1.04</v>
      </c>
      <c r="E1075" s="44">
        <v>0.22</v>
      </c>
      <c r="F1075" s="44">
        <v>9.5</v>
      </c>
      <c r="G1075" s="44">
        <v>67.81</v>
      </c>
      <c r="H1075" s="44">
        <v>62.51</v>
      </c>
      <c r="I1075" s="44">
        <v>0.22</v>
      </c>
      <c r="J1075" s="44">
        <v>0.22</v>
      </c>
      <c r="K1075" s="44">
        <v>0.88</v>
      </c>
      <c r="L1075" s="44">
        <v>0.44</v>
      </c>
      <c r="M1075" s="44">
        <v>3.09</v>
      </c>
      <c r="N1075" s="44">
        <v>0.47</v>
      </c>
      <c r="O1075" s="44">
        <v>0.44</v>
      </c>
      <c r="P1075" s="146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B1076" s="3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BM1076" s="53"/>
    </row>
    <row r="1077" spans="1:65" ht="15">
      <c r="B1077" s="8" t="s">
        <v>545</v>
      </c>
      <c r="BM1077" s="27" t="s">
        <v>66</v>
      </c>
    </row>
    <row r="1078" spans="1:65" ht="15">
      <c r="A1078" s="24" t="s">
        <v>38</v>
      </c>
      <c r="B1078" s="18" t="s">
        <v>117</v>
      </c>
      <c r="C1078" s="15" t="s">
        <v>118</v>
      </c>
      <c r="D1078" s="16" t="s">
        <v>241</v>
      </c>
      <c r="E1078" s="17" t="s">
        <v>241</v>
      </c>
      <c r="F1078" s="17" t="s">
        <v>241</v>
      </c>
      <c r="G1078" s="17" t="s">
        <v>241</v>
      </c>
      <c r="H1078" s="17" t="s">
        <v>241</v>
      </c>
      <c r="I1078" s="17" t="s">
        <v>241</v>
      </c>
      <c r="J1078" s="17" t="s">
        <v>241</v>
      </c>
      <c r="K1078" s="17" t="s">
        <v>241</v>
      </c>
      <c r="L1078" s="17" t="s">
        <v>241</v>
      </c>
      <c r="M1078" s="17" t="s">
        <v>241</v>
      </c>
      <c r="N1078" s="17" t="s">
        <v>241</v>
      </c>
      <c r="O1078" s="17" t="s">
        <v>241</v>
      </c>
      <c r="P1078" s="17" t="s">
        <v>241</v>
      </c>
      <c r="Q1078" s="17" t="s">
        <v>241</v>
      </c>
      <c r="R1078" s="146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 t="s">
        <v>242</v>
      </c>
      <c r="C1079" s="9" t="s">
        <v>242</v>
      </c>
      <c r="D1079" s="144" t="s">
        <v>244</v>
      </c>
      <c r="E1079" s="145" t="s">
        <v>246</v>
      </c>
      <c r="F1079" s="145" t="s">
        <v>248</v>
      </c>
      <c r="G1079" s="145" t="s">
        <v>249</v>
      </c>
      <c r="H1079" s="145" t="s">
        <v>250</v>
      </c>
      <c r="I1079" s="145" t="s">
        <v>252</v>
      </c>
      <c r="J1079" s="145" t="s">
        <v>255</v>
      </c>
      <c r="K1079" s="145" t="s">
        <v>258</v>
      </c>
      <c r="L1079" s="145" t="s">
        <v>259</v>
      </c>
      <c r="M1079" s="145" t="s">
        <v>260</v>
      </c>
      <c r="N1079" s="145" t="s">
        <v>261</v>
      </c>
      <c r="O1079" s="145" t="s">
        <v>284</v>
      </c>
      <c r="P1079" s="145" t="s">
        <v>286</v>
      </c>
      <c r="Q1079" s="145" t="s">
        <v>262</v>
      </c>
      <c r="R1079" s="146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 t="s">
        <v>3</v>
      </c>
    </row>
    <row r="1080" spans="1:65">
      <c r="A1080" s="29"/>
      <c r="B1080" s="19"/>
      <c r="C1080" s="9"/>
      <c r="D1080" s="10" t="s">
        <v>287</v>
      </c>
      <c r="E1080" s="11" t="s">
        <v>103</v>
      </c>
      <c r="F1080" s="11" t="s">
        <v>103</v>
      </c>
      <c r="G1080" s="11" t="s">
        <v>103</v>
      </c>
      <c r="H1080" s="11" t="s">
        <v>103</v>
      </c>
      <c r="I1080" s="11" t="s">
        <v>103</v>
      </c>
      <c r="J1080" s="11" t="s">
        <v>103</v>
      </c>
      <c r="K1080" s="11" t="s">
        <v>103</v>
      </c>
      <c r="L1080" s="11" t="s">
        <v>287</v>
      </c>
      <c r="M1080" s="11" t="s">
        <v>100</v>
      </c>
      <c r="N1080" s="11" t="s">
        <v>99</v>
      </c>
      <c r="O1080" s="11" t="s">
        <v>103</v>
      </c>
      <c r="P1080" s="11" t="s">
        <v>287</v>
      </c>
      <c r="Q1080" s="11" t="s">
        <v>104</v>
      </c>
      <c r="R1080" s="146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146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8">
        <v>1</v>
      </c>
      <c r="C1082" s="14">
        <v>1</v>
      </c>
      <c r="D1082" s="220">
        <v>16.399999999999999</v>
      </c>
      <c r="E1082" s="220">
        <v>17.100000000000001</v>
      </c>
      <c r="F1082" s="227">
        <v>17</v>
      </c>
      <c r="G1082" s="220">
        <v>18.260383999999998</v>
      </c>
      <c r="H1082" s="227">
        <v>13</v>
      </c>
      <c r="I1082" s="227">
        <v>14.82</v>
      </c>
      <c r="J1082" s="220">
        <v>17.3</v>
      </c>
      <c r="K1082" s="220">
        <v>17.100000000000001</v>
      </c>
      <c r="L1082" s="220">
        <v>16.7</v>
      </c>
      <c r="M1082" s="220">
        <v>17.029521987227831</v>
      </c>
      <c r="N1082" s="227">
        <v>63.6</v>
      </c>
      <c r="O1082" s="220">
        <v>17.712508297583334</v>
      </c>
      <c r="P1082" s="220">
        <v>16.7</v>
      </c>
      <c r="Q1082" s="227">
        <v>15</v>
      </c>
      <c r="R1082" s="217"/>
      <c r="S1082" s="218"/>
      <c r="T1082" s="218"/>
      <c r="U1082" s="218"/>
      <c r="V1082" s="218"/>
      <c r="W1082" s="218"/>
      <c r="X1082" s="218"/>
      <c r="Y1082" s="218"/>
      <c r="Z1082" s="218"/>
      <c r="AA1082" s="218"/>
      <c r="AB1082" s="218"/>
      <c r="AC1082" s="218"/>
      <c r="AD1082" s="218"/>
      <c r="AE1082" s="218"/>
      <c r="AF1082" s="218"/>
      <c r="AG1082" s="218"/>
      <c r="AH1082" s="218"/>
      <c r="AI1082" s="218"/>
      <c r="AJ1082" s="218"/>
      <c r="AK1082" s="218"/>
      <c r="AL1082" s="218"/>
      <c r="AM1082" s="218"/>
      <c r="AN1082" s="218"/>
      <c r="AO1082" s="218"/>
      <c r="AP1082" s="218"/>
      <c r="AQ1082" s="218"/>
      <c r="AR1082" s="218"/>
      <c r="AS1082" s="218"/>
      <c r="AT1082" s="218"/>
      <c r="AU1082" s="218"/>
      <c r="AV1082" s="218"/>
      <c r="AW1082" s="218"/>
      <c r="AX1082" s="218"/>
      <c r="AY1082" s="218"/>
      <c r="AZ1082" s="218"/>
      <c r="BA1082" s="218"/>
      <c r="BB1082" s="218"/>
      <c r="BC1082" s="218"/>
      <c r="BD1082" s="218"/>
      <c r="BE1082" s="218"/>
      <c r="BF1082" s="218"/>
      <c r="BG1082" s="218"/>
      <c r="BH1082" s="218"/>
      <c r="BI1082" s="218"/>
      <c r="BJ1082" s="218"/>
      <c r="BK1082" s="218"/>
      <c r="BL1082" s="218"/>
      <c r="BM1082" s="221">
        <v>1</v>
      </c>
    </row>
    <row r="1083" spans="1:65">
      <c r="A1083" s="29"/>
      <c r="B1083" s="19">
        <v>1</v>
      </c>
      <c r="C1083" s="9">
        <v>2</v>
      </c>
      <c r="D1083" s="216">
        <v>16.8</v>
      </c>
      <c r="E1083" s="216">
        <v>17.399999999999999</v>
      </c>
      <c r="F1083" s="228">
        <v>16</v>
      </c>
      <c r="G1083" s="216">
        <v>18.122824000000001</v>
      </c>
      <c r="H1083" s="228">
        <v>19</v>
      </c>
      <c r="I1083" s="228">
        <v>14.03</v>
      </c>
      <c r="J1083" s="216">
        <v>17.100000000000001</v>
      </c>
      <c r="K1083" s="216">
        <v>17.7</v>
      </c>
      <c r="L1083" s="216">
        <v>16.600000000000001</v>
      </c>
      <c r="M1083" s="216">
        <v>16.652503507793185</v>
      </c>
      <c r="N1083" s="228">
        <v>17.5</v>
      </c>
      <c r="O1083" s="216">
        <v>17.106497305648134</v>
      </c>
      <c r="P1083" s="216">
        <v>16.5</v>
      </c>
      <c r="Q1083" s="228">
        <v>14</v>
      </c>
      <c r="R1083" s="217"/>
      <c r="S1083" s="218"/>
      <c r="T1083" s="218"/>
      <c r="U1083" s="218"/>
      <c r="V1083" s="218"/>
      <c r="W1083" s="218"/>
      <c r="X1083" s="218"/>
      <c r="Y1083" s="218"/>
      <c r="Z1083" s="218"/>
      <c r="AA1083" s="218"/>
      <c r="AB1083" s="218"/>
      <c r="AC1083" s="218"/>
      <c r="AD1083" s="218"/>
      <c r="AE1083" s="218"/>
      <c r="AF1083" s="218"/>
      <c r="AG1083" s="218"/>
      <c r="AH1083" s="218"/>
      <c r="AI1083" s="218"/>
      <c r="AJ1083" s="218"/>
      <c r="AK1083" s="218"/>
      <c r="AL1083" s="218"/>
      <c r="AM1083" s="218"/>
      <c r="AN1083" s="218"/>
      <c r="AO1083" s="218"/>
      <c r="AP1083" s="218"/>
      <c r="AQ1083" s="218"/>
      <c r="AR1083" s="218"/>
      <c r="AS1083" s="218"/>
      <c r="AT1083" s="218"/>
      <c r="AU1083" s="218"/>
      <c r="AV1083" s="218"/>
      <c r="AW1083" s="218"/>
      <c r="AX1083" s="218"/>
      <c r="AY1083" s="218"/>
      <c r="AZ1083" s="218"/>
      <c r="BA1083" s="218"/>
      <c r="BB1083" s="218"/>
      <c r="BC1083" s="218"/>
      <c r="BD1083" s="218"/>
      <c r="BE1083" s="218"/>
      <c r="BF1083" s="218"/>
      <c r="BG1083" s="218"/>
      <c r="BH1083" s="218"/>
      <c r="BI1083" s="218"/>
      <c r="BJ1083" s="218"/>
      <c r="BK1083" s="218"/>
      <c r="BL1083" s="218"/>
      <c r="BM1083" s="221" t="e">
        <v>#N/A</v>
      </c>
    </row>
    <row r="1084" spans="1:65">
      <c r="A1084" s="29"/>
      <c r="B1084" s="19">
        <v>1</v>
      </c>
      <c r="C1084" s="9">
        <v>3</v>
      </c>
      <c r="D1084" s="216">
        <v>16.5</v>
      </c>
      <c r="E1084" s="216">
        <v>16.899999999999999</v>
      </c>
      <c r="F1084" s="228">
        <v>16</v>
      </c>
      <c r="G1084" s="216">
        <v>18.055992</v>
      </c>
      <c r="H1084" s="228">
        <v>17</v>
      </c>
      <c r="I1084" s="228">
        <v>14.88</v>
      </c>
      <c r="J1084" s="216">
        <v>17.5</v>
      </c>
      <c r="K1084" s="216">
        <v>17.399999999999999</v>
      </c>
      <c r="L1084" s="216">
        <v>16.600000000000001</v>
      </c>
      <c r="M1084" s="216">
        <v>16.964650053340218</v>
      </c>
      <c r="N1084" s="226">
        <v>142</v>
      </c>
      <c r="O1084" s="216">
        <v>16.553323197059331</v>
      </c>
      <c r="P1084" s="216">
        <v>17.2</v>
      </c>
      <c r="Q1084" s="228">
        <v>15</v>
      </c>
      <c r="R1084" s="217"/>
      <c r="S1084" s="218"/>
      <c r="T1084" s="218"/>
      <c r="U1084" s="218"/>
      <c r="V1084" s="218"/>
      <c r="W1084" s="218"/>
      <c r="X1084" s="218"/>
      <c r="Y1084" s="218"/>
      <c r="Z1084" s="218"/>
      <c r="AA1084" s="218"/>
      <c r="AB1084" s="218"/>
      <c r="AC1084" s="218"/>
      <c r="AD1084" s="218"/>
      <c r="AE1084" s="218"/>
      <c r="AF1084" s="218"/>
      <c r="AG1084" s="218"/>
      <c r="AH1084" s="218"/>
      <c r="AI1084" s="218"/>
      <c r="AJ1084" s="218"/>
      <c r="AK1084" s="218"/>
      <c r="AL1084" s="218"/>
      <c r="AM1084" s="218"/>
      <c r="AN1084" s="218"/>
      <c r="AO1084" s="218"/>
      <c r="AP1084" s="218"/>
      <c r="AQ1084" s="218"/>
      <c r="AR1084" s="218"/>
      <c r="AS1084" s="218"/>
      <c r="AT1084" s="218"/>
      <c r="AU1084" s="218"/>
      <c r="AV1084" s="218"/>
      <c r="AW1084" s="218"/>
      <c r="AX1084" s="218"/>
      <c r="AY1084" s="218"/>
      <c r="AZ1084" s="218"/>
      <c r="BA1084" s="218"/>
      <c r="BB1084" s="218"/>
      <c r="BC1084" s="218"/>
      <c r="BD1084" s="218"/>
      <c r="BE1084" s="218"/>
      <c r="BF1084" s="218"/>
      <c r="BG1084" s="218"/>
      <c r="BH1084" s="218"/>
      <c r="BI1084" s="218"/>
      <c r="BJ1084" s="218"/>
      <c r="BK1084" s="218"/>
      <c r="BL1084" s="218"/>
      <c r="BM1084" s="221">
        <v>16</v>
      </c>
    </row>
    <row r="1085" spans="1:65">
      <c r="A1085" s="29"/>
      <c r="B1085" s="19">
        <v>1</v>
      </c>
      <c r="C1085" s="9">
        <v>4</v>
      </c>
      <c r="D1085" s="216">
        <v>16.2</v>
      </c>
      <c r="E1085" s="216">
        <v>16.899999999999999</v>
      </c>
      <c r="F1085" s="228">
        <v>17</v>
      </c>
      <c r="G1085" s="216">
        <v>18.186408</v>
      </c>
      <c r="H1085" s="228">
        <v>17</v>
      </c>
      <c r="I1085" s="228">
        <v>14.47</v>
      </c>
      <c r="J1085" s="216">
        <v>17.899999999999999</v>
      </c>
      <c r="K1085" s="216">
        <v>17.8</v>
      </c>
      <c r="L1085" s="216">
        <v>16.5</v>
      </c>
      <c r="M1085" s="216">
        <v>17.170309782393129</v>
      </c>
      <c r="N1085" s="228">
        <v>17.100000000000001</v>
      </c>
      <c r="O1085" s="216">
        <v>16.830786939336832</v>
      </c>
      <c r="P1085" s="216">
        <v>17.399999999999999</v>
      </c>
      <c r="Q1085" s="228">
        <v>14</v>
      </c>
      <c r="R1085" s="217"/>
      <c r="S1085" s="218"/>
      <c r="T1085" s="218"/>
      <c r="U1085" s="218"/>
      <c r="V1085" s="218"/>
      <c r="W1085" s="218"/>
      <c r="X1085" s="218"/>
      <c r="Y1085" s="218"/>
      <c r="Z1085" s="218"/>
      <c r="AA1085" s="218"/>
      <c r="AB1085" s="218"/>
      <c r="AC1085" s="218"/>
      <c r="AD1085" s="218"/>
      <c r="AE1085" s="218"/>
      <c r="AF1085" s="218"/>
      <c r="AG1085" s="218"/>
      <c r="AH1085" s="218"/>
      <c r="AI1085" s="218"/>
      <c r="AJ1085" s="218"/>
      <c r="AK1085" s="218"/>
      <c r="AL1085" s="218"/>
      <c r="AM1085" s="218"/>
      <c r="AN1085" s="218"/>
      <c r="AO1085" s="218"/>
      <c r="AP1085" s="218"/>
      <c r="AQ1085" s="218"/>
      <c r="AR1085" s="218"/>
      <c r="AS1085" s="218"/>
      <c r="AT1085" s="218"/>
      <c r="AU1085" s="218"/>
      <c r="AV1085" s="218"/>
      <c r="AW1085" s="218"/>
      <c r="AX1085" s="218"/>
      <c r="AY1085" s="218"/>
      <c r="AZ1085" s="218"/>
      <c r="BA1085" s="218"/>
      <c r="BB1085" s="218"/>
      <c r="BC1085" s="218"/>
      <c r="BD1085" s="218"/>
      <c r="BE1085" s="218"/>
      <c r="BF1085" s="218"/>
      <c r="BG1085" s="218"/>
      <c r="BH1085" s="218"/>
      <c r="BI1085" s="218"/>
      <c r="BJ1085" s="218"/>
      <c r="BK1085" s="218"/>
      <c r="BL1085" s="218"/>
      <c r="BM1085" s="221">
        <v>17.168288050131792</v>
      </c>
    </row>
    <row r="1086" spans="1:65">
      <c r="A1086" s="29"/>
      <c r="B1086" s="19">
        <v>1</v>
      </c>
      <c r="C1086" s="9">
        <v>5</v>
      </c>
      <c r="D1086" s="216">
        <v>16.600000000000001</v>
      </c>
      <c r="E1086" s="216">
        <v>17.2</v>
      </c>
      <c r="F1086" s="228">
        <v>17</v>
      </c>
      <c r="G1086" s="216">
        <v>17.936392000000001</v>
      </c>
      <c r="H1086" s="228">
        <v>16</v>
      </c>
      <c r="I1086" s="228">
        <v>14.81</v>
      </c>
      <c r="J1086" s="216">
        <v>17.3</v>
      </c>
      <c r="K1086" s="216">
        <v>17.600000000000001</v>
      </c>
      <c r="L1086" s="216">
        <v>16.8</v>
      </c>
      <c r="M1086" s="216">
        <v>16.749546998397598</v>
      </c>
      <c r="N1086" s="228">
        <v>17</v>
      </c>
      <c r="O1086" s="216">
        <v>17.356655712319931</v>
      </c>
      <c r="P1086" s="216">
        <v>17</v>
      </c>
      <c r="Q1086" s="228">
        <v>14</v>
      </c>
      <c r="R1086" s="217"/>
      <c r="S1086" s="218"/>
      <c r="T1086" s="218"/>
      <c r="U1086" s="218"/>
      <c r="V1086" s="218"/>
      <c r="W1086" s="218"/>
      <c r="X1086" s="218"/>
      <c r="Y1086" s="218"/>
      <c r="Z1086" s="218"/>
      <c r="AA1086" s="218"/>
      <c r="AB1086" s="218"/>
      <c r="AC1086" s="218"/>
      <c r="AD1086" s="218"/>
      <c r="AE1086" s="218"/>
      <c r="AF1086" s="218"/>
      <c r="AG1086" s="218"/>
      <c r="AH1086" s="218"/>
      <c r="AI1086" s="218"/>
      <c r="AJ1086" s="218"/>
      <c r="AK1086" s="218"/>
      <c r="AL1086" s="218"/>
      <c r="AM1086" s="218"/>
      <c r="AN1086" s="218"/>
      <c r="AO1086" s="218"/>
      <c r="AP1086" s="218"/>
      <c r="AQ1086" s="218"/>
      <c r="AR1086" s="218"/>
      <c r="AS1086" s="218"/>
      <c r="AT1086" s="218"/>
      <c r="AU1086" s="218"/>
      <c r="AV1086" s="218"/>
      <c r="AW1086" s="218"/>
      <c r="AX1086" s="218"/>
      <c r="AY1086" s="218"/>
      <c r="AZ1086" s="218"/>
      <c r="BA1086" s="218"/>
      <c r="BB1086" s="218"/>
      <c r="BC1086" s="218"/>
      <c r="BD1086" s="218"/>
      <c r="BE1086" s="218"/>
      <c r="BF1086" s="218"/>
      <c r="BG1086" s="218"/>
      <c r="BH1086" s="218"/>
      <c r="BI1086" s="218"/>
      <c r="BJ1086" s="218"/>
      <c r="BK1086" s="218"/>
      <c r="BL1086" s="218"/>
      <c r="BM1086" s="221">
        <v>70</v>
      </c>
    </row>
    <row r="1087" spans="1:65">
      <c r="A1087" s="29"/>
      <c r="B1087" s="19">
        <v>1</v>
      </c>
      <c r="C1087" s="9">
        <v>6</v>
      </c>
      <c r="D1087" s="216">
        <v>16.2</v>
      </c>
      <c r="E1087" s="216">
        <v>17.100000000000001</v>
      </c>
      <c r="F1087" s="228">
        <v>17</v>
      </c>
      <c r="G1087" s="216">
        <v>18.238992</v>
      </c>
      <c r="H1087" s="228">
        <v>16</v>
      </c>
      <c r="I1087" s="228">
        <v>14.7</v>
      </c>
      <c r="J1087" s="216">
        <v>17.2</v>
      </c>
      <c r="K1087" s="216">
        <v>17.399999999999999</v>
      </c>
      <c r="L1087" s="216">
        <v>16.5</v>
      </c>
      <c r="M1087" s="216">
        <v>17.015938269657291</v>
      </c>
      <c r="N1087" s="228">
        <v>21.9</v>
      </c>
      <c r="O1087" s="216">
        <v>17.744320656359832</v>
      </c>
      <c r="P1087" s="216">
        <v>18.3</v>
      </c>
      <c r="Q1087" s="228">
        <v>14</v>
      </c>
      <c r="R1087" s="217"/>
      <c r="S1087" s="218"/>
      <c r="T1087" s="218"/>
      <c r="U1087" s="218"/>
      <c r="V1087" s="218"/>
      <c r="W1087" s="218"/>
      <c r="X1087" s="218"/>
      <c r="Y1087" s="218"/>
      <c r="Z1087" s="218"/>
      <c r="AA1087" s="218"/>
      <c r="AB1087" s="218"/>
      <c r="AC1087" s="218"/>
      <c r="AD1087" s="218"/>
      <c r="AE1087" s="218"/>
      <c r="AF1087" s="218"/>
      <c r="AG1087" s="218"/>
      <c r="AH1087" s="218"/>
      <c r="AI1087" s="218"/>
      <c r="AJ1087" s="218"/>
      <c r="AK1087" s="218"/>
      <c r="AL1087" s="218"/>
      <c r="AM1087" s="218"/>
      <c r="AN1087" s="218"/>
      <c r="AO1087" s="218"/>
      <c r="AP1087" s="218"/>
      <c r="AQ1087" s="218"/>
      <c r="AR1087" s="218"/>
      <c r="AS1087" s="218"/>
      <c r="AT1087" s="218"/>
      <c r="AU1087" s="218"/>
      <c r="AV1087" s="218"/>
      <c r="AW1087" s="218"/>
      <c r="AX1087" s="218"/>
      <c r="AY1087" s="218"/>
      <c r="AZ1087" s="218"/>
      <c r="BA1087" s="218"/>
      <c r="BB1087" s="218"/>
      <c r="BC1087" s="218"/>
      <c r="BD1087" s="218"/>
      <c r="BE1087" s="218"/>
      <c r="BF1087" s="218"/>
      <c r="BG1087" s="218"/>
      <c r="BH1087" s="218"/>
      <c r="BI1087" s="218"/>
      <c r="BJ1087" s="218"/>
      <c r="BK1087" s="218"/>
      <c r="BL1087" s="218"/>
      <c r="BM1087" s="219"/>
    </row>
    <row r="1088" spans="1:65">
      <c r="A1088" s="29"/>
      <c r="B1088" s="20" t="s">
        <v>269</v>
      </c>
      <c r="C1088" s="12"/>
      <c r="D1088" s="222">
        <v>16.45</v>
      </c>
      <c r="E1088" s="222">
        <v>17.099999999999998</v>
      </c>
      <c r="F1088" s="222">
        <v>16.666666666666668</v>
      </c>
      <c r="G1088" s="222">
        <v>18.133498666666664</v>
      </c>
      <c r="H1088" s="222">
        <v>16.333333333333332</v>
      </c>
      <c r="I1088" s="222">
        <v>14.618333333333334</v>
      </c>
      <c r="J1088" s="222">
        <v>17.383333333333336</v>
      </c>
      <c r="K1088" s="222">
        <v>17.5</v>
      </c>
      <c r="L1088" s="222">
        <v>16.616666666666667</v>
      </c>
      <c r="M1088" s="222">
        <v>16.930411766468207</v>
      </c>
      <c r="N1088" s="222">
        <v>46.516666666666659</v>
      </c>
      <c r="O1088" s="222">
        <v>17.217348684717901</v>
      </c>
      <c r="P1088" s="222">
        <v>17.183333333333334</v>
      </c>
      <c r="Q1088" s="222">
        <v>14.333333333333334</v>
      </c>
      <c r="R1088" s="217"/>
      <c r="S1088" s="218"/>
      <c r="T1088" s="218"/>
      <c r="U1088" s="218"/>
      <c r="V1088" s="218"/>
      <c r="W1088" s="218"/>
      <c r="X1088" s="218"/>
      <c r="Y1088" s="218"/>
      <c r="Z1088" s="218"/>
      <c r="AA1088" s="218"/>
      <c r="AB1088" s="218"/>
      <c r="AC1088" s="218"/>
      <c r="AD1088" s="218"/>
      <c r="AE1088" s="218"/>
      <c r="AF1088" s="218"/>
      <c r="AG1088" s="218"/>
      <c r="AH1088" s="218"/>
      <c r="AI1088" s="218"/>
      <c r="AJ1088" s="218"/>
      <c r="AK1088" s="218"/>
      <c r="AL1088" s="218"/>
      <c r="AM1088" s="218"/>
      <c r="AN1088" s="218"/>
      <c r="AO1088" s="218"/>
      <c r="AP1088" s="218"/>
      <c r="AQ1088" s="218"/>
      <c r="AR1088" s="218"/>
      <c r="AS1088" s="218"/>
      <c r="AT1088" s="218"/>
      <c r="AU1088" s="218"/>
      <c r="AV1088" s="218"/>
      <c r="AW1088" s="218"/>
      <c r="AX1088" s="218"/>
      <c r="AY1088" s="218"/>
      <c r="AZ1088" s="218"/>
      <c r="BA1088" s="218"/>
      <c r="BB1088" s="218"/>
      <c r="BC1088" s="218"/>
      <c r="BD1088" s="218"/>
      <c r="BE1088" s="218"/>
      <c r="BF1088" s="218"/>
      <c r="BG1088" s="218"/>
      <c r="BH1088" s="218"/>
      <c r="BI1088" s="218"/>
      <c r="BJ1088" s="218"/>
      <c r="BK1088" s="218"/>
      <c r="BL1088" s="218"/>
      <c r="BM1088" s="219"/>
    </row>
    <row r="1089" spans="1:65">
      <c r="A1089" s="29"/>
      <c r="B1089" s="3" t="s">
        <v>270</v>
      </c>
      <c r="C1089" s="28"/>
      <c r="D1089" s="216">
        <v>16.45</v>
      </c>
      <c r="E1089" s="216">
        <v>17.100000000000001</v>
      </c>
      <c r="F1089" s="216">
        <v>17</v>
      </c>
      <c r="G1089" s="216">
        <v>18.154616000000001</v>
      </c>
      <c r="H1089" s="216">
        <v>16.5</v>
      </c>
      <c r="I1089" s="216">
        <v>14.754999999999999</v>
      </c>
      <c r="J1089" s="216">
        <v>17.3</v>
      </c>
      <c r="K1089" s="216">
        <v>17.5</v>
      </c>
      <c r="L1089" s="216">
        <v>16.600000000000001</v>
      </c>
      <c r="M1089" s="216">
        <v>16.990294161498753</v>
      </c>
      <c r="N1089" s="216">
        <v>19.7</v>
      </c>
      <c r="O1089" s="216">
        <v>17.231576508984034</v>
      </c>
      <c r="P1089" s="216">
        <v>17.100000000000001</v>
      </c>
      <c r="Q1089" s="216">
        <v>14</v>
      </c>
      <c r="R1089" s="217"/>
      <c r="S1089" s="218"/>
      <c r="T1089" s="218"/>
      <c r="U1089" s="218"/>
      <c r="V1089" s="218"/>
      <c r="W1089" s="218"/>
      <c r="X1089" s="218"/>
      <c r="Y1089" s="218"/>
      <c r="Z1089" s="218"/>
      <c r="AA1089" s="218"/>
      <c r="AB1089" s="218"/>
      <c r="AC1089" s="218"/>
      <c r="AD1089" s="218"/>
      <c r="AE1089" s="218"/>
      <c r="AF1089" s="218"/>
      <c r="AG1089" s="218"/>
      <c r="AH1089" s="218"/>
      <c r="AI1089" s="218"/>
      <c r="AJ1089" s="218"/>
      <c r="AK1089" s="218"/>
      <c r="AL1089" s="218"/>
      <c r="AM1089" s="218"/>
      <c r="AN1089" s="218"/>
      <c r="AO1089" s="218"/>
      <c r="AP1089" s="218"/>
      <c r="AQ1089" s="218"/>
      <c r="AR1089" s="218"/>
      <c r="AS1089" s="218"/>
      <c r="AT1089" s="218"/>
      <c r="AU1089" s="218"/>
      <c r="AV1089" s="218"/>
      <c r="AW1089" s="218"/>
      <c r="AX1089" s="218"/>
      <c r="AY1089" s="218"/>
      <c r="AZ1089" s="218"/>
      <c r="BA1089" s="218"/>
      <c r="BB1089" s="218"/>
      <c r="BC1089" s="218"/>
      <c r="BD1089" s="218"/>
      <c r="BE1089" s="218"/>
      <c r="BF1089" s="218"/>
      <c r="BG1089" s="218"/>
      <c r="BH1089" s="218"/>
      <c r="BI1089" s="218"/>
      <c r="BJ1089" s="218"/>
      <c r="BK1089" s="218"/>
      <c r="BL1089" s="218"/>
      <c r="BM1089" s="219"/>
    </row>
    <row r="1090" spans="1:65">
      <c r="A1090" s="29"/>
      <c r="B1090" s="3" t="s">
        <v>271</v>
      </c>
      <c r="C1090" s="28"/>
      <c r="D1090" s="23">
        <v>0.23452078799117221</v>
      </c>
      <c r="E1090" s="23">
        <v>0.18973665961010283</v>
      </c>
      <c r="F1090" s="23">
        <v>0.5163977794943222</v>
      </c>
      <c r="G1090" s="23">
        <v>0.12247481265740504</v>
      </c>
      <c r="H1090" s="23">
        <v>1.9663841605003463</v>
      </c>
      <c r="I1090" s="23">
        <v>0.32270213303705775</v>
      </c>
      <c r="J1090" s="23">
        <v>0.28577380332470331</v>
      </c>
      <c r="K1090" s="23">
        <v>0.25298221281347028</v>
      </c>
      <c r="L1090" s="23">
        <v>0.11690451944500126</v>
      </c>
      <c r="M1090" s="23">
        <v>0.19277240544664917</v>
      </c>
      <c r="N1090" s="23">
        <v>50.186508811299746</v>
      </c>
      <c r="O1090" s="23">
        <v>0.47852623931033739</v>
      </c>
      <c r="P1090" s="23">
        <v>0.63691967049751808</v>
      </c>
      <c r="Q1090" s="23">
        <v>0.51639777949432231</v>
      </c>
      <c r="R1090" s="146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3" t="s">
        <v>86</v>
      </c>
      <c r="C1091" s="28"/>
      <c r="D1091" s="13">
        <v>1.4256582856606213E-2</v>
      </c>
      <c r="E1091" s="13">
        <v>1.1095711088310109E-2</v>
      </c>
      <c r="F1091" s="13">
        <v>3.0983866769659328E-2</v>
      </c>
      <c r="G1091" s="13">
        <v>6.7540641168458305E-3</v>
      </c>
      <c r="H1091" s="13">
        <v>0.12039086696940897</v>
      </c>
      <c r="I1091" s="13">
        <v>2.2075165867316685E-2</v>
      </c>
      <c r="J1091" s="13">
        <v>1.6439528475054838E-2</v>
      </c>
      <c r="K1091" s="13">
        <v>1.4456126446484016E-2</v>
      </c>
      <c r="L1091" s="13">
        <v>7.0353772985958631E-3</v>
      </c>
      <c r="M1091" s="13">
        <v>1.1386161666100028E-2</v>
      </c>
      <c r="N1091" s="13">
        <v>1.0788930593615138</v>
      </c>
      <c r="O1091" s="13">
        <v>2.7793259465963928E-2</v>
      </c>
      <c r="P1091" s="13">
        <v>3.706613019384198E-2</v>
      </c>
      <c r="Q1091" s="13">
        <v>3.6027752057743417E-2</v>
      </c>
      <c r="R1091" s="146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3" t="s">
        <v>272</v>
      </c>
      <c r="C1092" s="28"/>
      <c r="D1092" s="13">
        <v>-4.1838070751980427E-2</v>
      </c>
      <c r="E1092" s="13">
        <v>-3.977568988380864E-3</v>
      </c>
      <c r="F1092" s="13">
        <v>-2.9217903497447129E-2</v>
      </c>
      <c r="G1092" s="13">
        <v>5.6220551153174592E-2</v>
      </c>
      <c r="H1092" s="13">
        <v>-4.8633545427498315E-2</v>
      </c>
      <c r="I1092" s="13">
        <v>-0.1485270231576109</v>
      </c>
      <c r="J1092" s="13">
        <v>1.2525726652162783E-2</v>
      </c>
      <c r="K1092" s="13">
        <v>1.9321201327680448E-2</v>
      </c>
      <c r="L1092" s="13">
        <v>-3.2130249786954779E-2</v>
      </c>
      <c r="M1092" s="13">
        <v>-1.3855562241790298E-2</v>
      </c>
      <c r="N1092" s="13">
        <v>1.7094528313386244</v>
      </c>
      <c r="O1092" s="13">
        <v>2.8576311419548084E-3</v>
      </c>
      <c r="P1092" s="13">
        <v>8.7634149413196027E-4</v>
      </c>
      <c r="Q1092" s="13">
        <v>-0.16512739700780454</v>
      </c>
      <c r="R1092" s="146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45" t="s">
        <v>273</v>
      </c>
      <c r="C1093" s="46"/>
      <c r="D1093" s="44">
        <v>1.56</v>
      </c>
      <c r="E1093" s="44">
        <v>0.18</v>
      </c>
      <c r="F1093" s="44" t="s">
        <v>274</v>
      </c>
      <c r="G1093" s="44">
        <v>2.02</v>
      </c>
      <c r="H1093" s="44" t="s">
        <v>274</v>
      </c>
      <c r="I1093" s="44">
        <v>5.46</v>
      </c>
      <c r="J1093" s="44">
        <v>0.43</v>
      </c>
      <c r="K1093" s="44">
        <v>0.67</v>
      </c>
      <c r="L1093" s="44">
        <v>1.21</v>
      </c>
      <c r="M1093" s="44">
        <v>0.54</v>
      </c>
      <c r="N1093" s="44">
        <v>62.46</v>
      </c>
      <c r="O1093" s="44">
        <v>7.0000000000000007E-2</v>
      </c>
      <c r="P1093" s="44">
        <v>0</v>
      </c>
      <c r="Q1093" s="44" t="s">
        <v>274</v>
      </c>
      <c r="R1093" s="146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B1094" s="30" t="s">
        <v>307</v>
      </c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BM1094" s="53"/>
    </row>
    <row r="1095" spans="1:65">
      <c r="BM1095" s="53"/>
    </row>
    <row r="1096" spans="1:65" ht="15">
      <c r="B1096" s="8" t="s">
        <v>546</v>
      </c>
      <c r="BM1096" s="27" t="s">
        <v>66</v>
      </c>
    </row>
    <row r="1097" spans="1:65" ht="15">
      <c r="A1097" s="24" t="s">
        <v>41</v>
      </c>
      <c r="B1097" s="18" t="s">
        <v>117</v>
      </c>
      <c r="C1097" s="15" t="s">
        <v>118</v>
      </c>
      <c r="D1097" s="16" t="s">
        <v>241</v>
      </c>
      <c r="E1097" s="17" t="s">
        <v>241</v>
      </c>
      <c r="F1097" s="17" t="s">
        <v>241</v>
      </c>
      <c r="G1097" s="17" t="s">
        <v>241</v>
      </c>
      <c r="H1097" s="17" t="s">
        <v>241</v>
      </c>
      <c r="I1097" s="17" t="s">
        <v>241</v>
      </c>
      <c r="J1097" s="17" t="s">
        <v>241</v>
      </c>
      <c r="K1097" s="17" t="s">
        <v>241</v>
      </c>
      <c r="L1097" s="17" t="s">
        <v>241</v>
      </c>
      <c r="M1097" s="17" t="s">
        <v>241</v>
      </c>
      <c r="N1097" s="17" t="s">
        <v>241</v>
      </c>
      <c r="O1097" s="146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242</v>
      </c>
      <c r="C1098" s="9" t="s">
        <v>242</v>
      </c>
      <c r="D1098" s="144" t="s">
        <v>244</v>
      </c>
      <c r="E1098" s="145" t="s">
        <v>248</v>
      </c>
      <c r="F1098" s="145" t="s">
        <v>250</v>
      </c>
      <c r="G1098" s="145" t="s">
        <v>252</v>
      </c>
      <c r="H1098" s="145" t="s">
        <v>254</v>
      </c>
      <c r="I1098" s="145" t="s">
        <v>255</v>
      </c>
      <c r="J1098" s="145" t="s">
        <v>258</v>
      </c>
      <c r="K1098" s="145" t="s">
        <v>259</v>
      </c>
      <c r="L1098" s="145" t="s">
        <v>260</v>
      </c>
      <c r="M1098" s="145" t="s">
        <v>261</v>
      </c>
      <c r="N1098" s="145" t="s">
        <v>286</v>
      </c>
      <c r="O1098" s="146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287</v>
      </c>
      <c r="E1099" s="11" t="s">
        <v>103</v>
      </c>
      <c r="F1099" s="11" t="s">
        <v>99</v>
      </c>
      <c r="G1099" s="11" t="s">
        <v>103</v>
      </c>
      <c r="H1099" s="11" t="s">
        <v>287</v>
      </c>
      <c r="I1099" s="11" t="s">
        <v>103</v>
      </c>
      <c r="J1099" s="11" t="s">
        <v>103</v>
      </c>
      <c r="K1099" s="11" t="s">
        <v>287</v>
      </c>
      <c r="L1099" s="11" t="s">
        <v>100</v>
      </c>
      <c r="M1099" s="11" t="s">
        <v>99</v>
      </c>
      <c r="N1099" s="11" t="s">
        <v>287</v>
      </c>
      <c r="O1099" s="146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14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3</v>
      </c>
    </row>
    <row r="1101" spans="1:65">
      <c r="A1101" s="29"/>
      <c r="B1101" s="18">
        <v>1</v>
      </c>
      <c r="C1101" s="14">
        <v>1</v>
      </c>
      <c r="D1101" s="21">
        <v>1.7</v>
      </c>
      <c r="E1101" s="140" t="s">
        <v>108</v>
      </c>
      <c r="F1101" s="140">
        <v>1.29</v>
      </c>
      <c r="G1101" s="21">
        <v>1.5</v>
      </c>
      <c r="H1101" s="21">
        <v>1.7</v>
      </c>
      <c r="I1101" s="21">
        <v>1.7</v>
      </c>
      <c r="J1101" s="21">
        <v>1.7</v>
      </c>
      <c r="K1101" s="21">
        <v>1.59</v>
      </c>
      <c r="L1101" s="147">
        <v>1.9097600944651543</v>
      </c>
      <c r="M1101" s="21">
        <v>1.69</v>
      </c>
      <c r="N1101" s="21">
        <v>1.8</v>
      </c>
      <c r="O1101" s="14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1.6</v>
      </c>
      <c r="E1102" s="142" t="s">
        <v>108</v>
      </c>
      <c r="F1102" s="141">
        <v>1.8</v>
      </c>
      <c r="G1102" s="11">
        <v>1.4</v>
      </c>
      <c r="H1102" s="11">
        <v>1.8</v>
      </c>
      <c r="I1102" s="11">
        <v>1.8</v>
      </c>
      <c r="J1102" s="11">
        <v>1.7</v>
      </c>
      <c r="K1102" s="11">
        <v>1.59</v>
      </c>
      <c r="L1102" s="11">
        <v>1.6624580538009619</v>
      </c>
      <c r="M1102" s="11">
        <v>1.46</v>
      </c>
      <c r="N1102" s="11">
        <v>1.8</v>
      </c>
      <c r="O1102" s="14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 t="e">
        <v>#N/A</v>
      </c>
    </row>
    <row r="1103" spans="1:65">
      <c r="A1103" s="29"/>
      <c r="B1103" s="19">
        <v>1</v>
      </c>
      <c r="C1103" s="9">
        <v>3</v>
      </c>
      <c r="D1103" s="11">
        <v>1.7</v>
      </c>
      <c r="E1103" s="142" t="s">
        <v>108</v>
      </c>
      <c r="F1103" s="142">
        <v>1.47</v>
      </c>
      <c r="G1103" s="11">
        <v>1.4</v>
      </c>
      <c r="H1103" s="11">
        <v>1.8</v>
      </c>
      <c r="I1103" s="11">
        <v>1.7</v>
      </c>
      <c r="J1103" s="11">
        <v>1.6</v>
      </c>
      <c r="K1103" s="11">
        <v>1.62</v>
      </c>
      <c r="L1103" s="11">
        <v>1.6681496583400885</v>
      </c>
      <c r="M1103" s="11">
        <v>1.55</v>
      </c>
      <c r="N1103" s="11">
        <v>1.7</v>
      </c>
      <c r="O1103" s="14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1.7</v>
      </c>
      <c r="E1104" s="142" t="s">
        <v>108</v>
      </c>
      <c r="F1104" s="142">
        <v>1.4</v>
      </c>
      <c r="G1104" s="11">
        <v>1.5</v>
      </c>
      <c r="H1104" s="11">
        <v>1.8</v>
      </c>
      <c r="I1104" s="11">
        <v>1.6</v>
      </c>
      <c r="J1104" s="11">
        <v>1.7</v>
      </c>
      <c r="K1104" s="11">
        <v>1.6</v>
      </c>
      <c r="L1104" s="11">
        <v>1.8826864698095074</v>
      </c>
      <c r="M1104" s="11">
        <v>1.56</v>
      </c>
      <c r="N1104" s="11">
        <v>1.8</v>
      </c>
      <c r="O1104" s="146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1.6522226983109796</v>
      </c>
    </row>
    <row r="1105" spans="1:65">
      <c r="A1105" s="29"/>
      <c r="B1105" s="19">
        <v>1</v>
      </c>
      <c r="C1105" s="9">
        <v>5</v>
      </c>
      <c r="D1105" s="11">
        <v>1.6</v>
      </c>
      <c r="E1105" s="142" t="s">
        <v>108</v>
      </c>
      <c r="F1105" s="142">
        <v>1.3</v>
      </c>
      <c r="G1105" s="11">
        <v>1.5</v>
      </c>
      <c r="H1105" s="11">
        <v>1.8</v>
      </c>
      <c r="I1105" s="11">
        <v>1.6</v>
      </c>
      <c r="J1105" s="11">
        <v>1.6</v>
      </c>
      <c r="K1105" s="11">
        <v>1.62</v>
      </c>
      <c r="L1105" s="11">
        <v>1.6702849266429307</v>
      </c>
      <c r="M1105" s="11">
        <v>1.52</v>
      </c>
      <c r="N1105" s="11">
        <v>1.8</v>
      </c>
      <c r="O1105" s="146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71</v>
      </c>
    </row>
    <row r="1106" spans="1:65">
      <c r="A1106" s="29"/>
      <c r="B1106" s="19">
        <v>1</v>
      </c>
      <c r="C1106" s="9">
        <v>6</v>
      </c>
      <c r="D1106" s="11">
        <v>1.7</v>
      </c>
      <c r="E1106" s="142" t="s">
        <v>108</v>
      </c>
      <c r="F1106" s="142">
        <v>1.23</v>
      </c>
      <c r="G1106" s="11">
        <v>1.5</v>
      </c>
      <c r="H1106" s="11">
        <v>1.7</v>
      </c>
      <c r="I1106" s="11">
        <v>1.6</v>
      </c>
      <c r="J1106" s="11">
        <v>1.6</v>
      </c>
      <c r="K1106" s="11">
        <v>1.6</v>
      </c>
      <c r="L1106" s="11">
        <v>1.6581089820672559</v>
      </c>
      <c r="M1106" s="11">
        <v>1.47</v>
      </c>
      <c r="N1106" s="11">
        <v>1.9</v>
      </c>
      <c r="O1106" s="146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20" t="s">
        <v>269</v>
      </c>
      <c r="C1107" s="12"/>
      <c r="D1107" s="22">
        <v>1.6666666666666667</v>
      </c>
      <c r="E1107" s="22" t="s">
        <v>630</v>
      </c>
      <c r="F1107" s="22">
        <v>1.4149999999999998</v>
      </c>
      <c r="G1107" s="22">
        <v>1.4666666666666668</v>
      </c>
      <c r="H1107" s="22">
        <v>1.7666666666666666</v>
      </c>
      <c r="I1107" s="22">
        <v>1.6666666666666667</v>
      </c>
      <c r="J1107" s="22">
        <v>1.6500000000000001</v>
      </c>
      <c r="K1107" s="22">
        <v>1.6033333333333333</v>
      </c>
      <c r="L1107" s="22">
        <v>1.7419080308543167</v>
      </c>
      <c r="M1107" s="22">
        <v>1.5416666666666667</v>
      </c>
      <c r="N1107" s="22">
        <v>1.8</v>
      </c>
      <c r="O1107" s="146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3" t="s">
        <v>270</v>
      </c>
      <c r="C1108" s="28"/>
      <c r="D1108" s="11">
        <v>1.7</v>
      </c>
      <c r="E1108" s="11" t="s">
        <v>630</v>
      </c>
      <c r="F1108" s="11">
        <v>1.35</v>
      </c>
      <c r="G1108" s="11">
        <v>1.5</v>
      </c>
      <c r="H1108" s="11">
        <v>1.8</v>
      </c>
      <c r="I1108" s="11">
        <v>1.65</v>
      </c>
      <c r="J1108" s="11">
        <v>1.65</v>
      </c>
      <c r="K1108" s="11">
        <v>1.6</v>
      </c>
      <c r="L1108" s="11">
        <v>1.6692172924915096</v>
      </c>
      <c r="M1108" s="11">
        <v>1.5350000000000001</v>
      </c>
      <c r="N1108" s="11">
        <v>1.8</v>
      </c>
      <c r="O1108" s="146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271</v>
      </c>
      <c r="C1109" s="28"/>
      <c r="D1109" s="23">
        <v>5.1639777949432163E-2</v>
      </c>
      <c r="E1109" s="23" t="s">
        <v>630</v>
      </c>
      <c r="F1109" s="23">
        <v>0.20714729059295198</v>
      </c>
      <c r="G1109" s="23">
        <v>5.1639777949432267E-2</v>
      </c>
      <c r="H1109" s="23">
        <v>5.1639777949432274E-2</v>
      </c>
      <c r="I1109" s="23">
        <v>8.1649658092772567E-2</v>
      </c>
      <c r="J1109" s="23">
        <v>5.477225575051653E-2</v>
      </c>
      <c r="K1109" s="23">
        <v>1.3662601021279476E-2</v>
      </c>
      <c r="L1109" s="23">
        <v>0.11991466143661877</v>
      </c>
      <c r="M1109" s="23">
        <v>8.3286653592677534E-2</v>
      </c>
      <c r="N1109" s="23">
        <v>6.3245553203367569E-2</v>
      </c>
      <c r="O1109" s="230"/>
      <c r="P1109" s="231"/>
      <c r="Q1109" s="231"/>
      <c r="R1109" s="231"/>
      <c r="S1109" s="231"/>
      <c r="T1109" s="231"/>
      <c r="U1109" s="231"/>
      <c r="V1109" s="231"/>
      <c r="W1109" s="231"/>
      <c r="X1109" s="231"/>
      <c r="Y1109" s="231"/>
      <c r="Z1109" s="231"/>
      <c r="AA1109" s="231"/>
      <c r="AB1109" s="231"/>
      <c r="AC1109" s="231"/>
      <c r="AD1109" s="231"/>
      <c r="AE1109" s="231"/>
      <c r="AF1109" s="231"/>
      <c r="AG1109" s="231"/>
      <c r="AH1109" s="231"/>
      <c r="AI1109" s="231"/>
      <c r="AJ1109" s="231"/>
      <c r="AK1109" s="231"/>
      <c r="AL1109" s="231"/>
      <c r="AM1109" s="231"/>
      <c r="AN1109" s="231"/>
      <c r="AO1109" s="231"/>
      <c r="AP1109" s="231"/>
      <c r="AQ1109" s="231"/>
      <c r="AR1109" s="231"/>
      <c r="AS1109" s="231"/>
      <c r="AT1109" s="231"/>
      <c r="AU1109" s="231"/>
      <c r="AV1109" s="231"/>
      <c r="AW1109" s="231"/>
      <c r="AX1109" s="231"/>
      <c r="AY1109" s="231"/>
      <c r="AZ1109" s="231"/>
      <c r="BA1109" s="231"/>
      <c r="BB1109" s="231"/>
      <c r="BC1109" s="231"/>
      <c r="BD1109" s="231"/>
      <c r="BE1109" s="231"/>
      <c r="BF1109" s="231"/>
      <c r="BG1109" s="231"/>
      <c r="BH1109" s="231"/>
      <c r="BI1109" s="231"/>
      <c r="BJ1109" s="231"/>
      <c r="BK1109" s="231"/>
      <c r="BL1109" s="231"/>
      <c r="BM1109" s="54"/>
    </row>
    <row r="1110" spans="1:65">
      <c r="A1110" s="29"/>
      <c r="B1110" s="3" t="s">
        <v>86</v>
      </c>
      <c r="C1110" s="28"/>
      <c r="D1110" s="13">
        <v>3.0983866769659297E-2</v>
      </c>
      <c r="E1110" s="13" t="s">
        <v>630</v>
      </c>
      <c r="F1110" s="13">
        <v>0.14639384494201554</v>
      </c>
      <c r="G1110" s="13">
        <v>3.520893951097654E-2</v>
      </c>
      <c r="H1110" s="13">
        <v>2.9230062990244682E-2</v>
      </c>
      <c r="I1110" s="13">
        <v>4.8989794855663536E-2</v>
      </c>
      <c r="J1110" s="13">
        <v>3.3195306515464561E-2</v>
      </c>
      <c r="K1110" s="13">
        <v>8.5213727783447872E-3</v>
      </c>
      <c r="L1110" s="13">
        <v>6.8840983170510309E-2</v>
      </c>
      <c r="M1110" s="13">
        <v>5.4023775303358397E-2</v>
      </c>
      <c r="N1110" s="13">
        <v>3.5136418446315314E-2</v>
      </c>
      <c r="O1110" s="146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3" t="s">
        <v>272</v>
      </c>
      <c r="C1111" s="28"/>
      <c r="D1111" s="13">
        <v>8.7421437621288955E-3</v>
      </c>
      <c r="E1111" s="13" t="s">
        <v>630</v>
      </c>
      <c r="F1111" s="13">
        <v>-0.1435779199459527</v>
      </c>
      <c r="G1111" s="13">
        <v>-0.11230691348932653</v>
      </c>
      <c r="H1111" s="13">
        <v>6.9266672387856554E-2</v>
      </c>
      <c r="I1111" s="13">
        <v>8.7421437621288955E-3</v>
      </c>
      <c r="J1111" s="13">
        <v>-1.3452776754923068E-3</v>
      </c>
      <c r="K1111" s="13">
        <v>-2.9590057700832006E-2</v>
      </c>
      <c r="L1111" s="13">
        <v>5.4281624768271142E-2</v>
      </c>
      <c r="M1111" s="13">
        <v>-6.6913517020030677E-2</v>
      </c>
      <c r="N1111" s="13">
        <v>8.9441515263099181E-2</v>
      </c>
      <c r="O1111" s="146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45" t="s">
        <v>273</v>
      </c>
      <c r="C1112" s="46"/>
      <c r="D1112" s="44">
        <v>0.1</v>
      </c>
      <c r="E1112" s="44">
        <v>4.05</v>
      </c>
      <c r="F1112" s="44">
        <v>1.46</v>
      </c>
      <c r="G1112" s="44">
        <v>1.1399999999999999</v>
      </c>
      <c r="H1112" s="44">
        <v>0.73</v>
      </c>
      <c r="I1112" s="44">
        <v>0.1</v>
      </c>
      <c r="J1112" s="44">
        <v>0</v>
      </c>
      <c r="K1112" s="44">
        <v>0.28999999999999998</v>
      </c>
      <c r="L1112" s="44">
        <v>0.56999999999999995</v>
      </c>
      <c r="M1112" s="44">
        <v>0.67</v>
      </c>
      <c r="N1112" s="44">
        <v>0.93</v>
      </c>
      <c r="O1112" s="146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BM1113" s="53"/>
    </row>
    <row r="1114" spans="1:65" ht="15">
      <c r="B1114" s="8" t="s">
        <v>547</v>
      </c>
      <c r="BM1114" s="27" t="s">
        <v>66</v>
      </c>
    </row>
    <row r="1115" spans="1:65" ht="15">
      <c r="A1115" s="24" t="s">
        <v>44</v>
      </c>
      <c r="B1115" s="18" t="s">
        <v>117</v>
      </c>
      <c r="C1115" s="15" t="s">
        <v>118</v>
      </c>
      <c r="D1115" s="16" t="s">
        <v>241</v>
      </c>
      <c r="E1115" s="17" t="s">
        <v>241</v>
      </c>
      <c r="F1115" s="17" t="s">
        <v>241</v>
      </c>
      <c r="G1115" s="17" t="s">
        <v>241</v>
      </c>
      <c r="H1115" s="17" t="s">
        <v>241</v>
      </c>
      <c r="I1115" s="17" t="s">
        <v>241</v>
      </c>
      <c r="J1115" s="17" t="s">
        <v>241</v>
      </c>
      <c r="K1115" s="17" t="s">
        <v>241</v>
      </c>
      <c r="L1115" s="17" t="s">
        <v>241</v>
      </c>
      <c r="M1115" s="17" t="s">
        <v>241</v>
      </c>
      <c r="N1115" s="17" t="s">
        <v>241</v>
      </c>
      <c r="O1115" s="17" t="s">
        <v>241</v>
      </c>
      <c r="P1115" s="17" t="s">
        <v>241</v>
      </c>
      <c r="Q1115" s="17" t="s">
        <v>241</v>
      </c>
      <c r="R1115" s="17" t="s">
        <v>241</v>
      </c>
      <c r="S1115" s="17" t="s">
        <v>241</v>
      </c>
      <c r="T1115" s="17" t="s">
        <v>241</v>
      </c>
      <c r="U1115" s="17" t="s">
        <v>241</v>
      </c>
      <c r="V1115" s="17" t="s">
        <v>241</v>
      </c>
      <c r="W1115" s="146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242</v>
      </c>
      <c r="C1116" s="9" t="s">
        <v>242</v>
      </c>
      <c r="D1116" s="144" t="s">
        <v>244</v>
      </c>
      <c r="E1116" s="145" t="s">
        <v>245</v>
      </c>
      <c r="F1116" s="145" t="s">
        <v>246</v>
      </c>
      <c r="G1116" s="145" t="s">
        <v>247</v>
      </c>
      <c r="H1116" s="145" t="s">
        <v>248</v>
      </c>
      <c r="I1116" s="145" t="s">
        <v>250</v>
      </c>
      <c r="J1116" s="145" t="s">
        <v>251</v>
      </c>
      <c r="K1116" s="145" t="s">
        <v>252</v>
      </c>
      <c r="L1116" s="145" t="s">
        <v>253</v>
      </c>
      <c r="M1116" s="145" t="s">
        <v>255</v>
      </c>
      <c r="N1116" s="145" t="s">
        <v>256</v>
      </c>
      <c r="O1116" s="145" t="s">
        <v>258</v>
      </c>
      <c r="P1116" s="145" t="s">
        <v>259</v>
      </c>
      <c r="Q1116" s="145" t="s">
        <v>260</v>
      </c>
      <c r="R1116" s="145" t="s">
        <v>261</v>
      </c>
      <c r="S1116" s="145" t="s">
        <v>284</v>
      </c>
      <c r="T1116" s="145" t="s">
        <v>286</v>
      </c>
      <c r="U1116" s="145" t="s">
        <v>276</v>
      </c>
      <c r="V1116" s="145" t="s">
        <v>262</v>
      </c>
      <c r="W1116" s="146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287</v>
      </c>
      <c r="E1117" s="11" t="s">
        <v>104</v>
      </c>
      <c r="F1117" s="11" t="s">
        <v>104</v>
      </c>
      <c r="G1117" s="11" t="s">
        <v>104</v>
      </c>
      <c r="H1117" s="11" t="s">
        <v>103</v>
      </c>
      <c r="I1117" s="11" t="s">
        <v>103</v>
      </c>
      <c r="J1117" s="11" t="s">
        <v>104</v>
      </c>
      <c r="K1117" s="11" t="s">
        <v>103</v>
      </c>
      <c r="L1117" s="11" t="s">
        <v>104</v>
      </c>
      <c r="M1117" s="11" t="s">
        <v>104</v>
      </c>
      <c r="N1117" s="11" t="s">
        <v>104</v>
      </c>
      <c r="O1117" s="11" t="s">
        <v>104</v>
      </c>
      <c r="P1117" s="11" t="s">
        <v>287</v>
      </c>
      <c r="Q1117" s="11" t="s">
        <v>100</v>
      </c>
      <c r="R1117" s="11" t="s">
        <v>99</v>
      </c>
      <c r="S1117" s="11" t="s">
        <v>104</v>
      </c>
      <c r="T1117" s="11" t="s">
        <v>287</v>
      </c>
      <c r="U1117" s="11" t="s">
        <v>104</v>
      </c>
      <c r="V1117" s="11" t="s">
        <v>104</v>
      </c>
      <c r="W1117" s="146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0</v>
      </c>
    </row>
    <row r="1118" spans="1:65">
      <c r="A1118" s="29"/>
      <c r="B1118" s="19"/>
      <c r="C1118" s="9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146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0</v>
      </c>
    </row>
    <row r="1119" spans="1:65">
      <c r="A1119" s="29"/>
      <c r="B1119" s="18">
        <v>1</v>
      </c>
      <c r="C1119" s="14">
        <v>1</v>
      </c>
      <c r="D1119" s="223">
        <v>680</v>
      </c>
      <c r="E1119" s="223">
        <v>680</v>
      </c>
      <c r="F1119" s="208">
        <v>709</v>
      </c>
      <c r="G1119" s="208">
        <v>680</v>
      </c>
      <c r="H1119" s="208">
        <v>690</v>
      </c>
      <c r="I1119" s="208">
        <v>648</v>
      </c>
      <c r="J1119" s="223">
        <v>730</v>
      </c>
      <c r="K1119" s="208">
        <v>660</v>
      </c>
      <c r="L1119" s="223">
        <v>709.99999999999989</v>
      </c>
      <c r="M1119" s="208">
        <v>702</v>
      </c>
      <c r="N1119" s="223">
        <v>740</v>
      </c>
      <c r="O1119" s="208">
        <v>699</v>
      </c>
      <c r="P1119" s="208">
        <v>674</v>
      </c>
      <c r="Q1119" s="208">
        <v>700.48825266740369</v>
      </c>
      <c r="R1119" s="208">
        <v>713</v>
      </c>
      <c r="S1119" s="208">
        <v>750.27434901542495</v>
      </c>
      <c r="T1119" s="208">
        <v>682</v>
      </c>
      <c r="U1119" s="223">
        <v>700.00000000000011</v>
      </c>
      <c r="V1119" s="208">
        <v>726</v>
      </c>
      <c r="W1119" s="209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  <c r="AH1119" s="210"/>
      <c r="AI1119" s="210"/>
      <c r="AJ1119" s="210"/>
      <c r="AK1119" s="210"/>
      <c r="AL1119" s="210"/>
      <c r="AM1119" s="210"/>
      <c r="AN1119" s="210"/>
      <c r="AO1119" s="210"/>
      <c r="AP1119" s="210"/>
      <c r="AQ1119" s="210"/>
      <c r="AR1119" s="210"/>
      <c r="AS1119" s="210"/>
      <c r="AT1119" s="210"/>
      <c r="AU1119" s="210"/>
      <c r="AV1119" s="210"/>
      <c r="AW1119" s="210"/>
      <c r="AX1119" s="210"/>
      <c r="AY1119" s="210"/>
      <c r="AZ1119" s="210"/>
      <c r="BA1119" s="210"/>
      <c r="BB1119" s="210"/>
      <c r="BC1119" s="210"/>
      <c r="BD1119" s="210"/>
      <c r="BE1119" s="210"/>
      <c r="BF1119" s="210"/>
      <c r="BG1119" s="210"/>
      <c r="BH1119" s="210"/>
      <c r="BI1119" s="210"/>
      <c r="BJ1119" s="210"/>
      <c r="BK1119" s="210"/>
      <c r="BL1119" s="210"/>
      <c r="BM1119" s="211">
        <v>1</v>
      </c>
    </row>
    <row r="1120" spans="1:65">
      <c r="A1120" s="29"/>
      <c r="B1120" s="19">
        <v>1</v>
      </c>
      <c r="C1120" s="9">
        <v>2</v>
      </c>
      <c r="D1120" s="225">
        <v>690</v>
      </c>
      <c r="E1120" s="225">
        <v>700.00000000000011</v>
      </c>
      <c r="F1120" s="213">
        <v>713</v>
      </c>
      <c r="G1120" s="213">
        <v>670</v>
      </c>
      <c r="H1120" s="213">
        <v>661</v>
      </c>
      <c r="I1120" s="213">
        <v>668</v>
      </c>
      <c r="J1120" s="225">
        <v>700.00000000000011</v>
      </c>
      <c r="K1120" s="213">
        <v>638</v>
      </c>
      <c r="L1120" s="225">
        <v>730</v>
      </c>
      <c r="M1120" s="213">
        <v>695</v>
      </c>
      <c r="N1120" s="225">
        <v>740</v>
      </c>
      <c r="O1120" s="213">
        <v>702</v>
      </c>
      <c r="P1120" s="213">
        <v>675</v>
      </c>
      <c r="Q1120" s="213">
        <v>676.76462317257835</v>
      </c>
      <c r="R1120" s="213">
        <v>687</v>
      </c>
      <c r="S1120" s="213">
        <v>751.31188422887396</v>
      </c>
      <c r="T1120" s="213">
        <v>683</v>
      </c>
      <c r="U1120" s="225">
        <v>690.00000000000011</v>
      </c>
      <c r="V1120" s="213">
        <v>725</v>
      </c>
      <c r="W1120" s="209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  <c r="AH1120" s="210"/>
      <c r="AI1120" s="210"/>
      <c r="AJ1120" s="210"/>
      <c r="AK1120" s="210"/>
      <c r="AL1120" s="210"/>
      <c r="AM1120" s="210"/>
      <c r="AN1120" s="210"/>
      <c r="AO1120" s="210"/>
      <c r="AP1120" s="210"/>
      <c r="AQ1120" s="210"/>
      <c r="AR1120" s="210"/>
      <c r="AS1120" s="210"/>
      <c r="AT1120" s="210"/>
      <c r="AU1120" s="210"/>
      <c r="AV1120" s="210"/>
      <c r="AW1120" s="210"/>
      <c r="AX1120" s="210"/>
      <c r="AY1120" s="210"/>
      <c r="AZ1120" s="210"/>
      <c r="BA1120" s="210"/>
      <c r="BB1120" s="210"/>
      <c r="BC1120" s="210"/>
      <c r="BD1120" s="210"/>
      <c r="BE1120" s="210"/>
      <c r="BF1120" s="210"/>
      <c r="BG1120" s="210"/>
      <c r="BH1120" s="210"/>
      <c r="BI1120" s="210"/>
      <c r="BJ1120" s="210"/>
      <c r="BK1120" s="210"/>
      <c r="BL1120" s="210"/>
      <c r="BM1120" s="211">
        <v>18</v>
      </c>
    </row>
    <row r="1121" spans="1:65">
      <c r="A1121" s="29"/>
      <c r="B1121" s="19">
        <v>1</v>
      </c>
      <c r="C1121" s="9">
        <v>3</v>
      </c>
      <c r="D1121" s="225">
        <v>670</v>
      </c>
      <c r="E1121" s="225">
        <v>589.99999999999989</v>
      </c>
      <c r="F1121" s="213">
        <v>695</v>
      </c>
      <c r="G1121" s="213">
        <v>680</v>
      </c>
      <c r="H1121" s="213">
        <v>662</v>
      </c>
      <c r="I1121" s="213">
        <v>663</v>
      </c>
      <c r="J1121" s="225">
        <v>730</v>
      </c>
      <c r="K1121" s="213">
        <v>656</v>
      </c>
      <c r="L1121" s="225">
        <v>709.99999999999989</v>
      </c>
      <c r="M1121" s="213">
        <v>687</v>
      </c>
      <c r="N1121" s="225">
        <v>730</v>
      </c>
      <c r="O1121" s="213">
        <v>698</v>
      </c>
      <c r="P1121" s="213">
        <v>675</v>
      </c>
      <c r="Q1121" s="213">
        <v>682.76465593168689</v>
      </c>
      <c r="R1121" s="213">
        <v>687</v>
      </c>
      <c r="S1121" s="213">
        <v>696.64573887342999</v>
      </c>
      <c r="T1121" s="213">
        <v>674</v>
      </c>
      <c r="U1121" s="225">
        <v>660</v>
      </c>
      <c r="V1121" s="213">
        <v>726</v>
      </c>
      <c r="W1121" s="209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  <c r="AH1121" s="210"/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F1121" s="210"/>
      <c r="BG1121" s="210"/>
      <c r="BH1121" s="210"/>
      <c r="BI1121" s="210"/>
      <c r="BJ1121" s="210"/>
      <c r="BK1121" s="210"/>
      <c r="BL1121" s="210"/>
      <c r="BM1121" s="211">
        <v>16</v>
      </c>
    </row>
    <row r="1122" spans="1:65">
      <c r="A1122" s="29"/>
      <c r="B1122" s="19">
        <v>1</v>
      </c>
      <c r="C1122" s="9">
        <v>4</v>
      </c>
      <c r="D1122" s="225">
        <v>680</v>
      </c>
      <c r="E1122" s="225">
        <v>690.00000000000011</v>
      </c>
      <c r="F1122" s="213">
        <v>700</v>
      </c>
      <c r="G1122" s="213">
        <v>680</v>
      </c>
      <c r="H1122" s="213">
        <v>681</v>
      </c>
      <c r="I1122" s="213">
        <v>670</v>
      </c>
      <c r="J1122" s="225">
        <v>709.99999999999989</v>
      </c>
      <c r="K1122" s="213">
        <v>652</v>
      </c>
      <c r="L1122" s="225">
        <v>709.99999999999989</v>
      </c>
      <c r="M1122" s="213">
        <v>706</v>
      </c>
      <c r="N1122" s="225">
        <v>719.99999999999989</v>
      </c>
      <c r="O1122" s="213">
        <v>702</v>
      </c>
      <c r="P1122" s="213">
        <v>672</v>
      </c>
      <c r="Q1122" s="213">
        <v>683.40358264638473</v>
      </c>
      <c r="R1122" s="213">
        <v>738</v>
      </c>
      <c r="S1122" s="213">
        <v>687.43280649164296</v>
      </c>
      <c r="T1122" s="213">
        <v>694</v>
      </c>
      <c r="U1122" s="225">
        <v>690.00000000000011</v>
      </c>
      <c r="V1122" s="213">
        <v>712</v>
      </c>
      <c r="W1122" s="209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  <c r="AH1122" s="210"/>
      <c r="AI1122" s="210"/>
      <c r="AJ1122" s="210"/>
      <c r="AK1122" s="210"/>
      <c r="AL1122" s="210"/>
      <c r="AM1122" s="210"/>
      <c r="AN1122" s="210"/>
      <c r="AO1122" s="210"/>
      <c r="AP1122" s="210"/>
      <c r="AQ1122" s="210"/>
      <c r="AR1122" s="210"/>
      <c r="AS1122" s="210"/>
      <c r="AT1122" s="210"/>
      <c r="AU1122" s="210"/>
      <c r="AV1122" s="210"/>
      <c r="AW1122" s="210"/>
      <c r="AX1122" s="210"/>
      <c r="AY1122" s="210"/>
      <c r="AZ1122" s="210"/>
      <c r="BA1122" s="210"/>
      <c r="BB1122" s="210"/>
      <c r="BC1122" s="210"/>
      <c r="BD1122" s="210"/>
      <c r="BE1122" s="210"/>
      <c r="BF1122" s="210"/>
      <c r="BG1122" s="210"/>
      <c r="BH1122" s="210"/>
      <c r="BI1122" s="210"/>
      <c r="BJ1122" s="210"/>
      <c r="BK1122" s="210"/>
      <c r="BL1122" s="210"/>
      <c r="BM1122" s="211">
        <v>688.84576200645108</v>
      </c>
    </row>
    <row r="1123" spans="1:65">
      <c r="A1123" s="29"/>
      <c r="B1123" s="19">
        <v>1</v>
      </c>
      <c r="C1123" s="9">
        <v>5</v>
      </c>
      <c r="D1123" s="225">
        <v>680</v>
      </c>
      <c r="E1123" s="225">
        <v>700.00000000000011</v>
      </c>
      <c r="F1123" s="213">
        <v>699</v>
      </c>
      <c r="G1123" s="213">
        <v>680</v>
      </c>
      <c r="H1123" s="213">
        <v>673</v>
      </c>
      <c r="I1123" s="213">
        <v>674</v>
      </c>
      <c r="J1123" s="225">
        <v>719.99999999999989</v>
      </c>
      <c r="K1123" s="213">
        <v>655</v>
      </c>
      <c r="L1123" s="225">
        <v>730</v>
      </c>
      <c r="M1123" s="213">
        <v>676</v>
      </c>
      <c r="N1123" s="225">
        <v>860</v>
      </c>
      <c r="O1123" s="213">
        <v>705</v>
      </c>
      <c r="P1123" s="213">
        <v>679</v>
      </c>
      <c r="Q1123" s="213">
        <v>675.95208896728025</v>
      </c>
      <c r="R1123" s="213">
        <v>725</v>
      </c>
      <c r="S1123" s="213">
        <v>698.99367382606101</v>
      </c>
      <c r="T1123" s="213">
        <v>692</v>
      </c>
      <c r="U1123" s="225">
        <v>690.00000000000011</v>
      </c>
      <c r="V1123" s="213">
        <v>704</v>
      </c>
      <c r="W1123" s="209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  <c r="AH1123" s="210"/>
      <c r="AI1123" s="210"/>
      <c r="AJ1123" s="210"/>
      <c r="AK1123" s="210"/>
      <c r="AL1123" s="210"/>
      <c r="AM1123" s="210"/>
      <c r="AN1123" s="210"/>
      <c r="AO1123" s="210"/>
      <c r="AP1123" s="210"/>
      <c r="AQ1123" s="210"/>
      <c r="AR1123" s="210"/>
      <c r="AS1123" s="210"/>
      <c r="AT1123" s="210"/>
      <c r="AU1123" s="210"/>
      <c r="AV1123" s="210"/>
      <c r="AW1123" s="210"/>
      <c r="AX1123" s="210"/>
      <c r="AY1123" s="210"/>
      <c r="AZ1123" s="210"/>
      <c r="BA1123" s="210"/>
      <c r="BB1123" s="210"/>
      <c r="BC1123" s="210"/>
      <c r="BD1123" s="210"/>
      <c r="BE1123" s="210"/>
      <c r="BF1123" s="210"/>
      <c r="BG1123" s="210"/>
      <c r="BH1123" s="210"/>
      <c r="BI1123" s="210"/>
      <c r="BJ1123" s="210"/>
      <c r="BK1123" s="210"/>
      <c r="BL1123" s="210"/>
      <c r="BM1123" s="211">
        <v>72</v>
      </c>
    </row>
    <row r="1124" spans="1:65">
      <c r="A1124" s="29"/>
      <c r="B1124" s="19">
        <v>1</v>
      </c>
      <c r="C1124" s="9">
        <v>6</v>
      </c>
      <c r="D1124" s="225">
        <v>680</v>
      </c>
      <c r="E1124" s="225">
        <v>709.99999999999989</v>
      </c>
      <c r="F1124" s="213">
        <v>697</v>
      </c>
      <c r="G1124" s="213">
        <v>680</v>
      </c>
      <c r="H1124" s="213">
        <v>686</v>
      </c>
      <c r="I1124" s="213">
        <v>700</v>
      </c>
      <c r="J1124" s="225">
        <v>709.99999999999989</v>
      </c>
      <c r="K1124" s="213">
        <v>661</v>
      </c>
      <c r="L1124" s="225">
        <v>719.99999999999989</v>
      </c>
      <c r="M1124" s="213">
        <v>637</v>
      </c>
      <c r="N1124" s="225">
        <v>719.99999999999989</v>
      </c>
      <c r="O1124" s="213">
        <v>698</v>
      </c>
      <c r="P1124" s="213">
        <v>675</v>
      </c>
      <c r="Q1124" s="213">
        <v>672.82534376330739</v>
      </c>
      <c r="R1124" s="213">
        <v>728</v>
      </c>
      <c r="S1124" s="213">
        <v>717.11243691912603</v>
      </c>
      <c r="T1124" s="213">
        <v>690</v>
      </c>
      <c r="U1124" s="225">
        <v>660</v>
      </c>
      <c r="V1124" s="213">
        <v>712</v>
      </c>
      <c r="W1124" s="209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  <c r="AH1124" s="210"/>
      <c r="AI1124" s="210"/>
      <c r="AJ1124" s="210"/>
      <c r="AK1124" s="210"/>
      <c r="AL1124" s="210"/>
      <c r="AM1124" s="210"/>
      <c r="AN1124" s="210"/>
      <c r="AO1124" s="210"/>
      <c r="AP1124" s="210"/>
      <c r="AQ1124" s="210"/>
      <c r="AR1124" s="210"/>
      <c r="AS1124" s="210"/>
      <c r="AT1124" s="210"/>
      <c r="AU1124" s="210"/>
      <c r="AV1124" s="210"/>
      <c r="AW1124" s="210"/>
      <c r="AX1124" s="210"/>
      <c r="AY1124" s="210"/>
      <c r="AZ1124" s="210"/>
      <c r="BA1124" s="210"/>
      <c r="BB1124" s="210"/>
      <c r="BC1124" s="210"/>
      <c r="BD1124" s="210"/>
      <c r="BE1124" s="210"/>
      <c r="BF1124" s="210"/>
      <c r="BG1124" s="210"/>
      <c r="BH1124" s="210"/>
      <c r="BI1124" s="210"/>
      <c r="BJ1124" s="210"/>
      <c r="BK1124" s="210"/>
      <c r="BL1124" s="210"/>
      <c r="BM1124" s="214"/>
    </row>
    <row r="1125" spans="1:65">
      <c r="A1125" s="29"/>
      <c r="B1125" s="20" t="s">
        <v>269</v>
      </c>
      <c r="C1125" s="12"/>
      <c r="D1125" s="215">
        <v>680</v>
      </c>
      <c r="E1125" s="215">
        <v>678.33333333333337</v>
      </c>
      <c r="F1125" s="215">
        <v>702.16666666666663</v>
      </c>
      <c r="G1125" s="215">
        <v>678.33333333333337</v>
      </c>
      <c r="H1125" s="215">
        <v>675.5</v>
      </c>
      <c r="I1125" s="215">
        <v>670.5</v>
      </c>
      <c r="J1125" s="215">
        <v>716.66666666666663</v>
      </c>
      <c r="K1125" s="215">
        <v>653.66666666666663</v>
      </c>
      <c r="L1125" s="215">
        <v>718.33333333333337</v>
      </c>
      <c r="M1125" s="215">
        <v>683.83333333333337</v>
      </c>
      <c r="N1125" s="215">
        <v>751.66666666666663</v>
      </c>
      <c r="O1125" s="215">
        <v>700.66666666666663</v>
      </c>
      <c r="P1125" s="215">
        <v>675</v>
      </c>
      <c r="Q1125" s="215">
        <v>682.03309119144023</v>
      </c>
      <c r="R1125" s="215">
        <v>713</v>
      </c>
      <c r="S1125" s="215">
        <v>716.96181489242645</v>
      </c>
      <c r="T1125" s="215">
        <v>685.83333333333337</v>
      </c>
      <c r="U1125" s="215">
        <v>681.66666666666663</v>
      </c>
      <c r="V1125" s="215">
        <v>717.5</v>
      </c>
      <c r="W1125" s="209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  <c r="AH1125" s="210"/>
      <c r="AI1125" s="210"/>
      <c r="AJ1125" s="210"/>
      <c r="AK1125" s="210"/>
      <c r="AL1125" s="210"/>
      <c r="AM1125" s="210"/>
      <c r="AN1125" s="210"/>
      <c r="AO1125" s="210"/>
      <c r="AP1125" s="210"/>
      <c r="AQ1125" s="210"/>
      <c r="AR1125" s="210"/>
      <c r="AS1125" s="210"/>
      <c r="AT1125" s="210"/>
      <c r="AU1125" s="210"/>
      <c r="AV1125" s="210"/>
      <c r="AW1125" s="210"/>
      <c r="AX1125" s="210"/>
      <c r="AY1125" s="210"/>
      <c r="AZ1125" s="210"/>
      <c r="BA1125" s="210"/>
      <c r="BB1125" s="210"/>
      <c r="BC1125" s="210"/>
      <c r="BD1125" s="210"/>
      <c r="BE1125" s="210"/>
      <c r="BF1125" s="210"/>
      <c r="BG1125" s="210"/>
      <c r="BH1125" s="210"/>
      <c r="BI1125" s="210"/>
      <c r="BJ1125" s="210"/>
      <c r="BK1125" s="210"/>
      <c r="BL1125" s="210"/>
      <c r="BM1125" s="214"/>
    </row>
    <row r="1126" spans="1:65">
      <c r="A1126" s="29"/>
      <c r="B1126" s="3" t="s">
        <v>270</v>
      </c>
      <c r="C1126" s="28"/>
      <c r="D1126" s="213">
        <v>680</v>
      </c>
      <c r="E1126" s="213">
        <v>695.00000000000011</v>
      </c>
      <c r="F1126" s="213">
        <v>699.5</v>
      </c>
      <c r="G1126" s="213">
        <v>680</v>
      </c>
      <c r="H1126" s="213">
        <v>677</v>
      </c>
      <c r="I1126" s="213">
        <v>669</v>
      </c>
      <c r="J1126" s="213">
        <v>714.99999999999989</v>
      </c>
      <c r="K1126" s="213">
        <v>655.5</v>
      </c>
      <c r="L1126" s="213">
        <v>714.99999999999989</v>
      </c>
      <c r="M1126" s="213">
        <v>691</v>
      </c>
      <c r="N1126" s="213">
        <v>735</v>
      </c>
      <c r="O1126" s="213">
        <v>700.5</v>
      </c>
      <c r="P1126" s="213">
        <v>675</v>
      </c>
      <c r="Q1126" s="213">
        <v>679.76463955213262</v>
      </c>
      <c r="R1126" s="213">
        <v>719</v>
      </c>
      <c r="S1126" s="213">
        <v>708.05305537259346</v>
      </c>
      <c r="T1126" s="213">
        <v>686.5</v>
      </c>
      <c r="U1126" s="213">
        <v>690.00000000000011</v>
      </c>
      <c r="V1126" s="213">
        <v>718.5</v>
      </c>
      <c r="W1126" s="209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  <c r="AH1126" s="210"/>
      <c r="AI1126" s="210"/>
      <c r="AJ1126" s="210"/>
      <c r="AK1126" s="210"/>
      <c r="AL1126" s="210"/>
      <c r="AM1126" s="210"/>
      <c r="AN1126" s="210"/>
      <c r="AO1126" s="210"/>
      <c r="AP1126" s="210"/>
      <c r="AQ1126" s="210"/>
      <c r="AR1126" s="210"/>
      <c r="AS1126" s="210"/>
      <c r="AT1126" s="210"/>
      <c r="AU1126" s="210"/>
      <c r="AV1126" s="210"/>
      <c r="AW1126" s="210"/>
      <c r="AX1126" s="210"/>
      <c r="AY1126" s="210"/>
      <c r="AZ1126" s="210"/>
      <c r="BA1126" s="210"/>
      <c r="BB1126" s="210"/>
      <c r="BC1126" s="210"/>
      <c r="BD1126" s="210"/>
      <c r="BE1126" s="210"/>
      <c r="BF1126" s="210"/>
      <c r="BG1126" s="210"/>
      <c r="BH1126" s="210"/>
      <c r="BI1126" s="210"/>
      <c r="BJ1126" s="210"/>
      <c r="BK1126" s="210"/>
      <c r="BL1126" s="210"/>
      <c r="BM1126" s="214"/>
    </row>
    <row r="1127" spans="1:65">
      <c r="A1127" s="29"/>
      <c r="B1127" s="3" t="s">
        <v>271</v>
      </c>
      <c r="C1127" s="28"/>
      <c r="D1127" s="213">
        <v>6.324555320336759</v>
      </c>
      <c r="E1127" s="213">
        <v>44.45971959725648</v>
      </c>
      <c r="F1127" s="213">
        <v>7.1670542530852011</v>
      </c>
      <c r="G1127" s="213">
        <v>4.0824829046386313</v>
      </c>
      <c r="H1127" s="213">
        <v>12.243365550370536</v>
      </c>
      <c r="I1127" s="213">
        <v>17.03819239238717</v>
      </c>
      <c r="J1127" s="213">
        <v>12.110601416389954</v>
      </c>
      <c r="K1127" s="213">
        <v>8.3586282766173223</v>
      </c>
      <c r="L1127" s="213">
        <v>9.8319208025018039</v>
      </c>
      <c r="M1127" s="213">
        <v>25.341007609538075</v>
      </c>
      <c r="N1127" s="213">
        <v>53.820689949745805</v>
      </c>
      <c r="O1127" s="213">
        <v>2.8047578623950176</v>
      </c>
      <c r="P1127" s="213">
        <v>2.2803508501982761</v>
      </c>
      <c r="Q1127" s="213">
        <v>9.9249622157208215</v>
      </c>
      <c r="R1127" s="213">
        <v>21.661024906499691</v>
      </c>
      <c r="S1127" s="213">
        <v>27.91857537709835</v>
      </c>
      <c r="T1127" s="213">
        <v>7.5476265585061029</v>
      </c>
      <c r="U1127" s="213">
        <v>17.22401424368514</v>
      </c>
      <c r="V1127" s="213">
        <v>9.4180677423768842</v>
      </c>
      <c r="W1127" s="209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  <c r="AH1127" s="210"/>
      <c r="AI1127" s="210"/>
      <c r="AJ1127" s="210"/>
      <c r="AK1127" s="210"/>
      <c r="AL1127" s="210"/>
      <c r="AM1127" s="210"/>
      <c r="AN1127" s="210"/>
      <c r="AO1127" s="210"/>
      <c r="AP1127" s="210"/>
      <c r="AQ1127" s="210"/>
      <c r="AR1127" s="210"/>
      <c r="AS1127" s="210"/>
      <c r="AT1127" s="210"/>
      <c r="AU1127" s="210"/>
      <c r="AV1127" s="210"/>
      <c r="AW1127" s="210"/>
      <c r="AX1127" s="210"/>
      <c r="AY1127" s="210"/>
      <c r="AZ1127" s="210"/>
      <c r="BA1127" s="210"/>
      <c r="BB1127" s="210"/>
      <c r="BC1127" s="210"/>
      <c r="BD1127" s="210"/>
      <c r="BE1127" s="210"/>
      <c r="BF1127" s="210"/>
      <c r="BG1127" s="210"/>
      <c r="BH1127" s="210"/>
      <c r="BI1127" s="210"/>
      <c r="BJ1127" s="210"/>
      <c r="BK1127" s="210"/>
      <c r="BL1127" s="210"/>
      <c r="BM1127" s="214"/>
    </row>
    <row r="1128" spans="1:65">
      <c r="A1128" s="29"/>
      <c r="B1128" s="3" t="s">
        <v>86</v>
      </c>
      <c r="C1128" s="28"/>
      <c r="D1128" s="13">
        <v>9.3008166475540572E-3</v>
      </c>
      <c r="E1128" s="13">
        <v>6.5542584172859672E-2</v>
      </c>
      <c r="F1128" s="13">
        <v>1.0207055665442964E-2</v>
      </c>
      <c r="G1128" s="13">
        <v>6.0184023164205867E-3</v>
      </c>
      <c r="H1128" s="13">
        <v>1.8124893486854976E-2</v>
      </c>
      <c r="I1128" s="13">
        <v>2.5411174336147906E-2</v>
      </c>
      <c r="J1128" s="13">
        <v>1.6898513604265055E-2</v>
      </c>
      <c r="K1128" s="13">
        <v>1.2787294660811814E-2</v>
      </c>
      <c r="L1128" s="13">
        <v>1.3687128727380701E-2</v>
      </c>
      <c r="M1128" s="13">
        <v>3.7057286292280875E-2</v>
      </c>
      <c r="N1128" s="13">
        <v>7.1601804811191758E-2</v>
      </c>
      <c r="O1128" s="13">
        <v>4.0029845800119189E-3</v>
      </c>
      <c r="P1128" s="13">
        <v>3.3782975558492977E-3</v>
      </c>
      <c r="Q1128" s="13">
        <v>1.4552024445592449E-2</v>
      </c>
      <c r="R1128" s="13">
        <v>3.0380119083449775E-2</v>
      </c>
      <c r="S1128" s="13">
        <v>3.8940114797169884E-2</v>
      </c>
      <c r="T1128" s="13">
        <v>1.1005044799765884E-2</v>
      </c>
      <c r="U1128" s="13">
        <v>2.5267502557973311E-2</v>
      </c>
      <c r="V1128" s="13">
        <v>1.3126226818643741E-2</v>
      </c>
      <c r="W1128" s="146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3" t="s">
        <v>272</v>
      </c>
      <c r="C1129" s="28"/>
      <c r="D1129" s="13">
        <v>-1.2841426186154359E-2</v>
      </c>
      <c r="E1129" s="13">
        <v>-1.526093249452154E-2</v>
      </c>
      <c r="F1129" s="13">
        <v>1.9338007715130168E-2</v>
      </c>
      <c r="G1129" s="13">
        <v>-1.526093249452154E-2</v>
      </c>
      <c r="H1129" s="13">
        <v>-1.9374093218745947E-2</v>
      </c>
      <c r="I1129" s="13">
        <v>-2.6632612143847822E-2</v>
      </c>
      <c r="J1129" s="13">
        <v>4.0387712597925507E-2</v>
      </c>
      <c r="K1129" s="13">
        <v>-5.1069625858357282E-2</v>
      </c>
      <c r="L1129" s="13">
        <v>4.280721890629291E-2</v>
      </c>
      <c r="M1129" s="13">
        <v>-7.2765616769095987E-3</v>
      </c>
      <c r="N1129" s="13">
        <v>9.1197345073638081E-2</v>
      </c>
      <c r="O1129" s="13">
        <v>1.7160452037599638E-2</v>
      </c>
      <c r="P1129" s="13">
        <v>-2.0099945111256123E-2</v>
      </c>
      <c r="Q1129" s="13">
        <v>-9.889980008249033E-3</v>
      </c>
      <c r="R1129" s="13">
        <v>3.506479871951762E-2</v>
      </c>
      <c r="S1129" s="13">
        <v>4.0816180394403156E-2</v>
      </c>
      <c r="T1129" s="13">
        <v>-4.3731541068688928E-3</v>
      </c>
      <c r="U1129" s="13">
        <v>-1.0421919877787178E-2</v>
      </c>
      <c r="V1129" s="13">
        <v>4.1597465752109208E-2</v>
      </c>
      <c r="W1129" s="146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45" t="s">
        <v>273</v>
      </c>
      <c r="C1130" s="46"/>
      <c r="D1130" s="44" t="s">
        <v>274</v>
      </c>
      <c r="E1130" s="44" t="s">
        <v>274</v>
      </c>
      <c r="F1130" s="44">
        <v>0.93</v>
      </c>
      <c r="G1130" s="44">
        <v>0.28000000000000003</v>
      </c>
      <c r="H1130" s="44">
        <v>0.42</v>
      </c>
      <c r="I1130" s="44">
        <v>0.67</v>
      </c>
      <c r="J1130" s="44" t="s">
        <v>274</v>
      </c>
      <c r="K1130" s="44">
        <v>1.53</v>
      </c>
      <c r="L1130" s="44" t="s">
        <v>274</v>
      </c>
      <c r="M1130" s="44">
        <v>0</v>
      </c>
      <c r="N1130" s="44" t="s">
        <v>274</v>
      </c>
      <c r="O1130" s="44">
        <v>0.85</v>
      </c>
      <c r="P1130" s="44">
        <v>0.45</v>
      </c>
      <c r="Q1130" s="44">
        <v>0.09</v>
      </c>
      <c r="R1130" s="44">
        <v>1.48</v>
      </c>
      <c r="S1130" s="44">
        <v>1.68</v>
      </c>
      <c r="T1130" s="44">
        <v>0.1</v>
      </c>
      <c r="U1130" s="44" t="s">
        <v>274</v>
      </c>
      <c r="V1130" s="44">
        <v>1.7</v>
      </c>
      <c r="W1130" s="146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B1131" s="30" t="s">
        <v>308</v>
      </c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BM1131" s="53"/>
    </row>
    <row r="1132" spans="1:65">
      <c r="BM1132" s="53"/>
    </row>
    <row r="1133" spans="1:65" ht="15">
      <c r="B1133" s="8" t="s">
        <v>548</v>
      </c>
      <c r="BM1133" s="27" t="s">
        <v>66</v>
      </c>
    </row>
    <row r="1134" spans="1:65" ht="15">
      <c r="A1134" s="24" t="s">
        <v>45</v>
      </c>
      <c r="B1134" s="18" t="s">
        <v>117</v>
      </c>
      <c r="C1134" s="15" t="s">
        <v>118</v>
      </c>
      <c r="D1134" s="16" t="s">
        <v>241</v>
      </c>
      <c r="E1134" s="17" t="s">
        <v>241</v>
      </c>
      <c r="F1134" s="17" t="s">
        <v>241</v>
      </c>
      <c r="G1134" s="17" t="s">
        <v>241</v>
      </c>
      <c r="H1134" s="17" t="s">
        <v>241</v>
      </c>
      <c r="I1134" s="17" t="s">
        <v>241</v>
      </c>
      <c r="J1134" s="17" t="s">
        <v>241</v>
      </c>
      <c r="K1134" s="146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242</v>
      </c>
      <c r="C1135" s="9" t="s">
        <v>242</v>
      </c>
      <c r="D1135" s="144" t="s">
        <v>248</v>
      </c>
      <c r="E1135" s="145" t="s">
        <v>250</v>
      </c>
      <c r="F1135" s="145" t="s">
        <v>252</v>
      </c>
      <c r="G1135" s="145" t="s">
        <v>258</v>
      </c>
      <c r="H1135" s="145" t="s">
        <v>259</v>
      </c>
      <c r="I1135" s="145" t="s">
        <v>260</v>
      </c>
      <c r="J1135" s="145" t="s">
        <v>261</v>
      </c>
      <c r="K1135" s="146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103</v>
      </c>
      <c r="E1136" s="11" t="s">
        <v>103</v>
      </c>
      <c r="F1136" s="11" t="s">
        <v>103</v>
      </c>
      <c r="G1136" s="11" t="s">
        <v>103</v>
      </c>
      <c r="H1136" s="11" t="s">
        <v>287</v>
      </c>
      <c r="I1136" s="11" t="s">
        <v>100</v>
      </c>
      <c r="J1136" s="11" t="s">
        <v>99</v>
      </c>
      <c r="K1136" s="146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0</v>
      </c>
    </row>
    <row r="1137" spans="1:65">
      <c r="A1137" s="29"/>
      <c r="B1137" s="19"/>
      <c r="C1137" s="9"/>
      <c r="D1137" s="25"/>
      <c r="E1137" s="25"/>
      <c r="F1137" s="25"/>
      <c r="G1137" s="25"/>
      <c r="H1137" s="25"/>
      <c r="I1137" s="25"/>
      <c r="J1137" s="25"/>
      <c r="K1137" s="146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</v>
      </c>
    </row>
    <row r="1138" spans="1:65">
      <c r="A1138" s="29"/>
      <c r="B1138" s="18">
        <v>1</v>
      </c>
      <c r="C1138" s="14">
        <v>1</v>
      </c>
      <c r="D1138" s="208">
        <v>77</v>
      </c>
      <c r="E1138" s="223">
        <v>61</v>
      </c>
      <c r="F1138" s="223">
        <v>68.900000000000006</v>
      </c>
      <c r="G1138" s="208">
        <v>82</v>
      </c>
      <c r="H1138" s="208">
        <v>90.3</v>
      </c>
      <c r="I1138" s="208">
        <v>80.184227062886606</v>
      </c>
      <c r="J1138" s="208">
        <v>87</v>
      </c>
      <c r="K1138" s="209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  <c r="AH1138" s="210"/>
      <c r="AI1138" s="210"/>
      <c r="AJ1138" s="210"/>
      <c r="AK1138" s="210"/>
      <c r="AL1138" s="210"/>
      <c r="AM1138" s="210"/>
      <c r="AN1138" s="210"/>
      <c r="AO1138" s="210"/>
      <c r="AP1138" s="210"/>
      <c r="AQ1138" s="210"/>
      <c r="AR1138" s="210"/>
      <c r="AS1138" s="210"/>
      <c r="AT1138" s="210"/>
      <c r="AU1138" s="210"/>
      <c r="AV1138" s="210"/>
      <c r="AW1138" s="210"/>
      <c r="AX1138" s="210"/>
      <c r="AY1138" s="210"/>
      <c r="AZ1138" s="210"/>
      <c r="BA1138" s="210"/>
      <c r="BB1138" s="210"/>
      <c r="BC1138" s="210"/>
      <c r="BD1138" s="210"/>
      <c r="BE1138" s="210"/>
      <c r="BF1138" s="210"/>
      <c r="BG1138" s="210"/>
      <c r="BH1138" s="210"/>
      <c r="BI1138" s="210"/>
      <c r="BJ1138" s="210"/>
      <c r="BK1138" s="210"/>
      <c r="BL1138" s="210"/>
      <c r="BM1138" s="211">
        <v>1</v>
      </c>
    </row>
    <row r="1139" spans="1:65">
      <c r="A1139" s="29"/>
      <c r="B1139" s="19">
        <v>1</v>
      </c>
      <c r="C1139" s="9">
        <v>2</v>
      </c>
      <c r="D1139" s="213">
        <v>73</v>
      </c>
      <c r="E1139" s="225">
        <v>68</v>
      </c>
      <c r="F1139" s="225">
        <v>64.900000000000006</v>
      </c>
      <c r="G1139" s="213">
        <v>82.9</v>
      </c>
      <c r="H1139" s="213">
        <v>88.1</v>
      </c>
      <c r="I1139" s="213">
        <v>74.60278565851128</v>
      </c>
      <c r="J1139" s="213">
        <v>82</v>
      </c>
      <c r="K1139" s="209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  <c r="AH1139" s="210"/>
      <c r="AI1139" s="210"/>
      <c r="AJ1139" s="210"/>
      <c r="AK1139" s="210"/>
      <c r="AL1139" s="210"/>
      <c r="AM1139" s="210"/>
      <c r="AN1139" s="210"/>
      <c r="AO1139" s="210"/>
      <c r="AP1139" s="210"/>
      <c r="AQ1139" s="210"/>
      <c r="AR1139" s="210"/>
      <c r="AS1139" s="210"/>
      <c r="AT1139" s="210"/>
      <c r="AU1139" s="210"/>
      <c r="AV1139" s="210"/>
      <c r="AW1139" s="210"/>
      <c r="AX1139" s="210"/>
      <c r="AY1139" s="210"/>
      <c r="AZ1139" s="210"/>
      <c r="BA1139" s="210"/>
      <c r="BB1139" s="210"/>
      <c r="BC1139" s="210"/>
      <c r="BD1139" s="210"/>
      <c r="BE1139" s="210"/>
      <c r="BF1139" s="210"/>
      <c r="BG1139" s="210"/>
      <c r="BH1139" s="210"/>
      <c r="BI1139" s="210"/>
      <c r="BJ1139" s="210"/>
      <c r="BK1139" s="210"/>
      <c r="BL1139" s="210"/>
      <c r="BM1139" s="211">
        <v>19</v>
      </c>
    </row>
    <row r="1140" spans="1:65">
      <c r="A1140" s="29"/>
      <c r="B1140" s="19">
        <v>1</v>
      </c>
      <c r="C1140" s="9">
        <v>3</v>
      </c>
      <c r="D1140" s="213">
        <v>76</v>
      </c>
      <c r="E1140" s="225">
        <v>72</v>
      </c>
      <c r="F1140" s="225">
        <v>75.7</v>
      </c>
      <c r="G1140" s="213">
        <v>81.599999999999994</v>
      </c>
      <c r="H1140" s="213">
        <v>87.8</v>
      </c>
      <c r="I1140" s="213">
        <v>82.041434665986543</v>
      </c>
      <c r="J1140" s="213">
        <v>76</v>
      </c>
      <c r="K1140" s="209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  <c r="AH1140" s="210"/>
      <c r="AI1140" s="210"/>
      <c r="AJ1140" s="210"/>
      <c r="AK1140" s="210"/>
      <c r="AL1140" s="210"/>
      <c r="AM1140" s="210"/>
      <c r="AN1140" s="210"/>
      <c r="AO1140" s="210"/>
      <c r="AP1140" s="210"/>
      <c r="AQ1140" s="210"/>
      <c r="AR1140" s="210"/>
      <c r="AS1140" s="210"/>
      <c r="AT1140" s="210"/>
      <c r="AU1140" s="210"/>
      <c r="AV1140" s="210"/>
      <c r="AW1140" s="210"/>
      <c r="AX1140" s="210"/>
      <c r="AY1140" s="210"/>
      <c r="AZ1140" s="210"/>
      <c r="BA1140" s="210"/>
      <c r="BB1140" s="210"/>
      <c r="BC1140" s="210"/>
      <c r="BD1140" s="210"/>
      <c r="BE1140" s="210"/>
      <c r="BF1140" s="210"/>
      <c r="BG1140" s="210"/>
      <c r="BH1140" s="210"/>
      <c r="BI1140" s="210"/>
      <c r="BJ1140" s="210"/>
      <c r="BK1140" s="210"/>
      <c r="BL1140" s="210"/>
      <c r="BM1140" s="211">
        <v>16</v>
      </c>
    </row>
    <row r="1141" spans="1:65">
      <c r="A1141" s="29"/>
      <c r="B1141" s="19">
        <v>1</v>
      </c>
      <c r="C1141" s="9">
        <v>4</v>
      </c>
      <c r="D1141" s="213">
        <v>81</v>
      </c>
      <c r="E1141" s="225">
        <v>67</v>
      </c>
      <c r="F1141" s="225">
        <v>62.3</v>
      </c>
      <c r="G1141" s="213">
        <v>79.099999999999994</v>
      </c>
      <c r="H1141" s="213">
        <v>89</v>
      </c>
      <c r="I1141" s="213">
        <v>85.30174015812787</v>
      </c>
      <c r="J1141" s="213">
        <v>76</v>
      </c>
      <c r="K1141" s="209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  <c r="AH1141" s="210"/>
      <c r="AI1141" s="210"/>
      <c r="AJ1141" s="210"/>
      <c r="AK1141" s="210"/>
      <c r="AL1141" s="210"/>
      <c r="AM1141" s="210"/>
      <c r="AN1141" s="210"/>
      <c r="AO1141" s="210"/>
      <c r="AP1141" s="210"/>
      <c r="AQ1141" s="210"/>
      <c r="AR1141" s="210"/>
      <c r="AS1141" s="210"/>
      <c r="AT1141" s="210"/>
      <c r="AU1141" s="210"/>
      <c r="AV1141" s="210"/>
      <c r="AW1141" s="210"/>
      <c r="AX1141" s="210"/>
      <c r="AY1141" s="210"/>
      <c r="AZ1141" s="210"/>
      <c r="BA1141" s="210"/>
      <c r="BB1141" s="210"/>
      <c r="BC1141" s="210"/>
      <c r="BD1141" s="210"/>
      <c r="BE1141" s="210"/>
      <c r="BF1141" s="210"/>
      <c r="BG1141" s="210"/>
      <c r="BH1141" s="210"/>
      <c r="BI1141" s="210"/>
      <c r="BJ1141" s="210"/>
      <c r="BK1141" s="210"/>
      <c r="BL1141" s="210"/>
      <c r="BM1141" s="211">
        <v>81.94603263067107</v>
      </c>
    </row>
    <row r="1142" spans="1:65">
      <c r="A1142" s="29"/>
      <c r="B1142" s="19">
        <v>1</v>
      </c>
      <c r="C1142" s="9">
        <v>5</v>
      </c>
      <c r="D1142" s="213">
        <v>77</v>
      </c>
      <c r="E1142" s="225">
        <v>66</v>
      </c>
      <c r="F1142" s="225">
        <v>58.2</v>
      </c>
      <c r="G1142" s="213">
        <v>82.5</v>
      </c>
      <c r="H1142" s="213">
        <v>88.1</v>
      </c>
      <c r="I1142" s="213">
        <v>79.849326662484373</v>
      </c>
      <c r="J1142" s="213">
        <v>84</v>
      </c>
      <c r="K1142" s="209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  <c r="AH1142" s="210"/>
      <c r="AI1142" s="210"/>
      <c r="AJ1142" s="210"/>
      <c r="AK1142" s="210"/>
      <c r="AL1142" s="210"/>
      <c r="AM1142" s="210"/>
      <c r="AN1142" s="210"/>
      <c r="AO1142" s="210"/>
      <c r="AP1142" s="210"/>
      <c r="AQ1142" s="210"/>
      <c r="AR1142" s="210"/>
      <c r="AS1142" s="210"/>
      <c r="AT1142" s="210"/>
      <c r="AU1142" s="210"/>
      <c r="AV1142" s="210"/>
      <c r="AW1142" s="210"/>
      <c r="AX1142" s="210"/>
      <c r="AY1142" s="210"/>
      <c r="AZ1142" s="210"/>
      <c r="BA1142" s="210"/>
      <c r="BB1142" s="210"/>
      <c r="BC1142" s="210"/>
      <c r="BD1142" s="210"/>
      <c r="BE1142" s="210"/>
      <c r="BF1142" s="210"/>
      <c r="BG1142" s="210"/>
      <c r="BH1142" s="210"/>
      <c r="BI1142" s="210"/>
      <c r="BJ1142" s="210"/>
      <c r="BK1142" s="210"/>
      <c r="BL1142" s="210"/>
      <c r="BM1142" s="211">
        <v>73</v>
      </c>
    </row>
    <row r="1143" spans="1:65">
      <c r="A1143" s="29"/>
      <c r="B1143" s="19">
        <v>1</v>
      </c>
      <c r="C1143" s="9">
        <v>6</v>
      </c>
      <c r="D1143" s="213">
        <v>88</v>
      </c>
      <c r="E1143" s="225">
        <v>70</v>
      </c>
      <c r="F1143" s="225">
        <v>56.8</v>
      </c>
      <c r="G1143" s="213">
        <v>78.099999999999994</v>
      </c>
      <c r="H1143" s="213">
        <v>86.4</v>
      </c>
      <c r="I1143" s="213">
        <v>79.501464712135473</v>
      </c>
      <c r="J1143" s="213">
        <v>84</v>
      </c>
      <c r="K1143" s="209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  <c r="AH1143" s="210"/>
      <c r="AI1143" s="210"/>
      <c r="AJ1143" s="210"/>
      <c r="AK1143" s="210"/>
      <c r="AL1143" s="210"/>
      <c r="AM1143" s="210"/>
      <c r="AN1143" s="210"/>
      <c r="AO1143" s="210"/>
      <c r="AP1143" s="210"/>
      <c r="AQ1143" s="210"/>
      <c r="AR1143" s="210"/>
      <c r="AS1143" s="210"/>
      <c r="AT1143" s="210"/>
      <c r="AU1143" s="210"/>
      <c r="AV1143" s="210"/>
      <c r="AW1143" s="210"/>
      <c r="AX1143" s="210"/>
      <c r="AY1143" s="210"/>
      <c r="AZ1143" s="210"/>
      <c r="BA1143" s="210"/>
      <c r="BB1143" s="210"/>
      <c r="BC1143" s="210"/>
      <c r="BD1143" s="210"/>
      <c r="BE1143" s="210"/>
      <c r="BF1143" s="210"/>
      <c r="BG1143" s="210"/>
      <c r="BH1143" s="210"/>
      <c r="BI1143" s="210"/>
      <c r="BJ1143" s="210"/>
      <c r="BK1143" s="210"/>
      <c r="BL1143" s="210"/>
      <c r="BM1143" s="214"/>
    </row>
    <row r="1144" spans="1:65">
      <c r="A1144" s="29"/>
      <c r="B1144" s="20" t="s">
        <v>269</v>
      </c>
      <c r="C1144" s="12"/>
      <c r="D1144" s="215">
        <v>78.666666666666671</v>
      </c>
      <c r="E1144" s="215">
        <v>67.333333333333329</v>
      </c>
      <c r="F1144" s="215">
        <v>64.466666666666669</v>
      </c>
      <c r="G1144" s="215">
        <v>81.033333333333346</v>
      </c>
      <c r="H1144" s="215">
        <v>88.283333333333317</v>
      </c>
      <c r="I1144" s="215">
        <v>80.246829820022029</v>
      </c>
      <c r="J1144" s="215">
        <v>81.5</v>
      </c>
      <c r="K1144" s="209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  <c r="AH1144" s="210"/>
      <c r="AI1144" s="210"/>
      <c r="AJ1144" s="210"/>
      <c r="AK1144" s="210"/>
      <c r="AL1144" s="210"/>
      <c r="AM1144" s="210"/>
      <c r="AN1144" s="210"/>
      <c r="AO1144" s="210"/>
      <c r="AP1144" s="210"/>
      <c r="AQ1144" s="210"/>
      <c r="AR1144" s="210"/>
      <c r="AS1144" s="210"/>
      <c r="AT1144" s="210"/>
      <c r="AU1144" s="210"/>
      <c r="AV1144" s="210"/>
      <c r="AW1144" s="210"/>
      <c r="AX1144" s="210"/>
      <c r="AY1144" s="210"/>
      <c r="AZ1144" s="210"/>
      <c r="BA1144" s="210"/>
      <c r="BB1144" s="210"/>
      <c r="BC1144" s="210"/>
      <c r="BD1144" s="210"/>
      <c r="BE1144" s="210"/>
      <c r="BF1144" s="210"/>
      <c r="BG1144" s="210"/>
      <c r="BH1144" s="210"/>
      <c r="BI1144" s="210"/>
      <c r="BJ1144" s="210"/>
      <c r="BK1144" s="210"/>
      <c r="BL1144" s="210"/>
      <c r="BM1144" s="214"/>
    </row>
    <row r="1145" spans="1:65">
      <c r="A1145" s="29"/>
      <c r="B1145" s="3" t="s">
        <v>270</v>
      </c>
      <c r="C1145" s="28"/>
      <c r="D1145" s="213">
        <v>77</v>
      </c>
      <c r="E1145" s="213">
        <v>67.5</v>
      </c>
      <c r="F1145" s="213">
        <v>63.6</v>
      </c>
      <c r="G1145" s="213">
        <v>81.8</v>
      </c>
      <c r="H1145" s="213">
        <v>88.1</v>
      </c>
      <c r="I1145" s="213">
        <v>80.016776862685489</v>
      </c>
      <c r="J1145" s="213">
        <v>83</v>
      </c>
      <c r="K1145" s="209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  <c r="AH1145" s="210"/>
      <c r="AI1145" s="210"/>
      <c r="AJ1145" s="210"/>
      <c r="AK1145" s="210"/>
      <c r="AL1145" s="210"/>
      <c r="AM1145" s="210"/>
      <c r="AN1145" s="210"/>
      <c r="AO1145" s="210"/>
      <c r="AP1145" s="210"/>
      <c r="AQ1145" s="210"/>
      <c r="AR1145" s="210"/>
      <c r="AS1145" s="210"/>
      <c r="AT1145" s="210"/>
      <c r="AU1145" s="210"/>
      <c r="AV1145" s="210"/>
      <c r="AW1145" s="210"/>
      <c r="AX1145" s="210"/>
      <c r="AY1145" s="210"/>
      <c r="AZ1145" s="210"/>
      <c r="BA1145" s="210"/>
      <c r="BB1145" s="210"/>
      <c r="BC1145" s="210"/>
      <c r="BD1145" s="210"/>
      <c r="BE1145" s="210"/>
      <c r="BF1145" s="210"/>
      <c r="BG1145" s="210"/>
      <c r="BH1145" s="210"/>
      <c r="BI1145" s="210"/>
      <c r="BJ1145" s="210"/>
      <c r="BK1145" s="210"/>
      <c r="BL1145" s="210"/>
      <c r="BM1145" s="214"/>
    </row>
    <row r="1146" spans="1:65">
      <c r="A1146" s="29"/>
      <c r="B1146" s="3" t="s">
        <v>271</v>
      </c>
      <c r="C1146" s="28"/>
      <c r="D1146" s="216">
        <v>5.2408650685422788</v>
      </c>
      <c r="E1146" s="216">
        <v>3.7771241264574122</v>
      </c>
      <c r="F1146" s="216">
        <v>7.0536987933045943</v>
      </c>
      <c r="G1146" s="216">
        <v>1.9612920911140901</v>
      </c>
      <c r="H1146" s="216">
        <v>1.2983322635853511</v>
      </c>
      <c r="I1146" s="216">
        <v>3.5027262692377295</v>
      </c>
      <c r="J1146" s="216">
        <v>4.5497252664309302</v>
      </c>
      <c r="K1146" s="217"/>
      <c r="L1146" s="218"/>
      <c r="M1146" s="218"/>
      <c r="N1146" s="218"/>
      <c r="O1146" s="218"/>
      <c r="P1146" s="218"/>
      <c r="Q1146" s="218"/>
      <c r="R1146" s="218"/>
      <c r="S1146" s="218"/>
      <c r="T1146" s="218"/>
      <c r="U1146" s="218"/>
      <c r="V1146" s="218"/>
      <c r="W1146" s="218"/>
      <c r="X1146" s="218"/>
      <c r="Y1146" s="218"/>
      <c r="Z1146" s="218"/>
      <c r="AA1146" s="218"/>
      <c r="AB1146" s="218"/>
      <c r="AC1146" s="218"/>
      <c r="AD1146" s="218"/>
      <c r="AE1146" s="218"/>
      <c r="AF1146" s="218"/>
      <c r="AG1146" s="218"/>
      <c r="AH1146" s="218"/>
      <c r="AI1146" s="218"/>
      <c r="AJ1146" s="218"/>
      <c r="AK1146" s="218"/>
      <c r="AL1146" s="218"/>
      <c r="AM1146" s="218"/>
      <c r="AN1146" s="218"/>
      <c r="AO1146" s="218"/>
      <c r="AP1146" s="218"/>
      <c r="AQ1146" s="218"/>
      <c r="AR1146" s="218"/>
      <c r="AS1146" s="218"/>
      <c r="AT1146" s="218"/>
      <c r="AU1146" s="218"/>
      <c r="AV1146" s="218"/>
      <c r="AW1146" s="218"/>
      <c r="AX1146" s="218"/>
      <c r="AY1146" s="218"/>
      <c r="AZ1146" s="218"/>
      <c r="BA1146" s="218"/>
      <c r="BB1146" s="218"/>
      <c r="BC1146" s="218"/>
      <c r="BD1146" s="218"/>
      <c r="BE1146" s="218"/>
      <c r="BF1146" s="218"/>
      <c r="BG1146" s="218"/>
      <c r="BH1146" s="218"/>
      <c r="BI1146" s="218"/>
      <c r="BJ1146" s="218"/>
      <c r="BK1146" s="218"/>
      <c r="BL1146" s="218"/>
      <c r="BM1146" s="219"/>
    </row>
    <row r="1147" spans="1:65">
      <c r="A1147" s="29"/>
      <c r="B1147" s="3" t="s">
        <v>86</v>
      </c>
      <c r="C1147" s="28"/>
      <c r="D1147" s="13">
        <v>6.6621166125537437E-2</v>
      </c>
      <c r="E1147" s="13">
        <v>5.6095902868179393E-2</v>
      </c>
      <c r="F1147" s="13">
        <v>0.10941621706263589</v>
      </c>
      <c r="G1147" s="13">
        <v>2.4203522309100244E-2</v>
      </c>
      <c r="H1147" s="13">
        <v>1.4706425488978872E-2</v>
      </c>
      <c r="I1147" s="13">
        <v>4.3649403684776836E-2</v>
      </c>
      <c r="J1147" s="13">
        <v>5.5824849894858038E-2</v>
      </c>
      <c r="K1147" s="146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A1148" s="29"/>
      <c r="B1148" s="3" t="s">
        <v>272</v>
      </c>
      <c r="C1148" s="28"/>
      <c r="D1148" s="13">
        <v>-4.0018605644820293E-2</v>
      </c>
      <c r="E1148" s="13">
        <v>-0.17832100991632927</v>
      </c>
      <c r="F1148" s="13">
        <v>-0.21330338276147565</v>
      </c>
      <c r="G1148" s="13">
        <v>-1.1137809458710901E-2</v>
      </c>
      <c r="H1148" s="13">
        <v>7.7335052097327495E-2</v>
      </c>
      <c r="I1148" s="13">
        <v>-2.0735632416853056E-2</v>
      </c>
      <c r="J1148" s="13">
        <v>-5.4430045769431334E-3</v>
      </c>
      <c r="K1148" s="146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A1149" s="29"/>
      <c r="B1149" s="45" t="s">
        <v>273</v>
      </c>
      <c r="C1149" s="46"/>
      <c r="D1149" s="44">
        <v>0.67</v>
      </c>
      <c r="E1149" s="44">
        <v>5.51</v>
      </c>
      <c r="F1149" s="44">
        <v>6.73</v>
      </c>
      <c r="G1149" s="44">
        <v>0.34</v>
      </c>
      <c r="H1149" s="44">
        <v>3.43</v>
      </c>
      <c r="I1149" s="44">
        <v>0</v>
      </c>
      <c r="J1149" s="44">
        <v>0.53</v>
      </c>
      <c r="K1149" s="146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B1150" s="30"/>
      <c r="C1150" s="20"/>
      <c r="D1150" s="20"/>
      <c r="E1150" s="20"/>
      <c r="F1150" s="20"/>
      <c r="G1150" s="20"/>
      <c r="H1150" s="20"/>
      <c r="I1150" s="20"/>
      <c r="J1150" s="20"/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4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</sheetData>
  <dataConsolidate/>
  <conditionalFormatting sqref="B6:J11 B24:W29 B42:S47 B61:J66 B79:P84 B97:O102 B115:N120 B134:W139 B152:M157 B170:O175 B188:V193 B207:X212 B225:N230 B243:X248 B261:O266 B280:O285 B298:O303 B316:X321 B334:O339 B352:O357 B370:L375 B388:I393 B406:D411 B424:O429 B443:K448 B462:U467 B480:P485 B499:O504 B517:M522 B536:W541 B554:W559 B572:O577 B590:G595 B608:N613 B626:N631 B644:W649 B662:O667 B680:S685 B699:O704 B718:N723 B736:H741 B754:R759 B772:N777 B791:O796 B809:J814 B827:U832 B845:O850 B864:O869 B882:Q887 B900:O905 B918:O923 B937:L942 B955:O960 B973:W978 B991:K996 B1009:N1014 B1027:O1032 B1046:Q1051 B1064:O1069 B1082:Q1087 B1101:N1106 B1119:V1124 B1138:J1143">
    <cfRule type="expression" dxfId="11" priority="189">
      <formula>AND($B6&lt;&gt;$B5,NOT(ISBLANK(INDIRECT(Anlyt_LabRefThisCol))))</formula>
    </cfRule>
  </conditionalFormatting>
  <conditionalFormatting sqref="C2:J17 C20:W35 C38:S53 C57:J72 C75:P90 C93:O108 C111:N126 C130:W145 C148:M163 C166:O181 C184:V199 C203:X218 C221:N236 C239:X254 C257:O272 C276:O291 C294:O309 C312:X327 C330:O345 C348:O363 C366:L381 C384:I399 C402:D417 C420:O435 C439:K454 C458:U473 C476:P491 C495:O510 C513:M528 C532:W547 C550:W565 C568:O583 C586:G601 C604:N619 C622:N637 C640:W655 C658:O673 C676:S691 C695:O710 C714:N729 C732:H747 C750:R765 C768:N783 C787:O802 C805:J820 C823:U838 C841:O856 C860:O875 C878:Q893 C896:O911 C914:O929 C933:L948 C951:O966 C969:W984 C987:K1002 C1005:N1020 C1023:O1038 C1042:Q1057 C1060:O1075 C1078:Q1093 C1097:N1112 C1115:V1130 C1134:J1149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963C-3F45-4C6A-989E-715F172BBCE8}">
  <sheetPr codeName="Sheet15"/>
  <dimension ref="A1:BN1213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549</v>
      </c>
      <c r="BM1" s="27" t="s">
        <v>66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241</v>
      </c>
      <c r="E2" s="17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7" t="s">
        <v>241</v>
      </c>
      <c r="K2" s="17" t="s">
        <v>241</v>
      </c>
      <c r="L2" s="17" t="s">
        <v>241</v>
      </c>
      <c r="M2" s="17" t="s">
        <v>241</v>
      </c>
      <c r="N2" s="17" t="s">
        <v>241</v>
      </c>
      <c r="O2" s="17" t="s">
        <v>241</v>
      </c>
      <c r="P2" s="17" t="s">
        <v>241</v>
      </c>
      <c r="Q2" s="17" t="s">
        <v>241</v>
      </c>
      <c r="R2" s="17" t="s">
        <v>241</v>
      </c>
      <c r="S2" s="17" t="s">
        <v>241</v>
      </c>
      <c r="T2" s="17" t="s">
        <v>241</v>
      </c>
      <c r="U2" s="17" t="s">
        <v>241</v>
      </c>
      <c r="V2" s="17" t="s">
        <v>241</v>
      </c>
      <c r="W2" s="14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44" t="s">
        <v>244</v>
      </c>
      <c r="E3" s="145" t="s">
        <v>245</v>
      </c>
      <c r="F3" s="145" t="s">
        <v>246</v>
      </c>
      <c r="G3" s="145" t="s">
        <v>247</v>
      </c>
      <c r="H3" s="145" t="s">
        <v>248</v>
      </c>
      <c r="I3" s="145" t="s">
        <v>250</v>
      </c>
      <c r="J3" s="145" t="s">
        <v>251</v>
      </c>
      <c r="K3" s="145" t="s">
        <v>252</v>
      </c>
      <c r="L3" s="145" t="s">
        <v>253</v>
      </c>
      <c r="M3" s="145" t="s">
        <v>254</v>
      </c>
      <c r="N3" s="145" t="s">
        <v>255</v>
      </c>
      <c r="O3" s="145" t="s">
        <v>256</v>
      </c>
      <c r="P3" s="145" t="s">
        <v>258</v>
      </c>
      <c r="Q3" s="145" t="s">
        <v>259</v>
      </c>
      <c r="R3" s="145" t="s">
        <v>260</v>
      </c>
      <c r="S3" s="145" t="s">
        <v>261</v>
      </c>
      <c r="T3" s="145" t="s">
        <v>284</v>
      </c>
      <c r="U3" s="145" t="s">
        <v>286</v>
      </c>
      <c r="V3" s="145" t="s">
        <v>262</v>
      </c>
      <c r="W3" s="14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315</v>
      </c>
      <c r="E4" s="11" t="s">
        <v>315</v>
      </c>
      <c r="F4" s="11" t="s">
        <v>316</v>
      </c>
      <c r="G4" s="11" t="s">
        <v>120</v>
      </c>
      <c r="H4" s="11" t="s">
        <v>315</v>
      </c>
      <c r="I4" s="11" t="s">
        <v>120</v>
      </c>
      <c r="J4" s="11" t="s">
        <v>315</v>
      </c>
      <c r="K4" s="11" t="s">
        <v>315</v>
      </c>
      <c r="L4" s="11" t="s">
        <v>315</v>
      </c>
      <c r="M4" s="11" t="s">
        <v>316</v>
      </c>
      <c r="N4" s="11" t="s">
        <v>316</v>
      </c>
      <c r="O4" s="11" t="s">
        <v>315</v>
      </c>
      <c r="P4" s="11" t="s">
        <v>316</v>
      </c>
      <c r="Q4" s="11" t="s">
        <v>316</v>
      </c>
      <c r="R4" s="11" t="s">
        <v>316</v>
      </c>
      <c r="S4" s="11" t="s">
        <v>316</v>
      </c>
      <c r="T4" s="11" t="s">
        <v>120</v>
      </c>
      <c r="U4" s="11" t="s">
        <v>315</v>
      </c>
      <c r="V4" s="11" t="s">
        <v>315</v>
      </c>
      <c r="W4" s="14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2.2000000000000002</v>
      </c>
      <c r="E6" s="21">
        <v>2.44</v>
      </c>
      <c r="F6" s="21">
        <v>2.5</v>
      </c>
      <c r="G6" s="140">
        <v>2</v>
      </c>
      <c r="H6" s="140">
        <v>1.85</v>
      </c>
      <c r="I6" s="21">
        <v>2.2999999999999998</v>
      </c>
      <c r="J6" s="21">
        <v>2.33</v>
      </c>
      <c r="K6" s="21">
        <v>2.4</v>
      </c>
      <c r="L6" s="21">
        <v>2.23</v>
      </c>
      <c r="M6" s="21">
        <v>2.2999999999999998</v>
      </c>
      <c r="N6" s="21">
        <v>2.33</v>
      </c>
      <c r="O6" s="21">
        <v>2.14</v>
      </c>
      <c r="P6" s="21">
        <v>2.2400000000000002</v>
      </c>
      <c r="Q6" s="21">
        <v>2.1800000000000002</v>
      </c>
      <c r="R6" s="21">
        <v>2.249316394931872</v>
      </c>
      <c r="S6" s="21">
        <v>2.2000000000000002</v>
      </c>
      <c r="T6" s="21">
        <v>1.9357520936416561</v>
      </c>
      <c r="U6" s="21">
        <v>2.1</v>
      </c>
      <c r="V6" s="21">
        <v>2.19</v>
      </c>
      <c r="W6" s="14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2.2400000000000002</v>
      </c>
      <c r="E7" s="11">
        <v>2.42</v>
      </c>
      <c r="F7" s="11">
        <v>2.5</v>
      </c>
      <c r="G7" s="142">
        <v>1.9</v>
      </c>
      <c r="H7" s="142">
        <v>1.82</v>
      </c>
      <c r="I7" s="11">
        <v>2</v>
      </c>
      <c r="J7" s="11">
        <v>2.33</v>
      </c>
      <c r="K7" s="11">
        <v>2.63</v>
      </c>
      <c r="L7" s="11">
        <v>2.04</v>
      </c>
      <c r="M7" s="11">
        <v>2.2999999999999998</v>
      </c>
      <c r="N7" s="11">
        <v>2.1800000000000002</v>
      </c>
      <c r="O7" s="11">
        <v>2.1800000000000002</v>
      </c>
      <c r="P7" s="11">
        <v>2.23</v>
      </c>
      <c r="Q7" s="11">
        <v>2.2200000000000002</v>
      </c>
      <c r="R7" s="11">
        <v>2.1804832492700412</v>
      </c>
      <c r="S7" s="11">
        <v>2.14</v>
      </c>
      <c r="T7" s="11">
        <v>2.0281825503666755</v>
      </c>
      <c r="U7" s="11">
        <v>2.23</v>
      </c>
      <c r="V7" s="11">
        <v>2.13</v>
      </c>
      <c r="W7" s="14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7</v>
      </c>
    </row>
    <row r="8" spans="1:66">
      <c r="A8" s="29"/>
      <c r="B8" s="19">
        <v>1</v>
      </c>
      <c r="C8" s="9">
        <v>3</v>
      </c>
      <c r="D8" s="11">
        <v>2.21</v>
      </c>
      <c r="E8" s="11">
        <v>2.36</v>
      </c>
      <c r="F8" s="11">
        <v>2.5</v>
      </c>
      <c r="G8" s="142">
        <v>1.9</v>
      </c>
      <c r="H8" s="142">
        <v>1.84</v>
      </c>
      <c r="I8" s="11">
        <v>2.2999999999999998</v>
      </c>
      <c r="J8" s="11">
        <v>2.36</v>
      </c>
      <c r="K8" s="11">
        <v>2.57</v>
      </c>
      <c r="L8" s="11">
        <v>2</v>
      </c>
      <c r="M8" s="11">
        <v>2.2999999999999998</v>
      </c>
      <c r="N8" s="11">
        <v>2.21</v>
      </c>
      <c r="O8" s="11">
        <v>2.13</v>
      </c>
      <c r="P8" s="11">
        <v>2.25</v>
      </c>
      <c r="Q8" s="11">
        <v>2.19</v>
      </c>
      <c r="R8" s="11">
        <v>2.1923040507480178</v>
      </c>
      <c r="S8" s="11">
        <v>2.16</v>
      </c>
      <c r="T8" s="11">
        <v>2.0239145584433507</v>
      </c>
      <c r="U8" s="11">
        <v>2.34</v>
      </c>
      <c r="V8" s="11">
        <v>2.02</v>
      </c>
      <c r="W8" s="14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2.2599999999999998</v>
      </c>
      <c r="E9" s="11">
        <v>2.4300000000000002</v>
      </c>
      <c r="F9" s="11">
        <v>2.6</v>
      </c>
      <c r="G9" s="142">
        <v>1.8</v>
      </c>
      <c r="H9" s="142">
        <v>1.85</v>
      </c>
      <c r="I9" s="11">
        <v>2.2000000000000002</v>
      </c>
      <c r="J9" s="11">
        <v>2.31</v>
      </c>
      <c r="K9" s="11">
        <v>2.37</v>
      </c>
      <c r="L9" s="11">
        <v>2.1</v>
      </c>
      <c r="M9" s="11">
        <v>2.2999999999999998</v>
      </c>
      <c r="N9" s="11">
        <v>2.19</v>
      </c>
      <c r="O9" s="11">
        <v>2.15</v>
      </c>
      <c r="P9" s="11">
        <v>2.2599999999999998</v>
      </c>
      <c r="Q9" s="11">
        <v>2.23</v>
      </c>
      <c r="R9" s="11">
        <v>2.2504889631872538</v>
      </c>
      <c r="S9" s="11">
        <v>2.23</v>
      </c>
      <c r="T9" s="11">
        <v>2.1019548608772456</v>
      </c>
      <c r="U9" s="11">
        <v>2.21</v>
      </c>
      <c r="V9" s="11">
        <v>2.13</v>
      </c>
      <c r="W9" s="14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2.2472309108796833</v>
      </c>
      <c r="BN9" s="27"/>
    </row>
    <row r="10" spans="1:66">
      <c r="A10" s="29"/>
      <c r="B10" s="19">
        <v>1</v>
      </c>
      <c r="C10" s="9">
        <v>5</v>
      </c>
      <c r="D10" s="11">
        <v>2.19</v>
      </c>
      <c r="E10" s="11">
        <v>2.4300000000000002</v>
      </c>
      <c r="F10" s="11">
        <v>2.5</v>
      </c>
      <c r="G10" s="142">
        <v>2</v>
      </c>
      <c r="H10" s="142">
        <v>1.83</v>
      </c>
      <c r="I10" s="11">
        <v>2.4</v>
      </c>
      <c r="J10" s="11">
        <v>2.33</v>
      </c>
      <c r="K10" s="11">
        <v>2.54</v>
      </c>
      <c r="L10" s="11">
        <v>2.1800000000000002</v>
      </c>
      <c r="M10" s="11">
        <v>2.2999999999999998</v>
      </c>
      <c r="N10" s="11">
        <v>2.2999999999999998</v>
      </c>
      <c r="O10" s="11">
        <v>2.15</v>
      </c>
      <c r="P10" s="11">
        <v>2.21</v>
      </c>
      <c r="Q10" s="11">
        <v>2.17</v>
      </c>
      <c r="R10" s="11">
        <v>2.2334541645464001</v>
      </c>
      <c r="S10" s="11">
        <v>2.25</v>
      </c>
      <c r="T10" s="11">
        <v>1.9713376013307058</v>
      </c>
      <c r="U10" s="11">
        <v>2.2200000000000002</v>
      </c>
      <c r="V10" s="11">
        <v>2.0099999999999998</v>
      </c>
      <c r="W10" s="14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75</v>
      </c>
    </row>
    <row r="11" spans="1:66">
      <c r="A11" s="29"/>
      <c r="B11" s="19">
        <v>1</v>
      </c>
      <c r="C11" s="9">
        <v>6</v>
      </c>
      <c r="D11" s="11">
        <v>2.2599999999999998</v>
      </c>
      <c r="E11" s="11">
        <v>2.15</v>
      </c>
      <c r="F11" s="11">
        <v>2.5</v>
      </c>
      <c r="G11" s="142">
        <v>1.8</v>
      </c>
      <c r="H11" s="142">
        <v>1.87</v>
      </c>
      <c r="I11" s="11">
        <v>2.2000000000000002</v>
      </c>
      <c r="J11" s="11">
        <v>2.37</v>
      </c>
      <c r="K11" s="11">
        <v>2.57</v>
      </c>
      <c r="L11" s="11">
        <v>2.0499999999999998</v>
      </c>
      <c r="M11" s="11">
        <v>2.2999999999999998</v>
      </c>
      <c r="N11" s="11">
        <v>2.17</v>
      </c>
      <c r="O11" s="11">
        <v>2.14</v>
      </c>
      <c r="P11" s="11">
        <v>2.23</v>
      </c>
      <c r="Q11" s="11">
        <v>2.19</v>
      </c>
      <c r="R11" s="11">
        <v>2.2623298755623993</v>
      </c>
      <c r="S11" s="11">
        <v>2.25</v>
      </c>
      <c r="T11" s="11">
        <v>2.1480345468220414</v>
      </c>
      <c r="U11" s="11">
        <v>2.16</v>
      </c>
      <c r="V11" s="11">
        <v>2.2000000000000002</v>
      </c>
      <c r="W11" s="14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269</v>
      </c>
      <c r="C12" s="12"/>
      <c r="D12" s="22">
        <v>2.2266666666666666</v>
      </c>
      <c r="E12" s="22">
        <v>2.3716666666666666</v>
      </c>
      <c r="F12" s="22">
        <v>2.5166666666666666</v>
      </c>
      <c r="G12" s="22">
        <v>1.9000000000000001</v>
      </c>
      <c r="H12" s="22">
        <v>1.843333333333333</v>
      </c>
      <c r="I12" s="22">
        <v>2.2333333333333338</v>
      </c>
      <c r="J12" s="22">
        <v>2.3383333333333334</v>
      </c>
      <c r="K12" s="22">
        <v>2.5133333333333332</v>
      </c>
      <c r="L12" s="22">
        <v>2.0999999999999996</v>
      </c>
      <c r="M12" s="22">
        <v>2.3000000000000003</v>
      </c>
      <c r="N12" s="22">
        <v>2.23</v>
      </c>
      <c r="O12" s="22">
        <v>2.1483333333333334</v>
      </c>
      <c r="P12" s="22">
        <v>2.2366666666666668</v>
      </c>
      <c r="Q12" s="22">
        <v>2.1966666666666668</v>
      </c>
      <c r="R12" s="22">
        <v>2.2280627830409974</v>
      </c>
      <c r="S12" s="22">
        <v>2.2050000000000001</v>
      </c>
      <c r="T12" s="22">
        <v>2.0348627019136125</v>
      </c>
      <c r="U12" s="22">
        <v>2.21</v>
      </c>
      <c r="V12" s="22">
        <v>2.1133333333333333</v>
      </c>
      <c r="W12" s="14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270</v>
      </c>
      <c r="C13" s="28"/>
      <c r="D13" s="11">
        <v>2.2250000000000001</v>
      </c>
      <c r="E13" s="11">
        <v>2.4249999999999998</v>
      </c>
      <c r="F13" s="11">
        <v>2.5</v>
      </c>
      <c r="G13" s="11">
        <v>1.9</v>
      </c>
      <c r="H13" s="11">
        <v>1.8450000000000002</v>
      </c>
      <c r="I13" s="11">
        <v>2.25</v>
      </c>
      <c r="J13" s="11">
        <v>2.33</v>
      </c>
      <c r="K13" s="11">
        <v>2.5549999999999997</v>
      </c>
      <c r="L13" s="11">
        <v>2.0750000000000002</v>
      </c>
      <c r="M13" s="11">
        <v>2.2999999999999998</v>
      </c>
      <c r="N13" s="11">
        <v>2.2000000000000002</v>
      </c>
      <c r="O13" s="11">
        <v>2.145</v>
      </c>
      <c r="P13" s="11">
        <v>2.2350000000000003</v>
      </c>
      <c r="Q13" s="11">
        <v>2.19</v>
      </c>
      <c r="R13" s="11">
        <v>2.241385279739136</v>
      </c>
      <c r="S13" s="11">
        <v>2.2149999999999999</v>
      </c>
      <c r="T13" s="11">
        <v>2.0260485544050129</v>
      </c>
      <c r="U13" s="11">
        <v>2.2149999999999999</v>
      </c>
      <c r="V13" s="11">
        <v>2.13</v>
      </c>
      <c r="W13" s="14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271</v>
      </c>
      <c r="C14" s="28"/>
      <c r="D14" s="23">
        <v>3.0767948691238115E-2</v>
      </c>
      <c r="E14" s="23">
        <v>0.11232393630329503</v>
      </c>
      <c r="F14" s="23">
        <v>4.0824829046386339E-2</v>
      </c>
      <c r="G14" s="23">
        <v>8.9442719099991574E-2</v>
      </c>
      <c r="H14" s="23">
        <v>1.7511900715418277E-2</v>
      </c>
      <c r="I14" s="23">
        <v>0.13662601021279455</v>
      </c>
      <c r="J14" s="23">
        <v>2.2286019533929016E-2</v>
      </c>
      <c r="K14" s="23">
        <v>0.10405126941400886</v>
      </c>
      <c r="L14" s="23">
        <v>8.8769364084688634E-2</v>
      </c>
      <c r="M14" s="23">
        <v>4.8647535555904937E-16</v>
      </c>
      <c r="N14" s="23">
        <v>6.7823299831252667E-2</v>
      </c>
      <c r="O14" s="23">
        <v>1.7224014243685137E-2</v>
      </c>
      <c r="P14" s="23">
        <v>1.7511900715418229E-2</v>
      </c>
      <c r="Q14" s="23">
        <v>2.3380903889000274E-2</v>
      </c>
      <c r="R14" s="23">
        <v>3.3765216326361439E-2</v>
      </c>
      <c r="S14" s="23">
        <v>4.6797435827190294E-2</v>
      </c>
      <c r="T14" s="23">
        <v>7.9160674100995351E-2</v>
      </c>
      <c r="U14" s="23">
        <v>7.9999999999999918E-2</v>
      </c>
      <c r="V14" s="23">
        <v>8.1649658092772665E-2</v>
      </c>
      <c r="W14" s="230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>
        <v>1.3817941028999154E-2</v>
      </c>
      <c r="E15" s="13">
        <v>4.7360760212211535E-2</v>
      </c>
      <c r="F15" s="13">
        <v>1.6221786376047553E-2</v>
      </c>
      <c r="G15" s="13">
        <v>4.7075115315785038E-2</v>
      </c>
      <c r="H15" s="13">
        <v>9.5001269703896638E-3</v>
      </c>
      <c r="I15" s="13">
        <v>6.1175825468415455E-2</v>
      </c>
      <c r="J15" s="13">
        <v>9.5307282397415604E-3</v>
      </c>
      <c r="K15" s="13">
        <v>4.1399709315918645E-2</v>
      </c>
      <c r="L15" s="13">
        <v>4.2271125754613642E-2</v>
      </c>
      <c r="M15" s="13">
        <v>2.115110241561084E-16</v>
      </c>
      <c r="N15" s="13">
        <v>3.0414035798768013E-2</v>
      </c>
      <c r="O15" s="13">
        <v>8.0173844423670152E-3</v>
      </c>
      <c r="P15" s="13">
        <v>7.8294638071914578E-3</v>
      </c>
      <c r="Q15" s="13">
        <v>1.0643810571623797E-2</v>
      </c>
      <c r="R15" s="13">
        <v>1.5154517450480723E-2</v>
      </c>
      <c r="S15" s="13">
        <v>2.1223326905755235E-2</v>
      </c>
      <c r="T15" s="13">
        <v>3.8902218821226402E-2</v>
      </c>
      <c r="U15" s="13">
        <v>3.6199095022624396E-2</v>
      </c>
      <c r="V15" s="13">
        <v>3.86354849019429E-2</v>
      </c>
      <c r="W15" s="14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272</v>
      </c>
      <c r="C16" s="28"/>
      <c r="D16" s="13">
        <v>-9.1509261969731082E-3</v>
      </c>
      <c r="E16" s="13">
        <v>5.5372928159960422E-2</v>
      </c>
      <c r="F16" s="13">
        <v>0.11989678251689417</v>
      </c>
      <c r="G16" s="13">
        <v>-0.15451501187466266</v>
      </c>
      <c r="H16" s="13">
        <v>-0.17973123081875186</v>
      </c>
      <c r="I16" s="13">
        <v>-6.1843122035506459E-3</v>
      </c>
      <c r="J16" s="13">
        <v>4.0539858192849332E-2</v>
      </c>
      <c r="K16" s="13">
        <v>0.11841347552018289</v>
      </c>
      <c r="L16" s="13">
        <v>-6.5516592071995783E-2</v>
      </c>
      <c r="M16" s="13">
        <v>2.3481827730671645E-2</v>
      </c>
      <c r="N16" s="13">
        <v>-7.6676192002620436E-3</v>
      </c>
      <c r="O16" s="13">
        <v>-4.4008640619684347E-2</v>
      </c>
      <c r="P16" s="13">
        <v>-4.7010052068396924E-3</v>
      </c>
      <c r="Q16" s="13">
        <v>-2.2500689167373134E-2</v>
      </c>
      <c r="R16" s="13">
        <v>-8.529665441092793E-3</v>
      </c>
      <c r="S16" s="13">
        <v>-1.8792421675595361E-2</v>
      </c>
      <c r="T16" s="13">
        <v>-9.4502175071514483E-2</v>
      </c>
      <c r="U16" s="13">
        <v>-1.6567461180528764E-2</v>
      </c>
      <c r="V16" s="13">
        <v>-5.9583364085151191E-2</v>
      </c>
      <c r="W16" s="14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273</v>
      </c>
      <c r="C17" s="46"/>
      <c r="D17" s="44">
        <v>0</v>
      </c>
      <c r="E17" s="44">
        <v>1.25</v>
      </c>
      <c r="F17" s="44">
        <v>2.5</v>
      </c>
      <c r="G17" s="44">
        <v>2.81</v>
      </c>
      <c r="H17" s="44">
        <v>3.3</v>
      </c>
      <c r="I17" s="44">
        <v>0.06</v>
      </c>
      <c r="J17" s="44">
        <v>0.96</v>
      </c>
      <c r="K17" s="44">
        <v>2.4700000000000002</v>
      </c>
      <c r="L17" s="44">
        <v>1.0900000000000001</v>
      </c>
      <c r="M17" s="44">
        <v>0.63</v>
      </c>
      <c r="N17" s="44">
        <v>0.03</v>
      </c>
      <c r="O17" s="44">
        <v>0.67</v>
      </c>
      <c r="P17" s="44">
        <v>0.09</v>
      </c>
      <c r="Q17" s="44">
        <v>0.26</v>
      </c>
      <c r="R17" s="44">
        <v>0.01</v>
      </c>
      <c r="S17" s="44">
        <v>0.19</v>
      </c>
      <c r="T17" s="44">
        <v>1.65</v>
      </c>
      <c r="U17" s="44">
        <v>0.14000000000000001</v>
      </c>
      <c r="V17" s="44">
        <v>0.98</v>
      </c>
      <c r="W17" s="14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550</v>
      </c>
      <c r="BM19" s="27" t="s">
        <v>66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241</v>
      </c>
      <c r="E20" s="17" t="s">
        <v>241</v>
      </c>
      <c r="F20" s="17" t="s">
        <v>241</v>
      </c>
      <c r="G20" s="17" t="s">
        <v>241</v>
      </c>
      <c r="H20" s="17" t="s">
        <v>241</v>
      </c>
      <c r="I20" s="17" t="s">
        <v>241</v>
      </c>
      <c r="J20" s="17" t="s">
        <v>241</v>
      </c>
      <c r="K20" s="17" t="s">
        <v>241</v>
      </c>
      <c r="L20" s="17" t="s">
        <v>241</v>
      </c>
      <c r="M20" s="17" t="s">
        <v>241</v>
      </c>
      <c r="N20" s="17" t="s">
        <v>241</v>
      </c>
      <c r="O20" s="17" t="s">
        <v>241</v>
      </c>
      <c r="P20" s="17" t="s">
        <v>241</v>
      </c>
      <c r="Q20" s="17" t="s">
        <v>241</v>
      </c>
      <c r="R20" s="17" t="s">
        <v>241</v>
      </c>
      <c r="S20" s="17" t="s">
        <v>241</v>
      </c>
      <c r="T20" s="17" t="s">
        <v>241</v>
      </c>
      <c r="U20" s="17" t="s">
        <v>241</v>
      </c>
      <c r="V20" s="17" t="s">
        <v>241</v>
      </c>
      <c r="W20" s="17" t="s">
        <v>241</v>
      </c>
      <c r="X20" s="14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44" t="s">
        <v>244</v>
      </c>
      <c r="E21" s="145" t="s">
        <v>245</v>
      </c>
      <c r="F21" s="145" t="s">
        <v>246</v>
      </c>
      <c r="G21" s="145" t="s">
        <v>247</v>
      </c>
      <c r="H21" s="145" t="s">
        <v>248</v>
      </c>
      <c r="I21" s="145" t="s">
        <v>249</v>
      </c>
      <c r="J21" s="145" t="s">
        <v>250</v>
      </c>
      <c r="K21" s="145" t="s">
        <v>251</v>
      </c>
      <c r="L21" s="145" t="s">
        <v>252</v>
      </c>
      <c r="M21" s="145" t="s">
        <v>253</v>
      </c>
      <c r="N21" s="145" t="s">
        <v>254</v>
      </c>
      <c r="O21" s="145" t="s">
        <v>255</v>
      </c>
      <c r="P21" s="145" t="s">
        <v>256</v>
      </c>
      <c r="Q21" s="145" t="s">
        <v>258</v>
      </c>
      <c r="R21" s="145" t="s">
        <v>259</v>
      </c>
      <c r="S21" s="145" t="s">
        <v>260</v>
      </c>
      <c r="T21" s="145" t="s">
        <v>261</v>
      </c>
      <c r="U21" s="145" t="s">
        <v>284</v>
      </c>
      <c r="V21" s="145" t="s">
        <v>286</v>
      </c>
      <c r="W21" s="145" t="s">
        <v>262</v>
      </c>
      <c r="X21" s="14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315</v>
      </c>
      <c r="E22" s="11" t="s">
        <v>315</v>
      </c>
      <c r="F22" s="11" t="s">
        <v>120</v>
      </c>
      <c r="G22" s="11" t="s">
        <v>120</v>
      </c>
      <c r="H22" s="11" t="s">
        <v>315</v>
      </c>
      <c r="I22" s="11" t="s">
        <v>120</v>
      </c>
      <c r="J22" s="11" t="s">
        <v>120</v>
      </c>
      <c r="K22" s="11" t="s">
        <v>315</v>
      </c>
      <c r="L22" s="11" t="s">
        <v>315</v>
      </c>
      <c r="M22" s="11" t="s">
        <v>315</v>
      </c>
      <c r="N22" s="11" t="s">
        <v>120</v>
      </c>
      <c r="O22" s="11" t="s">
        <v>120</v>
      </c>
      <c r="P22" s="11" t="s">
        <v>315</v>
      </c>
      <c r="Q22" s="11" t="s">
        <v>315</v>
      </c>
      <c r="R22" s="11" t="s">
        <v>316</v>
      </c>
      <c r="S22" s="11" t="s">
        <v>316</v>
      </c>
      <c r="T22" s="11" t="s">
        <v>120</v>
      </c>
      <c r="U22" s="11" t="s">
        <v>120</v>
      </c>
      <c r="V22" s="11" t="s">
        <v>315</v>
      </c>
      <c r="W22" s="11" t="s">
        <v>315</v>
      </c>
      <c r="X22" s="14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6.78</v>
      </c>
      <c r="E24" s="21">
        <v>6.43</v>
      </c>
      <c r="F24" s="21">
        <v>6.45</v>
      </c>
      <c r="G24" s="21">
        <v>6.39</v>
      </c>
      <c r="H24" s="140">
        <v>5.9462000000000002</v>
      </c>
      <c r="I24" s="21">
        <v>6.4918549441999502</v>
      </c>
      <c r="J24" s="21">
        <v>6.3099999999999987</v>
      </c>
      <c r="K24" s="21">
        <v>6.65</v>
      </c>
      <c r="L24" s="21">
        <v>6.4</v>
      </c>
      <c r="M24" s="21">
        <v>6.41</v>
      </c>
      <c r="N24" s="21">
        <v>6.5699999999999994</v>
      </c>
      <c r="O24" s="147">
        <v>7.3800000000000008</v>
      </c>
      <c r="P24" s="21">
        <v>6.419999999999999</v>
      </c>
      <c r="Q24" s="21">
        <v>6.6000000000000005</v>
      </c>
      <c r="R24" s="21">
        <v>6.9500000000000011</v>
      </c>
      <c r="S24" s="21">
        <v>6.5392916994707493</v>
      </c>
      <c r="T24" s="21">
        <v>6.93</v>
      </c>
      <c r="U24" s="21">
        <v>6.8616937694319482</v>
      </c>
      <c r="V24" s="21">
        <v>6.47</v>
      </c>
      <c r="W24" s="21">
        <v>6.59</v>
      </c>
      <c r="X24" s="14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6.72</v>
      </c>
      <c r="E25" s="11">
        <v>6.38</v>
      </c>
      <c r="F25" s="11">
        <v>6.45</v>
      </c>
      <c r="G25" s="11">
        <v>6.4</v>
      </c>
      <c r="H25" s="142">
        <v>6.0141</v>
      </c>
      <c r="I25" s="11">
        <v>6.5057471035669501</v>
      </c>
      <c r="J25" s="11">
        <v>6.370000000000001</v>
      </c>
      <c r="K25" s="11">
        <v>6.64</v>
      </c>
      <c r="L25" s="11">
        <v>6.3</v>
      </c>
      <c r="M25" s="11">
        <v>6.29</v>
      </c>
      <c r="N25" s="11">
        <v>6.5699999999999994</v>
      </c>
      <c r="O25" s="142">
        <v>7.15</v>
      </c>
      <c r="P25" s="11">
        <v>6.370000000000001</v>
      </c>
      <c r="Q25" s="11">
        <v>6.52</v>
      </c>
      <c r="R25" s="11">
        <v>6.93</v>
      </c>
      <c r="S25" s="11">
        <v>6.4460988218772499</v>
      </c>
      <c r="T25" s="11">
        <v>6.99</v>
      </c>
      <c r="U25" s="11">
        <v>6.6337421046148215</v>
      </c>
      <c r="V25" s="11">
        <v>6.78</v>
      </c>
      <c r="W25" s="11">
        <v>6.58</v>
      </c>
      <c r="X25" s="14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6.5700000000000012</v>
      </c>
      <c r="E26" s="11">
        <v>6.43</v>
      </c>
      <c r="F26" s="11">
        <v>6.5099999999999989</v>
      </c>
      <c r="G26" s="11">
        <v>6.5099999999999989</v>
      </c>
      <c r="H26" s="142">
        <v>5.9324000000000003</v>
      </c>
      <c r="I26" s="11">
        <v>6.5319449827496046</v>
      </c>
      <c r="J26" s="11">
        <v>6.370000000000001</v>
      </c>
      <c r="K26" s="11">
        <v>6.65</v>
      </c>
      <c r="L26" s="11">
        <v>6.5500000000000007</v>
      </c>
      <c r="M26" s="11">
        <v>6.3299999999999992</v>
      </c>
      <c r="N26" s="11">
        <v>6.59</v>
      </c>
      <c r="O26" s="142">
        <v>7.0900000000000007</v>
      </c>
      <c r="P26" s="11">
        <v>6.3099999999999987</v>
      </c>
      <c r="Q26" s="11">
        <v>6.67</v>
      </c>
      <c r="R26" s="11">
        <v>6.9500000000000011</v>
      </c>
      <c r="S26" s="11">
        <v>6.5757645014112489</v>
      </c>
      <c r="T26" s="11">
        <v>6.88</v>
      </c>
      <c r="U26" s="11">
        <v>6.7559029322401596</v>
      </c>
      <c r="V26" s="141">
        <v>7.2000000000000011</v>
      </c>
      <c r="W26" s="11">
        <v>6.32</v>
      </c>
      <c r="X26" s="14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6.59</v>
      </c>
      <c r="E27" s="11">
        <v>6.54</v>
      </c>
      <c r="F27" s="11">
        <v>6.29</v>
      </c>
      <c r="G27" s="11">
        <v>6.52</v>
      </c>
      <c r="H27" s="142">
        <v>5.931</v>
      </c>
      <c r="I27" s="11">
        <v>6.5149084547864504</v>
      </c>
      <c r="J27" s="11">
        <v>6.32</v>
      </c>
      <c r="K27" s="11">
        <v>6.5500000000000007</v>
      </c>
      <c r="L27" s="11">
        <v>6.07</v>
      </c>
      <c r="M27" s="11">
        <v>6.3299999999999992</v>
      </c>
      <c r="N27" s="11">
        <v>6.52</v>
      </c>
      <c r="O27" s="142">
        <v>7.16</v>
      </c>
      <c r="P27" s="11">
        <v>6.4</v>
      </c>
      <c r="Q27" s="11">
        <v>6.54</v>
      </c>
      <c r="R27" s="11">
        <v>6.8600000000000012</v>
      </c>
      <c r="S27" s="11">
        <v>6.5118587608264997</v>
      </c>
      <c r="T27" s="11">
        <v>6.83</v>
      </c>
      <c r="U27" s="11">
        <v>6.6528362399617302</v>
      </c>
      <c r="V27" s="11">
        <v>6.8199999999999994</v>
      </c>
      <c r="W27" s="11">
        <v>6.2800000000000011</v>
      </c>
      <c r="X27" s="14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6.5530319587134604</v>
      </c>
    </row>
    <row r="28" spans="1:65">
      <c r="A28" s="29"/>
      <c r="B28" s="19">
        <v>1</v>
      </c>
      <c r="C28" s="9">
        <v>5</v>
      </c>
      <c r="D28" s="11">
        <v>6.9</v>
      </c>
      <c r="E28" s="11">
        <v>6.47</v>
      </c>
      <c r="F28" s="11">
        <v>6.52</v>
      </c>
      <c r="G28" s="11">
        <v>6.4600000000000009</v>
      </c>
      <c r="H28" s="142">
        <v>5.9417999999999997</v>
      </c>
      <c r="I28" s="11">
        <v>6.4977018995328306</v>
      </c>
      <c r="J28" s="11">
        <v>6.3099999999999987</v>
      </c>
      <c r="K28" s="11">
        <v>6.7299999999999995</v>
      </c>
      <c r="L28" s="11">
        <v>6.45</v>
      </c>
      <c r="M28" s="11">
        <v>6.3299999999999992</v>
      </c>
      <c r="N28" s="11">
        <v>6.5299999999999994</v>
      </c>
      <c r="O28" s="142">
        <v>7.22</v>
      </c>
      <c r="P28" s="11">
        <v>6.39</v>
      </c>
      <c r="Q28" s="11">
        <v>6.41</v>
      </c>
      <c r="R28" s="11">
        <v>6.94</v>
      </c>
      <c r="S28" s="11">
        <v>6.5220281826172499</v>
      </c>
      <c r="T28" s="11">
        <v>6.83</v>
      </c>
      <c r="U28" s="11">
        <v>6.8666998714965954</v>
      </c>
      <c r="V28" s="11">
        <v>6.83</v>
      </c>
      <c r="W28" s="11">
        <v>6.15</v>
      </c>
      <c r="X28" s="146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76</v>
      </c>
    </row>
    <row r="29" spans="1:65">
      <c r="A29" s="29"/>
      <c r="B29" s="19">
        <v>1</v>
      </c>
      <c r="C29" s="9">
        <v>6</v>
      </c>
      <c r="D29" s="11">
        <v>6.4600000000000009</v>
      </c>
      <c r="E29" s="11">
        <v>6.6199999999999992</v>
      </c>
      <c r="F29" s="11">
        <v>6.4600000000000009</v>
      </c>
      <c r="G29" s="11">
        <v>6.5</v>
      </c>
      <c r="H29" s="142">
        <v>5.9615</v>
      </c>
      <c r="I29" s="11">
        <v>6.5021154197700657</v>
      </c>
      <c r="J29" s="11">
        <v>6.27</v>
      </c>
      <c r="K29" s="11">
        <v>6.75</v>
      </c>
      <c r="L29" s="11">
        <v>6.5099999999999989</v>
      </c>
      <c r="M29" s="11">
        <v>6.3</v>
      </c>
      <c r="N29" s="11">
        <v>6.5</v>
      </c>
      <c r="O29" s="142">
        <v>7.12</v>
      </c>
      <c r="P29" s="11">
        <v>6.43</v>
      </c>
      <c r="Q29" s="11">
        <v>6.52</v>
      </c>
      <c r="R29" s="11">
        <v>6.94</v>
      </c>
      <c r="S29" s="11">
        <v>6.5352351540767488</v>
      </c>
      <c r="T29" s="11">
        <v>6.99</v>
      </c>
      <c r="U29" s="11">
        <v>6.5864924300980219</v>
      </c>
      <c r="V29" s="11">
        <v>6.68</v>
      </c>
      <c r="W29" s="11">
        <v>6.5700000000000012</v>
      </c>
      <c r="X29" s="14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269</v>
      </c>
      <c r="C30" s="12"/>
      <c r="D30" s="22">
        <v>6.6700000000000008</v>
      </c>
      <c r="E30" s="22">
        <v>6.4783333333333326</v>
      </c>
      <c r="F30" s="22">
        <v>6.4466666666666663</v>
      </c>
      <c r="G30" s="22">
        <v>6.4633333333333338</v>
      </c>
      <c r="H30" s="22">
        <v>5.9545000000000003</v>
      </c>
      <c r="I30" s="22">
        <v>6.5073788007676407</v>
      </c>
      <c r="J30" s="22">
        <v>6.3250000000000002</v>
      </c>
      <c r="K30" s="22">
        <v>6.6616666666666662</v>
      </c>
      <c r="L30" s="22">
        <v>6.38</v>
      </c>
      <c r="M30" s="22">
        <v>6.3316666666666661</v>
      </c>
      <c r="N30" s="22">
        <v>6.546666666666666</v>
      </c>
      <c r="O30" s="22">
        <v>7.1866666666666665</v>
      </c>
      <c r="P30" s="22">
        <v>6.3866666666666667</v>
      </c>
      <c r="Q30" s="22">
        <v>6.5433333333333321</v>
      </c>
      <c r="R30" s="22">
        <v>6.9283333333333337</v>
      </c>
      <c r="S30" s="22">
        <v>6.5217128533799587</v>
      </c>
      <c r="T30" s="22">
        <v>6.9083333333333341</v>
      </c>
      <c r="U30" s="22">
        <v>6.7262278913072118</v>
      </c>
      <c r="V30" s="22">
        <v>6.7966666666666669</v>
      </c>
      <c r="W30" s="22">
        <v>6.415</v>
      </c>
      <c r="X30" s="14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270</v>
      </c>
      <c r="C31" s="28"/>
      <c r="D31" s="11">
        <v>6.6549999999999994</v>
      </c>
      <c r="E31" s="11">
        <v>6.4499999999999993</v>
      </c>
      <c r="F31" s="11">
        <v>6.4550000000000001</v>
      </c>
      <c r="G31" s="11">
        <v>6.48</v>
      </c>
      <c r="H31" s="11">
        <v>5.944</v>
      </c>
      <c r="I31" s="11">
        <v>6.5039312616685079</v>
      </c>
      <c r="J31" s="11">
        <v>6.3149999999999995</v>
      </c>
      <c r="K31" s="11">
        <v>6.65</v>
      </c>
      <c r="L31" s="11">
        <v>6.4250000000000007</v>
      </c>
      <c r="M31" s="11">
        <v>6.3299999999999992</v>
      </c>
      <c r="N31" s="11">
        <v>6.5499999999999989</v>
      </c>
      <c r="O31" s="11">
        <v>7.1550000000000002</v>
      </c>
      <c r="P31" s="11">
        <v>6.3949999999999996</v>
      </c>
      <c r="Q31" s="11">
        <v>6.5299999999999994</v>
      </c>
      <c r="R31" s="11">
        <v>6.94</v>
      </c>
      <c r="S31" s="11">
        <v>6.5286316683469998</v>
      </c>
      <c r="T31" s="11">
        <v>6.9049999999999994</v>
      </c>
      <c r="U31" s="11">
        <v>6.7043695861009454</v>
      </c>
      <c r="V31" s="11">
        <v>6.8</v>
      </c>
      <c r="W31" s="11">
        <v>6.4450000000000003</v>
      </c>
      <c r="X31" s="14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271</v>
      </c>
      <c r="C32" s="28"/>
      <c r="D32" s="23">
        <v>0.15999999999999975</v>
      </c>
      <c r="E32" s="23">
        <v>8.7502380919987771E-2</v>
      </c>
      <c r="F32" s="23">
        <v>8.2623644719091338E-2</v>
      </c>
      <c r="G32" s="23">
        <v>5.6803755744375177E-2</v>
      </c>
      <c r="H32" s="23">
        <v>3.1215380824202631E-2</v>
      </c>
      <c r="I32" s="23">
        <v>1.431915599703288E-2</v>
      </c>
      <c r="J32" s="23">
        <v>3.8858718455451663E-2</v>
      </c>
      <c r="K32" s="23">
        <v>7.1670542530851686E-2</v>
      </c>
      <c r="L32" s="23">
        <v>0.17527121840165308</v>
      </c>
      <c r="M32" s="23">
        <v>4.2150523919242976E-2</v>
      </c>
      <c r="N32" s="23">
        <v>3.5023801430836457E-2</v>
      </c>
      <c r="O32" s="23">
        <v>0.10424330514074602</v>
      </c>
      <c r="P32" s="23">
        <v>4.3204937989385926E-2</v>
      </c>
      <c r="Q32" s="23">
        <v>8.7330788767001732E-2</v>
      </c>
      <c r="R32" s="23">
        <v>3.4302575219167658E-2</v>
      </c>
      <c r="S32" s="23">
        <v>4.2960757520298112E-2</v>
      </c>
      <c r="T32" s="23">
        <v>7.3325757184407411E-2</v>
      </c>
      <c r="U32" s="23">
        <v>0.12035775318231619</v>
      </c>
      <c r="V32" s="23">
        <v>0.23871880249923105</v>
      </c>
      <c r="W32" s="23">
        <v>0.18939376969689356</v>
      </c>
      <c r="X32" s="230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54"/>
    </row>
    <row r="33" spans="1:65">
      <c r="A33" s="29"/>
      <c r="B33" s="3" t="s">
        <v>86</v>
      </c>
      <c r="C33" s="28"/>
      <c r="D33" s="13">
        <v>2.398800599700146E-2</v>
      </c>
      <c r="E33" s="13">
        <v>1.350692784975371E-2</v>
      </c>
      <c r="F33" s="13">
        <v>1.2816490907821821E-2</v>
      </c>
      <c r="G33" s="13">
        <v>8.7886161543643902E-3</v>
      </c>
      <c r="H33" s="13">
        <v>5.2423177133600852E-3</v>
      </c>
      <c r="I33" s="13">
        <v>2.200449126358485E-3</v>
      </c>
      <c r="J33" s="13">
        <v>6.1436709020476939E-3</v>
      </c>
      <c r="K33" s="13">
        <v>1.0758650367403306E-2</v>
      </c>
      <c r="L33" s="13">
        <v>2.7471977805901736E-2</v>
      </c>
      <c r="M33" s="13">
        <v>6.6570977498146321E-3</v>
      </c>
      <c r="N33" s="13">
        <v>5.3498678356674835E-3</v>
      </c>
      <c r="O33" s="13">
        <v>1.4505098117914566E-2</v>
      </c>
      <c r="P33" s="13">
        <v>6.7648650296533285E-3</v>
      </c>
      <c r="Q33" s="13">
        <v>1.3346529103464353E-2</v>
      </c>
      <c r="R33" s="13">
        <v>4.9510572844600901E-3</v>
      </c>
      <c r="S33" s="13">
        <v>6.5873426944936964E-3</v>
      </c>
      <c r="T33" s="13">
        <v>1.061410236686235E-2</v>
      </c>
      <c r="U33" s="13">
        <v>1.7893796512286356E-2</v>
      </c>
      <c r="V33" s="13">
        <v>3.5122923369185537E-2</v>
      </c>
      <c r="W33" s="13">
        <v>2.9523580623054334E-2</v>
      </c>
      <c r="X33" s="14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272</v>
      </c>
      <c r="C34" s="28"/>
      <c r="D34" s="13">
        <v>1.7849453813667093E-2</v>
      </c>
      <c r="E34" s="13">
        <v>-1.139909370971437E-2</v>
      </c>
      <c r="F34" s="13">
        <v>-1.6231462430968624E-2</v>
      </c>
      <c r="G34" s="13">
        <v>-1.3688110472413584E-2</v>
      </c>
      <c r="H34" s="13">
        <v>-9.1336645767094438E-2</v>
      </c>
      <c r="I34" s="13">
        <v>-6.9667229205430115E-3</v>
      </c>
      <c r="J34" s="13">
        <v>-3.4797931728419274E-2</v>
      </c>
      <c r="K34" s="13">
        <v>1.6577777834389407E-2</v>
      </c>
      <c r="L34" s="13">
        <v>-2.6404870265188118E-2</v>
      </c>
      <c r="M34" s="13">
        <v>-3.3780590944997413E-2</v>
      </c>
      <c r="N34" s="13">
        <v>-9.7135067963927124E-4</v>
      </c>
      <c r="O34" s="13">
        <v>9.6693364528868564E-2</v>
      </c>
      <c r="P34" s="13">
        <v>-2.5387529481766147E-2</v>
      </c>
      <c r="Q34" s="13">
        <v>-1.4800210713503681E-3</v>
      </c>
      <c r="R34" s="13">
        <v>5.7271409171267829E-2</v>
      </c>
      <c r="S34" s="13">
        <v>-4.7793304734089492E-3</v>
      </c>
      <c r="T34" s="13">
        <v>5.4219386821001914E-2</v>
      </c>
      <c r="U34" s="13">
        <v>2.6429892862563475E-2</v>
      </c>
      <c r="V34" s="13">
        <v>3.7178928698684111E-2</v>
      </c>
      <c r="W34" s="13">
        <v>-2.1063831152222878E-2</v>
      </c>
      <c r="X34" s="14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273</v>
      </c>
      <c r="C35" s="46"/>
      <c r="D35" s="44">
        <v>0.74</v>
      </c>
      <c r="E35" s="44">
        <v>0.17</v>
      </c>
      <c r="F35" s="44">
        <v>0.33</v>
      </c>
      <c r="G35" s="44">
        <v>0.25</v>
      </c>
      <c r="H35" s="44">
        <v>2.68</v>
      </c>
      <c r="I35" s="44">
        <v>0.03</v>
      </c>
      <c r="J35" s="44">
        <v>0.91</v>
      </c>
      <c r="K35" s="44">
        <v>0.7</v>
      </c>
      <c r="L35" s="44">
        <v>0.64</v>
      </c>
      <c r="M35" s="44">
        <v>0.88</v>
      </c>
      <c r="N35" s="44">
        <v>0.15</v>
      </c>
      <c r="O35" s="44">
        <v>3.22</v>
      </c>
      <c r="P35" s="44">
        <v>0.61</v>
      </c>
      <c r="Q35" s="44">
        <v>0.14000000000000001</v>
      </c>
      <c r="R35" s="44">
        <v>1.98</v>
      </c>
      <c r="S35" s="44">
        <v>0.03</v>
      </c>
      <c r="T35" s="44">
        <v>1.88</v>
      </c>
      <c r="U35" s="44">
        <v>1.01</v>
      </c>
      <c r="V35" s="44">
        <v>1.35</v>
      </c>
      <c r="W35" s="44">
        <v>0.48</v>
      </c>
      <c r="X35" s="14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488</v>
      </c>
      <c r="BM37" s="27" t="s">
        <v>66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241</v>
      </c>
      <c r="E38" s="17" t="s">
        <v>241</v>
      </c>
      <c r="F38" s="17" t="s">
        <v>241</v>
      </c>
      <c r="G38" s="17" t="s">
        <v>241</v>
      </c>
      <c r="H38" s="17" t="s">
        <v>241</v>
      </c>
      <c r="I38" s="17" t="s">
        <v>241</v>
      </c>
      <c r="J38" s="17" t="s">
        <v>241</v>
      </c>
      <c r="K38" s="17" t="s">
        <v>241</v>
      </c>
      <c r="L38" s="17" t="s">
        <v>241</v>
      </c>
      <c r="M38" s="17" t="s">
        <v>241</v>
      </c>
      <c r="N38" s="17" t="s">
        <v>241</v>
      </c>
      <c r="O38" s="17" t="s">
        <v>241</v>
      </c>
      <c r="P38" s="17" t="s">
        <v>241</v>
      </c>
      <c r="Q38" s="17" t="s">
        <v>241</v>
      </c>
      <c r="R38" s="17" t="s">
        <v>241</v>
      </c>
      <c r="S38" s="17" t="s">
        <v>241</v>
      </c>
      <c r="T38" s="17" t="s">
        <v>241</v>
      </c>
      <c r="U38" s="17" t="s">
        <v>241</v>
      </c>
      <c r="V38" s="17" t="s">
        <v>241</v>
      </c>
      <c r="W38" s="17" t="s">
        <v>241</v>
      </c>
      <c r="X38" s="146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242</v>
      </c>
      <c r="C39" s="9" t="s">
        <v>242</v>
      </c>
      <c r="D39" s="144" t="s">
        <v>244</v>
      </c>
      <c r="E39" s="145" t="s">
        <v>245</v>
      </c>
      <c r="F39" s="145" t="s">
        <v>246</v>
      </c>
      <c r="G39" s="145" t="s">
        <v>247</v>
      </c>
      <c r="H39" s="145" t="s">
        <v>248</v>
      </c>
      <c r="I39" s="145" t="s">
        <v>250</v>
      </c>
      <c r="J39" s="145" t="s">
        <v>251</v>
      </c>
      <c r="K39" s="145" t="s">
        <v>252</v>
      </c>
      <c r="L39" s="145" t="s">
        <v>253</v>
      </c>
      <c r="M39" s="145" t="s">
        <v>254</v>
      </c>
      <c r="N39" s="145" t="s">
        <v>255</v>
      </c>
      <c r="O39" s="145" t="s">
        <v>256</v>
      </c>
      <c r="P39" s="145" t="s">
        <v>258</v>
      </c>
      <c r="Q39" s="145" t="s">
        <v>259</v>
      </c>
      <c r="R39" s="145" t="s">
        <v>260</v>
      </c>
      <c r="S39" s="145" t="s">
        <v>284</v>
      </c>
      <c r="T39" s="145" t="s">
        <v>286</v>
      </c>
      <c r="U39" s="145" t="s">
        <v>276</v>
      </c>
      <c r="V39" s="145" t="s">
        <v>285</v>
      </c>
      <c r="W39" s="145" t="s">
        <v>262</v>
      </c>
      <c r="X39" s="146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315</v>
      </c>
      <c r="E40" s="11" t="s">
        <v>315</v>
      </c>
      <c r="F40" s="11" t="s">
        <v>316</v>
      </c>
      <c r="G40" s="11" t="s">
        <v>120</v>
      </c>
      <c r="H40" s="11" t="s">
        <v>315</v>
      </c>
      <c r="I40" s="11" t="s">
        <v>120</v>
      </c>
      <c r="J40" s="11" t="s">
        <v>315</v>
      </c>
      <c r="K40" s="11" t="s">
        <v>315</v>
      </c>
      <c r="L40" s="11" t="s">
        <v>315</v>
      </c>
      <c r="M40" s="11" t="s">
        <v>316</v>
      </c>
      <c r="N40" s="11" t="s">
        <v>316</v>
      </c>
      <c r="O40" s="11" t="s">
        <v>315</v>
      </c>
      <c r="P40" s="11" t="s">
        <v>316</v>
      </c>
      <c r="Q40" s="11" t="s">
        <v>316</v>
      </c>
      <c r="R40" s="11" t="s">
        <v>316</v>
      </c>
      <c r="S40" s="11" t="s">
        <v>120</v>
      </c>
      <c r="T40" s="11" t="s">
        <v>315</v>
      </c>
      <c r="U40" s="11" t="s">
        <v>120</v>
      </c>
      <c r="V40" s="11" t="s">
        <v>120</v>
      </c>
      <c r="W40" s="11" t="s">
        <v>315</v>
      </c>
      <c r="X40" s="146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146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08">
        <v>83</v>
      </c>
      <c r="E42" s="208">
        <v>92</v>
      </c>
      <c r="F42" s="208">
        <v>89</v>
      </c>
      <c r="G42" s="208">
        <v>83</v>
      </c>
      <c r="H42" s="223">
        <v>73</v>
      </c>
      <c r="I42" s="208">
        <v>82</v>
      </c>
      <c r="J42" s="208">
        <v>89.2</v>
      </c>
      <c r="K42" s="223">
        <v>190</v>
      </c>
      <c r="L42" s="208">
        <v>85</v>
      </c>
      <c r="M42" s="208">
        <v>84</v>
      </c>
      <c r="N42" s="208">
        <v>93</v>
      </c>
      <c r="O42" s="208">
        <v>85.8</v>
      </c>
      <c r="P42" s="208">
        <v>89</v>
      </c>
      <c r="Q42" s="208">
        <v>82.8</v>
      </c>
      <c r="R42" s="208">
        <v>85.073037402861075</v>
      </c>
      <c r="S42" s="208">
        <v>76.02198864509387</v>
      </c>
      <c r="T42" s="208">
        <v>79.400000000000006</v>
      </c>
      <c r="U42" s="208">
        <v>81.63</v>
      </c>
      <c r="V42" s="208">
        <v>91.140000000000015</v>
      </c>
      <c r="W42" s="208">
        <v>89</v>
      </c>
      <c r="X42" s="209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13">
        <v>83.8</v>
      </c>
      <c r="E43" s="213">
        <v>92.5</v>
      </c>
      <c r="F43" s="213">
        <v>88</v>
      </c>
      <c r="G43" s="213">
        <v>85</v>
      </c>
      <c r="H43" s="225">
        <v>74.3</v>
      </c>
      <c r="I43" s="213">
        <v>83</v>
      </c>
      <c r="J43" s="213">
        <v>86.1</v>
      </c>
      <c r="K43" s="225">
        <v>218</v>
      </c>
      <c r="L43" s="213">
        <v>83.4</v>
      </c>
      <c r="M43" s="213">
        <v>84</v>
      </c>
      <c r="N43" s="213">
        <v>89</v>
      </c>
      <c r="O43" s="213">
        <v>85.8</v>
      </c>
      <c r="P43" s="213">
        <v>86</v>
      </c>
      <c r="Q43" s="213">
        <v>83.5</v>
      </c>
      <c r="R43" s="213">
        <v>83.783463652372319</v>
      </c>
      <c r="S43" s="213">
        <v>78.862583186098163</v>
      </c>
      <c r="T43" s="213">
        <v>84.9</v>
      </c>
      <c r="U43" s="213">
        <v>81.55</v>
      </c>
      <c r="V43" s="213">
        <v>93.35</v>
      </c>
      <c r="W43" s="213">
        <v>90</v>
      </c>
      <c r="X43" s="209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14</v>
      </c>
    </row>
    <row r="44" spans="1:65">
      <c r="A44" s="29"/>
      <c r="B44" s="19">
        <v>1</v>
      </c>
      <c r="C44" s="9">
        <v>3</v>
      </c>
      <c r="D44" s="213">
        <v>82.9</v>
      </c>
      <c r="E44" s="213">
        <v>88.9</v>
      </c>
      <c r="F44" s="213">
        <v>87</v>
      </c>
      <c r="G44" s="213">
        <v>91</v>
      </c>
      <c r="H44" s="225">
        <v>73.2</v>
      </c>
      <c r="I44" s="213">
        <v>84</v>
      </c>
      <c r="J44" s="213">
        <v>91.2</v>
      </c>
      <c r="K44" s="225">
        <v>208</v>
      </c>
      <c r="L44" s="213">
        <v>82</v>
      </c>
      <c r="M44" s="213">
        <v>84</v>
      </c>
      <c r="N44" s="213">
        <v>91</v>
      </c>
      <c r="O44" s="213">
        <v>83.4</v>
      </c>
      <c r="P44" s="213">
        <v>87</v>
      </c>
      <c r="Q44" s="213">
        <v>84.4</v>
      </c>
      <c r="R44" s="213">
        <v>82.338981520987247</v>
      </c>
      <c r="S44" s="213">
        <v>80.359299437611156</v>
      </c>
      <c r="T44" s="213">
        <v>85.6</v>
      </c>
      <c r="U44" s="213">
        <v>80.400000000000006</v>
      </c>
      <c r="V44" s="213"/>
      <c r="W44" s="213">
        <v>85</v>
      </c>
      <c r="X44" s="209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13">
        <v>84.1</v>
      </c>
      <c r="E45" s="213">
        <v>93.6</v>
      </c>
      <c r="F45" s="213">
        <v>88</v>
      </c>
      <c r="G45" s="213">
        <v>84</v>
      </c>
      <c r="H45" s="225">
        <v>73.5</v>
      </c>
      <c r="I45" s="213">
        <v>83</v>
      </c>
      <c r="J45" s="213">
        <v>87.7</v>
      </c>
      <c r="K45" s="225">
        <v>193</v>
      </c>
      <c r="L45" s="213">
        <v>83.7</v>
      </c>
      <c r="M45" s="213">
        <v>84</v>
      </c>
      <c r="N45" s="213">
        <v>90</v>
      </c>
      <c r="O45" s="213">
        <v>85</v>
      </c>
      <c r="P45" s="213">
        <v>91</v>
      </c>
      <c r="Q45" s="213">
        <v>83.1</v>
      </c>
      <c r="R45" s="213">
        <v>84.724514614907918</v>
      </c>
      <c r="S45" s="213">
        <v>82.110314686891726</v>
      </c>
      <c r="T45" s="213">
        <v>81.3</v>
      </c>
      <c r="U45" s="213">
        <v>81.52</v>
      </c>
      <c r="V45" s="213"/>
      <c r="W45" s="213">
        <v>88</v>
      </c>
      <c r="X45" s="209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85.888516313447212</v>
      </c>
    </row>
    <row r="46" spans="1:65">
      <c r="A46" s="29"/>
      <c r="B46" s="19">
        <v>1</v>
      </c>
      <c r="C46" s="9">
        <v>5</v>
      </c>
      <c r="D46" s="213">
        <v>83.7</v>
      </c>
      <c r="E46" s="213">
        <v>93</v>
      </c>
      <c r="F46" s="213">
        <v>92</v>
      </c>
      <c r="G46" s="213">
        <v>83</v>
      </c>
      <c r="H46" s="225">
        <v>73</v>
      </c>
      <c r="I46" s="213">
        <v>83</v>
      </c>
      <c r="J46" s="213">
        <v>90</v>
      </c>
      <c r="K46" s="225">
        <v>207</v>
      </c>
      <c r="L46" s="213">
        <v>82</v>
      </c>
      <c r="M46" s="213">
        <v>85</v>
      </c>
      <c r="N46" s="213">
        <v>92</v>
      </c>
      <c r="O46" s="213">
        <v>84.6</v>
      </c>
      <c r="P46" s="213">
        <v>87</v>
      </c>
      <c r="Q46" s="213">
        <v>83.2</v>
      </c>
      <c r="R46" s="213">
        <v>84.202517518220574</v>
      </c>
      <c r="S46" s="213">
        <v>85.795792106657103</v>
      </c>
      <c r="T46" s="213">
        <v>81.099999999999994</v>
      </c>
      <c r="U46" s="213">
        <v>81.99</v>
      </c>
      <c r="V46" s="213"/>
      <c r="W46" s="213">
        <v>85</v>
      </c>
      <c r="X46" s="209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77</v>
      </c>
    </row>
    <row r="47" spans="1:65">
      <c r="A47" s="29"/>
      <c r="B47" s="19">
        <v>1</v>
      </c>
      <c r="C47" s="9">
        <v>6</v>
      </c>
      <c r="D47" s="213">
        <v>85.6</v>
      </c>
      <c r="E47" s="213">
        <v>90.6</v>
      </c>
      <c r="F47" s="213">
        <v>90</v>
      </c>
      <c r="G47" s="213">
        <v>81</v>
      </c>
      <c r="H47" s="225">
        <v>72.400000000000006</v>
      </c>
      <c r="I47" s="213">
        <v>82</v>
      </c>
      <c r="J47" s="213">
        <v>91.8</v>
      </c>
      <c r="K47" s="225">
        <v>200</v>
      </c>
      <c r="L47" s="213">
        <v>79.8</v>
      </c>
      <c r="M47" s="213">
        <v>84</v>
      </c>
      <c r="N47" s="213">
        <v>92</v>
      </c>
      <c r="O47" s="213">
        <v>85.4</v>
      </c>
      <c r="P47" s="213">
        <v>88</v>
      </c>
      <c r="Q47" s="213">
        <v>84.7</v>
      </c>
      <c r="R47" s="213">
        <v>84.524086883206664</v>
      </c>
      <c r="S47" s="213">
        <v>88.503182197390842</v>
      </c>
      <c r="T47" s="213">
        <v>80</v>
      </c>
      <c r="U47" s="213">
        <v>82.5</v>
      </c>
      <c r="V47" s="213"/>
      <c r="W47" s="213">
        <v>92</v>
      </c>
      <c r="X47" s="209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4"/>
    </row>
    <row r="48" spans="1:65">
      <c r="A48" s="29"/>
      <c r="B48" s="20" t="s">
        <v>269</v>
      </c>
      <c r="C48" s="12"/>
      <c r="D48" s="215">
        <v>83.850000000000009</v>
      </c>
      <c r="E48" s="215">
        <v>91.766666666666666</v>
      </c>
      <c r="F48" s="215">
        <v>89</v>
      </c>
      <c r="G48" s="215">
        <v>84.5</v>
      </c>
      <c r="H48" s="215">
        <v>73.233333333333334</v>
      </c>
      <c r="I48" s="215">
        <v>82.833333333333329</v>
      </c>
      <c r="J48" s="215">
        <v>89.333333333333329</v>
      </c>
      <c r="K48" s="215">
        <v>202.66666666666666</v>
      </c>
      <c r="L48" s="215">
        <v>82.65</v>
      </c>
      <c r="M48" s="215">
        <v>84.166666666666671</v>
      </c>
      <c r="N48" s="215">
        <v>91.166666666666671</v>
      </c>
      <c r="O48" s="215">
        <v>85</v>
      </c>
      <c r="P48" s="215">
        <v>88</v>
      </c>
      <c r="Q48" s="215">
        <v>83.61666666666666</v>
      </c>
      <c r="R48" s="215">
        <v>84.107766932092645</v>
      </c>
      <c r="S48" s="215">
        <v>81.94219337662382</v>
      </c>
      <c r="T48" s="215">
        <v>82.05</v>
      </c>
      <c r="U48" s="215">
        <v>81.598333333333343</v>
      </c>
      <c r="V48" s="215">
        <v>92.245000000000005</v>
      </c>
      <c r="W48" s="215">
        <v>88.166666666666671</v>
      </c>
      <c r="X48" s="209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29"/>
      <c r="B49" s="3" t="s">
        <v>270</v>
      </c>
      <c r="C49" s="28"/>
      <c r="D49" s="213">
        <v>83.75</v>
      </c>
      <c r="E49" s="213">
        <v>92.25</v>
      </c>
      <c r="F49" s="213">
        <v>88.5</v>
      </c>
      <c r="G49" s="213">
        <v>83.5</v>
      </c>
      <c r="H49" s="213">
        <v>73.099999999999994</v>
      </c>
      <c r="I49" s="213">
        <v>83</v>
      </c>
      <c r="J49" s="213">
        <v>89.6</v>
      </c>
      <c r="K49" s="213">
        <v>203.5</v>
      </c>
      <c r="L49" s="213">
        <v>82.7</v>
      </c>
      <c r="M49" s="213">
        <v>84</v>
      </c>
      <c r="N49" s="213">
        <v>91.5</v>
      </c>
      <c r="O49" s="213">
        <v>85.2</v>
      </c>
      <c r="P49" s="213">
        <v>87.5</v>
      </c>
      <c r="Q49" s="213">
        <v>83.35</v>
      </c>
      <c r="R49" s="213">
        <v>84.363302200713619</v>
      </c>
      <c r="S49" s="213">
        <v>81.234807062251434</v>
      </c>
      <c r="T49" s="213">
        <v>81.199999999999989</v>
      </c>
      <c r="U49" s="213">
        <v>81.59</v>
      </c>
      <c r="V49" s="213">
        <v>92.245000000000005</v>
      </c>
      <c r="W49" s="213">
        <v>88.5</v>
      </c>
      <c r="X49" s="209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29"/>
      <c r="B50" s="3" t="s">
        <v>271</v>
      </c>
      <c r="C50" s="28"/>
      <c r="D50" s="216">
        <v>0.97724101428459975</v>
      </c>
      <c r="E50" s="216">
        <v>1.7351272767917223</v>
      </c>
      <c r="F50" s="216">
        <v>1.7888543819998317</v>
      </c>
      <c r="G50" s="216">
        <v>3.4496376621320679</v>
      </c>
      <c r="H50" s="216">
        <v>0.6345602151621732</v>
      </c>
      <c r="I50" s="216">
        <v>0.75277265270908111</v>
      </c>
      <c r="J50" s="216">
        <v>2.1518983866964239</v>
      </c>
      <c r="K50" s="216">
        <v>10.424330514074594</v>
      </c>
      <c r="L50" s="216">
        <v>1.7974982614734307</v>
      </c>
      <c r="M50" s="216">
        <v>0.40824829046386302</v>
      </c>
      <c r="N50" s="216">
        <v>1.4719601443879744</v>
      </c>
      <c r="O50" s="216">
        <v>0.91214034007930833</v>
      </c>
      <c r="P50" s="216">
        <v>1.7888543819998317</v>
      </c>
      <c r="Q50" s="216">
        <v>0.76267074590983963</v>
      </c>
      <c r="R50" s="216">
        <v>0.97244014818798319</v>
      </c>
      <c r="S50" s="216">
        <v>4.5817777873723262</v>
      </c>
      <c r="T50" s="216">
        <v>2.5851498989420314</v>
      </c>
      <c r="U50" s="216">
        <v>0.69453341652267764</v>
      </c>
      <c r="V50" s="216">
        <v>1.5627059864222554</v>
      </c>
      <c r="W50" s="216">
        <v>2.7868739954771304</v>
      </c>
      <c r="X50" s="217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9"/>
    </row>
    <row r="51" spans="1:65">
      <c r="A51" s="29"/>
      <c r="B51" s="3" t="s">
        <v>86</v>
      </c>
      <c r="C51" s="28"/>
      <c r="D51" s="13">
        <v>1.1654633444062012E-2</v>
      </c>
      <c r="E51" s="13">
        <v>1.8908034254904348E-2</v>
      </c>
      <c r="F51" s="13">
        <v>2.0099487438200357E-2</v>
      </c>
      <c r="G51" s="13">
        <v>4.0824114344758203E-2</v>
      </c>
      <c r="H51" s="13">
        <v>8.6649096289782412E-3</v>
      </c>
      <c r="I51" s="13">
        <v>9.0877986242545016E-3</v>
      </c>
      <c r="J51" s="13">
        <v>2.4088414776452509E-2</v>
      </c>
      <c r="K51" s="13">
        <v>5.1435841352341749E-2</v>
      </c>
      <c r="L51" s="13">
        <v>2.1748315323332493E-2</v>
      </c>
      <c r="M51" s="13">
        <v>4.8504747381845105E-3</v>
      </c>
      <c r="N51" s="13">
        <v>1.614581511211672E-2</v>
      </c>
      <c r="O51" s="13">
        <v>1.0731062824462451E-2</v>
      </c>
      <c r="P51" s="13">
        <v>2.0327890704543543E-2</v>
      </c>
      <c r="Q51" s="13">
        <v>9.1210374236775724E-3</v>
      </c>
      <c r="R51" s="13">
        <v>1.1561835293678845E-2</v>
      </c>
      <c r="S51" s="13">
        <v>5.5914756471229628E-2</v>
      </c>
      <c r="T51" s="13">
        <v>3.1507006690335543E-2</v>
      </c>
      <c r="U51" s="13">
        <v>8.5116127762741578E-3</v>
      </c>
      <c r="V51" s="13">
        <v>1.6940820493492929E-2</v>
      </c>
      <c r="W51" s="13">
        <v>3.1609156848511878E-2</v>
      </c>
      <c r="X51" s="146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272</v>
      </c>
      <c r="C52" s="28"/>
      <c r="D52" s="13">
        <v>-2.373444554575499E-2</v>
      </c>
      <c r="E52" s="13">
        <v>6.8439304874790663E-2</v>
      </c>
      <c r="F52" s="13">
        <v>3.6227004727821033E-2</v>
      </c>
      <c r="G52" s="13">
        <v>-1.6166495511226064E-2</v>
      </c>
      <c r="H52" s="13">
        <v>-0.14734429610972921</v>
      </c>
      <c r="I52" s="13">
        <v>-3.5571495599762137E-2</v>
      </c>
      <c r="J52" s="13">
        <v>4.0108004745528225E-2</v>
      </c>
      <c r="K52" s="13">
        <v>1.3596480107659743</v>
      </c>
      <c r="L52" s="13">
        <v>-3.7706045609500971E-2</v>
      </c>
      <c r="M52" s="13">
        <v>-2.0047495528933257E-2</v>
      </c>
      <c r="N52" s="13">
        <v>6.1453504842917894E-2</v>
      </c>
      <c r="O52" s="13">
        <v>-1.0344995484665276E-2</v>
      </c>
      <c r="P52" s="13">
        <v>2.4584004674699456E-2</v>
      </c>
      <c r="Q52" s="13">
        <v>-2.6451145558150202E-2</v>
      </c>
      <c r="R52" s="13">
        <v>-2.073326514170748E-2</v>
      </c>
      <c r="S52" s="13">
        <v>-4.5947038163069664E-2</v>
      </c>
      <c r="T52" s="13">
        <v>-4.4691845641373962E-2</v>
      </c>
      <c r="U52" s="13">
        <v>-4.9950600665367051E-2</v>
      </c>
      <c r="V52" s="13">
        <v>7.4008539900200621E-2</v>
      </c>
      <c r="W52" s="13">
        <v>2.6524504683553163E-2</v>
      </c>
      <c r="X52" s="146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273</v>
      </c>
      <c r="C53" s="46"/>
      <c r="D53" s="44">
        <v>0.13</v>
      </c>
      <c r="E53" s="44">
        <v>1.96</v>
      </c>
      <c r="F53" s="44">
        <v>1.23</v>
      </c>
      <c r="G53" s="44">
        <v>0.04</v>
      </c>
      <c r="H53" s="44">
        <v>2.92</v>
      </c>
      <c r="I53" s="44">
        <v>0.39</v>
      </c>
      <c r="J53" s="44">
        <v>1.32</v>
      </c>
      <c r="K53" s="44">
        <v>31.13</v>
      </c>
      <c r="L53" s="44">
        <v>0.44</v>
      </c>
      <c r="M53" s="44">
        <v>0.04</v>
      </c>
      <c r="N53" s="44">
        <v>1.8</v>
      </c>
      <c r="O53" s="44">
        <v>0.18</v>
      </c>
      <c r="P53" s="44">
        <v>0.96</v>
      </c>
      <c r="Q53" s="44">
        <v>0.19</v>
      </c>
      <c r="R53" s="44">
        <v>0.06</v>
      </c>
      <c r="S53" s="44">
        <v>0.63</v>
      </c>
      <c r="T53" s="44">
        <v>0.6</v>
      </c>
      <c r="U53" s="44">
        <v>0.72</v>
      </c>
      <c r="V53" s="44">
        <v>2.08</v>
      </c>
      <c r="W53" s="44">
        <v>1.01</v>
      </c>
      <c r="X53" s="146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3"/>
    </row>
    <row r="55" spans="1:65" ht="15">
      <c r="B55" s="8" t="s">
        <v>551</v>
      </c>
      <c r="BM55" s="27" t="s">
        <v>275</v>
      </c>
    </row>
    <row r="56" spans="1:65" ht="15">
      <c r="A56" s="24" t="s">
        <v>49</v>
      </c>
      <c r="B56" s="18" t="s">
        <v>117</v>
      </c>
      <c r="C56" s="15" t="s">
        <v>118</v>
      </c>
      <c r="D56" s="16" t="s">
        <v>241</v>
      </c>
      <c r="E56" s="14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242</v>
      </c>
      <c r="C57" s="9" t="s">
        <v>242</v>
      </c>
      <c r="D57" s="144" t="s">
        <v>250</v>
      </c>
      <c r="E57" s="14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120</v>
      </c>
      <c r="E58" s="14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14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08">
        <v>81</v>
      </c>
      <c r="E60" s="209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1</v>
      </c>
    </row>
    <row r="61" spans="1:65">
      <c r="A61" s="29"/>
      <c r="B61" s="19">
        <v>1</v>
      </c>
      <c r="C61" s="9">
        <v>2</v>
      </c>
      <c r="D61" s="213">
        <v>81</v>
      </c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8</v>
      </c>
    </row>
    <row r="62" spans="1:65">
      <c r="A62" s="29"/>
      <c r="B62" s="19">
        <v>1</v>
      </c>
      <c r="C62" s="9">
        <v>3</v>
      </c>
      <c r="D62" s="213">
        <v>81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16</v>
      </c>
    </row>
    <row r="63" spans="1:65">
      <c r="A63" s="29"/>
      <c r="B63" s="19">
        <v>1</v>
      </c>
      <c r="C63" s="9">
        <v>4</v>
      </c>
      <c r="D63" s="213">
        <v>81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80.6666666666667</v>
      </c>
    </row>
    <row r="64" spans="1:65">
      <c r="A64" s="29"/>
      <c r="B64" s="19">
        <v>1</v>
      </c>
      <c r="C64" s="9">
        <v>5</v>
      </c>
      <c r="D64" s="213">
        <v>80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17</v>
      </c>
    </row>
    <row r="65" spans="1:65">
      <c r="A65" s="29"/>
      <c r="B65" s="19">
        <v>1</v>
      </c>
      <c r="C65" s="9">
        <v>6</v>
      </c>
      <c r="D65" s="213">
        <v>80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4"/>
    </row>
    <row r="66" spans="1:65">
      <c r="A66" s="29"/>
      <c r="B66" s="20" t="s">
        <v>269</v>
      </c>
      <c r="C66" s="12"/>
      <c r="D66" s="215">
        <v>80.666666666666671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4"/>
    </row>
    <row r="67" spans="1:65">
      <c r="A67" s="29"/>
      <c r="B67" s="3" t="s">
        <v>270</v>
      </c>
      <c r="C67" s="28"/>
      <c r="D67" s="213">
        <v>81</v>
      </c>
      <c r="E67" s="209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4"/>
    </row>
    <row r="68" spans="1:65">
      <c r="A68" s="29"/>
      <c r="B68" s="3" t="s">
        <v>271</v>
      </c>
      <c r="C68" s="28"/>
      <c r="D68" s="213">
        <v>0.51639777949432231</v>
      </c>
      <c r="E68" s="209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4"/>
    </row>
    <row r="69" spans="1:65">
      <c r="A69" s="29"/>
      <c r="B69" s="3" t="s">
        <v>86</v>
      </c>
      <c r="C69" s="28"/>
      <c r="D69" s="13">
        <v>6.4016253656320942E-3</v>
      </c>
      <c r="E69" s="1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272</v>
      </c>
      <c r="C70" s="28"/>
      <c r="D70" s="13">
        <v>-3.3306690738754696E-16</v>
      </c>
      <c r="E70" s="14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273</v>
      </c>
      <c r="C71" s="46"/>
      <c r="D71" s="44" t="s">
        <v>274</v>
      </c>
      <c r="E71" s="14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BM72" s="53"/>
    </row>
    <row r="73" spans="1:65" ht="15">
      <c r="B73" s="8" t="s">
        <v>552</v>
      </c>
      <c r="BM73" s="27" t="s">
        <v>66</v>
      </c>
    </row>
    <row r="74" spans="1:65" ht="15">
      <c r="A74" s="24" t="s">
        <v>10</v>
      </c>
      <c r="B74" s="18" t="s">
        <v>117</v>
      </c>
      <c r="C74" s="15" t="s">
        <v>118</v>
      </c>
      <c r="D74" s="16" t="s">
        <v>241</v>
      </c>
      <c r="E74" s="17" t="s">
        <v>241</v>
      </c>
      <c r="F74" s="17" t="s">
        <v>241</v>
      </c>
      <c r="G74" s="17" t="s">
        <v>241</v>
      </c>
      <c r="H74" s="17" t="s">
        <v>241</v>
      </c>
      <c r="I74" s="17" t="s">
        <v>241</v>
      </c>
      <c r="J74" s="17" t="s">
        <v>241</v>
      </c>
      <c r="K74" s="17" t="s">
        <v>241</v>
      </c>
      <c r="L74" s="17" t="s">
        <v>241</v>
      </c>
      <c r="M74" s="17" t="s">
        <v>241</v>
      </c>
      <c r="N74" s="17" t="s">
        <v>241</v>
      </c>
      <c r="O74" s="17" t="s">
        <v>241</v>
      </c>
      <c r="P74" s="17" t="s">
        <v>241</v>
      </c>
      <c r="Q74" s="17" t="s">
        <v>241</v>
      </c>
      <c r="R74" s="17" t="s">
        <v>241</v>
      </c>
      <c r="S74" s="17" t="s">
        <v>241</v>
      </c>
      <c r="T74" s="17" t="s">
        <v>241</v>
      </c>
      <c r="U74" s="17" t="s">
        <v>241</v>
      </c>
      <c r="V74" s="17" t="s">
        <v>241</v>
      </c>
      <c r="W74" s="17" t="s">
        <v>241</v>
      </c>
      <c r="X74" s="146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242</v>
      </c>
      <c r="C75" s="9" t="s">
        <v>242</v>
      </c>
      <c r="D75" s="144" t="s">
        <v>244</v>
      </c>
      <c r="E75" s="145" t="s">
        <v>245</v>
      </c>
      <c r="F75" s="145" t="s">
        <v>246</v>
      </c>
      <c r="G75" s="145" t="s">
        <v>247</v>
      </c>
      <c r="H75" s="145" t="s">
        <v>248</v>
      </c>
      <c r="I75" s="145" t="s">
        <v>249</v>
      </c>
      <c r="J75" s="145" t="s">
        <v>250</v>
      </c>
      <c r="K75" s="145" t="s">
        <v>251</v>
      </c>
      <c r="L75" s="145" t="s">
        <v>252</v>
      </c>
      <c r="M75" s="145" t="s">
        <v>253</v>
      </c>
      <c r="N75" s="145" t="s">
        <v>254</v>
      </c>
      <c r="O75" s="145" t="s">
        <v>255</v>
      </c>
      <c r="P75" s="145" t="s">
        <v>256</v>
      </c>
      <c r="Q75" s="145" t="s">
        <v>258</v>
      </c>
      <c r="R75" s="145" t="s">
        <v>259</v>
      </c>
      <c r="S75" s="145" t="s">
        <v>260</v>
      </c>
      <c r="T75" s="145" t="s">
        <v>261</v>
      </c>
      <c r="U75" s="145" t="s">
        <v>284</v>
      </c>
      <c r="V75" s="145" t="s">
        <v>286</v>
      </c>
      <c r="W75" s="145" t="s">
        <v>262</v>
      </c>
      <c r="X75" s="146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315</v>
      </c>
      <c r="E76" s="11" t="s">
        <v>315</v>
      </c>
      <c r="F76" s="11" t="s">
        <v>316</v>
      </c>
      <c r="G76" s="11" t="s">
        <v>120</v>
      </c>
      <c r="H76" s="11" t="s">
        <v>315</v>
      </c>
      <c r="I76" s="11" t="s">
        <v>120</v>
      </c>
      <c r="J76" s="11" t="s">
        <v>316</v>
      </c>
      <c r="K76" s="11" t="s">
        <v>315</v>
      </c>
      <c r="L76" s="11" t="s">
        <v>315</v>
      </c>
      <c r="M76" s="11" t="s">
        <v>315</v>
      </c>
      <c r="N76" s="11" t="s">
        <v>316</v>
      </c>
      <c r="O76" s="11" t="s">
        <v>120</v>
      </c>
      <c r="P76" s="11" t="s">
        <v>315</v>
      </c>
      <c r="Q76" s="11" t="s">
        <v>315</v>
      </c>
      <c r="R76" s="11" t="s">
        <v>316</v>
      </c>
      <c r="S76" s="11" t="s">
        <v>316</v>
      </c>
      <c r="T76" s="11" t="s">
        <v>120</v>
      </c>
      <c r="U76" s="11" t="s">
        <v>120</v>
      </c>
      <c r="V76" s="11" t="s">
        <v>315</v>
      </c>
      <c r="W76" s="11" t="s">
        <v>315</v>
      </c>
      <c r="X76" s="146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146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08">
        <v>280</v>
      </c>
      <c r="E78" s="223">
        <v>300</v>
      </c>
      <c r="F78" s="208">
        <v>306</v>
      </c>
      <c r="G78" s="223">
        <v>290</v>
      </c>
      <c r="H78" s="208">
        <v>276</v>
      </c>
      <c r="I78" s="208">
        <v>300.68536396783003</v>
      </c>
      <c r="J78" s="208">
        <v>279</v>
      </c>
      <c r="K78" s="223">
        <v>300</v>
      </c>
      <c r="L78" s="208">
        <v>270</v>
      </c>
      <c r="M78" s="223">
        <v>290</v>
      </c>
      <c r="N78" s="208">
        <v>300</v>
      </c>
      <c r="O78" s="208">
        <v>299</v>
      </c>
      <c r="P78" s="223">
        <v>290</v>
      </c>
      <c r="Q78" s="223">
        <v>233</v>
      </c>
      <c r="R78" s="208">
        <v>294</v>
      </c>
      <c r="S78" s="208">
        <v>289.29817666849505</v>
      </c>
      <c r="T78" s="208">
        <v>284</v>
      </c>
      <c r="U78" s="208">
        <v>258.7335191530783</v>
      </c>
      <c r="V78" s="208">
        <v>258</v>
      </c>
      <c r="W78" s="208">
        <v>308</v>
      </c>
      <c r="X78" s="209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1">
        <v>1</v>
      </c>
    </row>
    <row r="79" spans="1:65">
      <c r="A79" s="29"/>
      <c r="B79" s="19">
        <v>1</v>
      </c>
      <c r="C79" s="9">
        <v>2</v>
      </c>
      <c r="D79" s="213">
        <v>277</v>
      </c>
      <c r="E79" s="225">
        <v>300</v>
      </c>
      <c r="F79" s="213">
        <v>292</v>
      </c>
      <c r="G79" s="225">
        <v>280</v>
      </c>
      <c r="H79" s="213">
        <v>280</v>
      </c>
      <c r="I79" s="213">
        <v>299.396465076298</v>
      </c>
      <c r="J79" s="213">
        <v>286</v>
      </c>
      <c r="K79" s="225">
        <v>310</v>
      </c>
      <c r="L79" s="213">
        <v>273</v>
      </c>
      <c r="M79" s="225">
        <v>290</v>
      </c>
      <c r="N79" s="213">
        <v>301</v>
      </c>
      <c r="O79" s="213">
        <v>289</v>
      </c>
      <c r="P79" s="225">
        <v>290</v>
      </c>
      <c r="Q79" s="225">
        <v>166</v>
      </c>
      <c r="R79" s="213">
        <v>298</v>
      </c>
      <c r="S79" s="213">
        <v>286.57022629653653</v>
      </c>
      <c r="T79" s="213">
        <v>280</v>
      </c>
      <c r="U79" s="213">
        <v>269.47936541774885</v>
      </c>
      <c r="V79" s="213">
        <v>282</v>
      </c>
      <c r="W79" s="213">
        <v>329</v>
      </c>
      <c r="X79" s="209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1" t="e">
        <v>#N/A</v>
      </c>
    </row>
    <row r="80" spans="1:65">
      <c r="A80" s="29"/>
      <c r="B80" s="19">
        <v>1</v>
      </c>
      <c r="C80" s="9">
        <v>3</v>
      </c>
      <c r="D80" s="213">
        <v>277</v>
      </c>
      <c r="E80" s="225">
        <v>300</v>
      </c>
      <c r="F80" s="213">
        <v>304</v>
      </c>
      <c r="G80" s="225">
        <v>300</v>
      </c>
      <c r="H80" s="213">
        <v>274</v>
      </c>
      <c r="I80" s="213">
        <v>300.44071577364127</v>
      </c>
      <c r="J80" s="213">
        <v>269</v>
      </c>
      <c r="K80" s="225">
        <v>310</v>
      </c>
      <c r="L80" s="213">
        <v>279</v>
      </c>
      <c r="M80" s="225">
        <v>280</v>
      </c>
      <c r="N80" s="213">
        <v>305</v>
      </c>
      <c r="O80" s="213">
        <v>289</v>
      </c>
      <c r="P80" s="225">
        <v>290</v>
      </c>
      <c r="Q80" s="225">
        <v>261</v>
      </c>
      <c r="R80" s="213">
        <v>299</v>
      </c>
      <c r="S80" s="213">
        <v>285.64703067974006</v>
      </c>
      <c r="T80" s="213">
        <v>279</v>
      </c>
      <c r="U80" s="213">
        <v>269.5146232533121</v>
      </c>
      <c r="V80" s="213">
        <v>294</v>
      </c>
      <c r="W80" s="213">
        <v>311</v>
      </c>
      <c r="X80" s="209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>
        <v>16</v>
      </c>
    </row>
    <row r="81" spans="1:65">
      <c r="A81" s="29"/>
      <c r="B81" s="19">
        <v>1</v>
      </c>
      <c r="C81" s="9">
        <v>4</v>
      </c>
      <c r="D81" s="213">
        <v>278</v>
      </c>
      <c r="E81" s="225">
        <v>310</v>
      </c>
      <c r="F81" s="213">
        <v>293</v>
      </c>
      <c r="G81" s="225">
        <v>300</v>
      </c>
      <c r="H81" s="213">
        <v>276</v>
      </c>
      <c r="I81" s="213">
        <v>299.45248051994997</v>
      </c>
      <c r="J81" s="213">
        <v>268</v>
      </c>
      <c r="K81" s="225">
        <v>300</v>
      </c>
      <c r="L81" s="213">
        <v>267</v>
      </c>
      <c r="M81" s="225">
        <v>290</v>
      </c>
      <c r="N81" s="213">
        <v>303</v>
      </c>
      <c r="O81" s="213">
        <v>291</v>
      </c>
      <c r="P81" s="225">
        <v>290</v>
      </c>
      <c r="Q81" s="225">
        <v>218</v>
      </c>
      <c r="R81" s="213">
        <v>296</v>
      </c>
      <c r="S81" s="213">
        <v>290.45781496679643</v>
      </c>
      <c r="T81" s="213">
        <v>278</v>
      </c>
      <c r="U81" s="213">
        <v>272.28631161196853</v>
      </c>
      <c r="V81" s="213">
        <v>280</v>
      </c>
      <c r="W81" s="213">
        <v>329</v>
      </c>
      <c r="X81" s="209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1">
        <v>287.6273977712608</v>
      </c>
    </row>
    <row r="82" spans="1:65">
      <c r="A82" s="29"/>
      <c r="B82" s="19">
        <v>1</v>
      </c>
      <c r="C82" s="9">
        <v>5</v>
      </c>
      <c r="D82" s="213">
        <v>281</v>
      </c>
      <c r="E82" s="225">
        <v>300</v>
      </c>
      <c r="F82" s="213">
        <v>312</v>
      </c>
      <c r="G82" s="225">
        <v>290</v>
      </c>
      <c r="H82" s="213">
        <v>275</v>
      </c>
      <c r="I82" s="213">
        <v>299.716170459973</v>
      </c>
      <c r="J82" s="213">
        <v>282</v>
      </c>
      <c r="K82" s="225">
        <v>310</v>
      </c>
      <c r="L82" s="213">
        <v>275</v>
      </c>
      <c r="M82" s="225">
        <v>280</v>
      </c>
      <c r="N82" s="213">
        <v>303</v>
      </c>
      <c r="O82" s="213">
        <v>295</v>
      </c>
      <c r="P82" s="225">
        <v>290</v>
      </c>
      <c r="Q82" s="225">
        <v>191</v>
      </c>
      <c r="R82" s="213">
        <v>298</v>
      </c>
      <c r="S82" s="213">
        <v>290.57727462698688</v>
      </c>
      <c r="T82" s="213">
        <v>282</v>
      </c>
      <c r="U82" s="213">
        <v>264.33245618987786</v>
      </c>
      <c r="V82" s="213">
        <v>285</v>
      </c>
      <c r="W82" s="213">
        <v>302</v>
      </c>
      <c r="X82" s="209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1">
        <v>78</v>
      </c>
    </row>
    <row r="83" spans="1:65">
      <c r="A83" s="29"/>
      <c r="B83" s="19">
        <v>1</v>
      </c>
      <c r="C83" s="9">
        <v>6</v>
      </c>
      <c r="D83" s="213">
        <v>277</v>
      </c>
      <c r="E83" s="225">
        <v>310</v>
      </c>
      <c r="F83" s="213">
        <v>306</v>
      </c>
      <c r="G83" s="225">
        <v>300</v>
      </c>
      <c r="H83" s="213">
        <v>274</v>
      </c>
      <c r="I83" s="213">
        <v>299.13528925452601</v>
      </c>
      <c r="J83" s="213">
        <v>280</v>
      </c>
      <c r="K83" s="225">
        <v>310</v>
      </c>
      <c r="L83" s="213">
        <v>276</v>
      </c>
      <c r="M83" s="225">
        <v>260</v>
      </c>
      <c r="N83" s="213">
        <v>299</v>
      </c>
      <c r="O83" s="213">
        <v>291</v>
      </c>
      <c r="P83" s="225">
        <v>290</v>
      </c>
      <c r="Q83" s="225">
        <v>233</v>
      </c>
      <c r="R83" s="213">
        <v>293</v>
      </c>
      <c r="S83" s="213">
        <v>294.84350708378719</v>
      </c>
      <c r="T83" s="213">
        <v>286</v>
      </c>
      <c r="U83" s="213">
        <v>260.13462178535883</v>
      </c>
      <c r="V83" s="213">
        <v>276</v>
      </c>
      <c r="W83" s="213">
        <v>302</v>
      </c>
      <c r="X83" s="209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4"/>
    </row>
    <row r="84" spans="1:65">
      <c r="A84" s="29"/>
      <c r="B84" s="20" t="s">
        <v>269</v>
      </c>
      <c r="C84" s="12"/>
      <c r="D84" s="215">
        <v>278.33333333333331</v>
      </c>
      <c r="E84" s="215">
        <v>303.33333333333331</v>
      </c>
      <c r="F84" s="215">
        <v>302.16666666666669</v>
      </c>
      <c r="G84" s="215">
        <v>293.33333333333331</v>
      </c>
      <c r="H84" s="215">
        <v>275.83333333333331</v>
      </c>
      <c r="I84" s="215">
        <v>299.80441417536969</v>
      </c>
      <c r="J84" s="215">
        <v>277.33333333333331</v>
      </c>
      <c r="K84" s="215">
        <v>306.66666666666669</v>
      </c>
      <c r="L84" s="215">
        <v>273.33333333333331</v>
      </c>
      <c r="M84" s="215">
        <v>281.66666666666669</v>
      </c>
      <c r="N84" s="215">
        <v>301.83333333333331</v>
      </c>
      <c r="O84" s="215">
        <v>292.33333333333331</v>
      </c>
      <c r="P84" s="215">
        <v>290</v>
      </c>
      <c r="Q84" s="215">
        <v>217</v>
      </c>
      <c r="R84" s="215">
        <v>296.33333333333331</v>
      </c>
      <c r="S84" s="215">
        <v>289.56567172039036</v>
      </c>
      <c r="T84" s="215">
        <v>281.5</v>
      </c>
      <c r="U84" s="215">
        <v>265.74681623522406</v>
      </c>
      <c r="V84" s="215">
        <v>279.16666666666669</v>
      </c>
      <c r="W84" s="215">
        <v>313.5</v>
      </c>
      <c r="X84" s="209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4"/>
    </row>
    <row r="85" spans="1:65">
      <c r="A85" s="29"/>
      <c r="B85" s="3" t="s">
        <v>270</v>
      </c>
      <c r="C85" s="28"/>
      <c r="D85" s="213">
        <v>277.5</v>
      </c>
      <c r="E85" s="213">
        <v>300</v>
      </c>
      <c r="F85" s="213">
        <v>305</v>
      </c>
      <c r="G85" s="213">
        <v>295</v>
      </c>
      <c r="H85" s="213">
        <v>275.5</v>
      </c>
      <c r="I85" s="213">
        <v>299.58432548996149</v>
      </c>
      <c r="J85" s="213">
        <v>279.5</v>
      </c>
      <c r="K85" s="213">
        <v>310</v>
      </c>
      <c r="L85" s="213">
        <v>274</v>
      </c>
      <c r="M85" s="213">
        <v>285</v>
      </c>
      <c r="N85" s="213">
        <v>302</v>
      </c>
      <c r="O85" s="213">
        <v>291</v>
      </c>
      <c r="P85" s="213">
        <v>290</v>
      </c>
      <c r="Q85" s="213">
        <v>225.5</v>
      </c>
      <c r="R85" s="213">
        <v>297</v>
      </c>
      <c r="S85" s="213">
        <v>289.87799581764574</v>
      </c>
      <c r="T85" s="213">
        <v>281</v>
      </c>
      <c r="U85" s="213">
        <v>266.90591080381336</v>
      </c>
      <c r="V85" s="213">
        <v>281</v>
      </c>
      <c r="W85" s="213">
        <v>309.5</v>
      </c>
      <c r="X85" s="209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4"/>
    </row>
    <row r="86" spans="1:65">
      <c r="A86" s="29"/>
      <c r="B86" s="3" t="s">
        <v>271</v>
      </c>
      <c r="C86" s="28"/>
      <c r="D86" s="213">
        <v>1.7511900715418263</v>
      </c>
      <c r="E86" s="213">
        <v>5.1639777949432224</v>
      </c>
      <c r="F86" s="213">
        <v>7.9603182515943836</v>
      </c>
      <c r="G86" s="213">
        <v>8.164965809277259</v>
      </c>
      <c r="H86" s="213">
        <v>2.2286019533929045</v>
      </c>
      <c r="I86" s="213">
        <v>0.62076519539201602</v>
      </c>
      <c r="J86" s="213">
        <v>7.2571803523590805</v>
      </c>
      <c r="K86" s="213">
        <v>5.1639777949432224</v>
      </c>
      <c r="L86" s="213">
        <v>4.3204937989385739</v>
      </c>
      <c r="M86" s="213">
        <v>11.69045194450012</v>
      </c>
      <c r="N86" s="213">
        <v>2.228601953392904</v>
      </c>
      <c r="O86" s="213">
        <v>3.9327683210007005</v>
      </c>
      <c r="P86" s="213">
        <v>0</v>
      </c>
      <c r="Q86" s="213">
        <v>33.840803772960243</v>
      </c>
      <c r="R86" s="213">
        <v>2.4221202832779936</v>
      </c>
      <c r="S86" s="213">
        <v>3.2886106680909748</v>
      </c>
      <c r="T86" s="213">
        <v>3.082207001484488</v>
      </c>
      <c r="U86" s="213">
        <v>5.5421434436756716</v>
      </c>
      <c r="V86" s="213">
        <v>12.006942436218585</v>
      </c>
      <c r="W86" s="213">
        <v>12.501999840025595</v>
      </c>
      <c r="X86" s="209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4"/>
    </row>
    <row r="87" spans="1:65">
      <c r="A87" s="29"/>
      <c r="B87" s="3" t="s">
        <v>86</v>
      </c>
      <c r="C87" s="28"/>
      <c r="D87" s="13">
        <v>6.291700855838897E-3</v>
      </c>
      <c r="E87" s="13">
        <v>1.7024102620691942E-2</v>
      </c>
      <c r="F87" s="13">
        <v>2.6344131003621787E-2</v>
      </c>
      <c r="G87" s="13">
        <v>2.7835110713445202E-2</v>
      </c>
      <c r="H87" s="13">
        <v>8.0795236981011653E-3</v>
      </c>
      <c r="I87" s="13">
        <v>2.0705672299704742E-3</v>
      </c>
      <c r="J87" s="13">
        <v>2.6167717616679378E-2</v>
      </c>
      <c r="K87" s="13">
        <v>1.6839058026988769E-2</v>
      </c>
      <c r="L87" s="13">
        <v>1.5806684630263076E-2</v>
      </c>
      <c r="M87" s="13">
        <v>4.1504563116568471E-2</v>
      </c>
      <c r="N87" s="13">
        <v>7.3835514745209411E-3</v>
      </c>
      <c r="O87" s="13">
        <v>1.345302732383364E-2</v>
      </c>
      <c r="P87" s="13">
        <v>0</v>
      </c>
      <c r="Q87" s="13">
        <v>0.15594840448368774</v>
      </c>
      <c r="R87" s="13">
        <v>8.173634251781756E-3</v>
      </c>
      <c r="S87" s="13">
        <v>1.1357046049527978E-2</v>
      </c>
      <c r="T87" s="13">
        <v>1.0949225582538146E-2</v>
      </c>
      <c r="U87" s="13">
        <v>2.0854975883399029E-2</v>
      </c>
      <c r="V87" s="13">
        <v>4.3009943055111348E-2</v>
      </c>
      <c r="W87" s="13">
        <v>3.9878787368502699E-2</v>
      </c>
      <c r="X87" s="146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272</v>
      </c>
      <c r="C88" s="28"/>
      <c r="D88" s="13">
        <v>-3.2312862091526839E-2</v>
      </c>
      <c r="E88" s="13">
        <v>5.4605144307437792E-2</v>
      </c>
      <c r="F88" s="13">
        <v>5.0548970675486249E-2</v>
      </c>
      <c r="G88" s="13">
        <v>1.9837941747852028E-2</v>
      </c>
      <c r="H88" s="13">
        <v>-4.1004662731423336E-2</v>
      </c>
      <c r="I88" s="13">
        <v>4.2336079589305298E-2</v>
      </c>
      <c r="J88" s="13">
        <v>-3.5789582347485416E-2</v>
      </c>
      <c r="K88" s="13">
        <v>6.6194211827299787E-2</v>
      </c>
      <c r="L88" s="13">
        <v>-4.9696463371319832E-2</v>
      </c>
      <c r="M88" s="13">
        <v>-2.0723794571664733E-2</v>
      </c>
      <c r="N88" s="13">
        <v>4.9390063923499872E-2</v>
      </c>
      <c r="O88" s="13">
        <v>1.6361221491893341E-2</v>
      </c>
      <c r="P88" s="13">
        <v>8.2488742279900329E-3</v>
      </c>
      <c r="Q88" s="13">
        <v>-0.24555170445698671</v>
      </c>
      <c r="R88" s="13">
        <v>3.0268102515727646E-2</v>
      </c>
      <c r="S88" s="13">
        <v>6.7388363005356222E-3</v>
      </c>
      <c r="T88" s="13">
        <v>-2.1303247947657922E-2</v>
      </c>
      <c r="U88" s="13">
        <v>-7.6072661038492417E-2</v>
      </c>
      <c r="V88" s="13">
        <v>-2.941559521156123E-2</v>
      </c>
      <c r="W88" s="13">
        <v>8.9951800243016855E-2</v>
      </c>
      <c r="X88" s="146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273</v>
      </c>
      <c r="C89" s="46"/>
      <c r="D89" s="44">
        <v>0.2</v>
      </c>
      <c r="E89" s="44" t="s">
        <v>274</v>
      </c>
      <c r="F89" s="44">
        <v>1.29</v>
      </c>
      <c r="G89" s="44" t="s">
        <v>274</v>
      </c>
      <c r="H89" s="44">
        <v>0.35</v>
      </c>
      <c r="I89" s="44">
        <v>1.1399999999999999</v>
      </c>
      <c r="J89" s="44">
        <v>0.26</v>
      </c>
      <c r="K89" s="44" t="s">
        <v>274</v>
      </c>
      <c r="L89" s="44">
        <v>0.51</v>
      </c>
      <c r="M89" s="44" t="s">
        <v>274</v>
      </c>
      <c r="N89" s="44">
        <v>1.27</v>
      </c>
      <c r="O89" s="44">
        <v>0.67</v>
      </c>
      <c r="P89" s="44" t="s">
        <v>274</v>
      </c>
      <c r="Q89" s="44">
        <v>4.01</v>
      </c>
      <c r="R89" s="44">
        <v>0.92</v>
      </c>
      <c r="S89" s="44">
        <v>0.5</v>
      </c>
      <c r="T89" s="44">
        <v>0</v>
      </c>
      <c r="U89" s="44">
        <v>0.98</v>
      </c>
      <c r="V89" s="44">
        <v>0.15</v>
      </c>
      <c r="W89" s="44">
        <v>1.99</v>
      </c>
      <c r="X89" s="146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 t="s">
        <v>292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3"/>
    </row>
    <row r="91" spans="1:65">
      <c r="BM91" s="53"/>
    </row>
    <row r="92" spans="1:65" ht="15">
      <c r="B92" s="8" t="s">
        <v>553</v>
      </c>
      <c r="BM92" s="27" t="s">
        <v>66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241</v>
      </c>
      <c r="E93" s="17" t="s">
        <v>241</v>
      </c>
      <c r="F93" s="17" t="s">
        <v>241</v>
      </c>
      <c r="G93" s="17" t="s">
        <v>241</v>
      </c>
      <c r="H93" s="17" t="s">
        <v>241</v>
      </c>
      <c r="I93" s="17" t="s">
        <v>241</v>
      </c>
      <c r="J93" s="17" t="s">
        <v>241</v>
      </c>
      <c r="K93" s="17" t="s">
        <v>241</v>
      </c>
      <c r="L93" s="17" t="s">
        <v>241</v>
      </c>
      <c r="M93" s="17" t="s">
        <v>241</v>
      </c>
      <c r="N93" s="17" t="s">
        <v>241</v>
      </c>
      <c r="O93" s="17" t="s">
        <v>241</v>
      </c>
      <c r="P93" s="17" t="s">
        <v>241</v>
      </c>
      <c r="Q93" s="17" t="s">
        <v>241</v>
      </c>
      <c r="R93" s="17" t="s">
        <v>241</v>
      </c>
      <c r="S93" s="17" t="s">
        <v>241</v>
      </c>
      <c r="T93" s="17" t="s">
        <v>241</v>
      </c>
      <c r="U93" s="17" t="s">
        <v>241</v>
      </c>
      <c r="V93" s="17" t="s">
        <v>241</v>
      </c>
      <c r="W93" s="17" t="s">
        <v>241</v>
      </c>
      <c r="X93" s="146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242</v>
      </c>
      <c r="C94" s="9" t="s">
        <v>242</v>
      </c>
      <c r="D94" s="144" t="s">
        <v>244</v>
      </c>
      <c r="E94" s="145" t="s">
        <v>245</v>
      </c>
      <c r="F94" s="145" t="s">
        <v>246</v>
      </c>
      <c r="G94" s="145" t="s">
        <v>247</v>
      </c>
      <c r="H94" s="145" t="s">
        <v>248</v>
      </c>
      <c r="I94" s="145" t="s">
        <v>249</v>
      </c>
      <c r="J94" s="145" t="s">
        <v>250</v>
      </c>
      <c r="K94" s="145" t="s">
        <v>251</v>
      </c>
      <c r="L94" s="145" t="s">
        <v>252</v>
      </c>
      <c r="M94" s="145" t="s">
        <v>253</v>
      </c>
      <c r="N94" s="145" t="s">
        <v>254</v>
      </c>
      <c r="O94" s="145" t="s">
        <v>255</v>
      </c>
      <c r="P94" s="145" t="s">
        <v>256</v>
      </c>
      <c r="Q94" s="145" t="s">
        <v>258</v>
      </c>
      <c r="R94" s="145" t="s">
        <v>259</v>
      </c>
      <c r="S94" s="145" t="s">
        <v>260</v>
      </c>
      <c r="T94" s="145" t="s">
        <v>261</v>
      </c>
      <c r="U94" s="145" t="s">
        <v>284</v>
      </c>
      <c r="V94" s="145" t="s">
        <v>286</v>
      </c>
      <c r="W94" s="145" t="s">
        <v>262</v>
      </c>
      <c r="X94" s="146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315</v>
      </c>
      <c r="E95" s="11" t="s">
        <v>315</v>
      </c>
      <c r="F95" s="11" t="s">
        <v>316</v>
      </c>
      <c r="G95" s="11" t="s">
        <v>120</v>
      </c>
      <c r="H95" s="11" t="s">
        <v>315</v>
      </c>
      <c r="I95" s="11" t="s">
        <v>316</v>
      </c>
      <c r="J95" s="11" t="s">
        <v>316</v>
      </c>
      <c r="K95" s="11" t="s">
        <v>315</v>
      </c>
      <c r="L95" s="11" t="s">
        <v>315</v>
      </c>
      <c r="M95" s="11" t="s">
        <v>315</v>
      </c>
      <c r="N95" s="11" t="s">
        <v>316</v>
      </c>
      <c r="O95" s="11" t="s">
        <v>316</v>
      </c>
      <c r="P95" s="11" t="s">
        <v>315</v>
      </c>
      <c r="Q95" s="11" t="s">
        <v>316</v>
      </c>
      <c r="R95" s="11" t="s">
        <v>316</v>
      </c>
      <c r="S95" s="11" t="s">
        <v>316</v>
      </c>
      <c r="T95" s="11" t="s">
        <v>316</v>
      </c>
      <c r="U95" s="11" t="s">
        <v>120</v>
      </c>
      <c r="V95" s="11" t="s">
        <v>315</v>
      </c>
      <c r="W95" s="11" t="s">
        <v>315</v>
      </c>
      <c r="X95" s="146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146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1.41</v>
      </c>
      <c r="E97" s="21">
        <v>1.33</v>
      </c>
      <c r="F97" s="21">
        <v>1.3</v>
      </c>
      <c r="G97" s="21">
        <v>1.3</v>
      </c>
      <c r="H97" s="140">
        <v>0.92</v>
      </c>
      <c r="I97" s="140">
        <v>1.0532599999999999</v>
      </c>
      <c r="J97" s="21">
        <v>1.1399999999999999</v>
      </c>
      <c r="K97" s="21">
        <v>1.27</v>
      </c>
      <c r="L97" s="21">
        <v>1.3</v>
      </c>
      <c r="M97" s="21">
        <v>1.27</v>
      </c>
      <c r="N97" s="21">
        <v>1.3</v>
      </c>
      <c r="O97" s="21">
        <v>1.36</v>
      </c>
      <c r="P97" s="21">
        <v>1.2</v>
      </c>
      <c r="Q97" s="21">
        <v>1.41</v>
      </c>
      <c r="R97" s="21">
        <v>1.28</v>
      </c>
      <c r="S97" s="140">
        <v>1.6008863418686961</v>
      </c>
      <c r="T97" s="21">
        <v>1.3</v>
      </c>
      <c r="U97" s="21">
        <v>1.1624473312981025</v>
      </c>
      <c r="V97" s="21">
        <v>1.2</v>
      </c>
      <c r="W97" s="140">
        <v>1</v>
      </c>
      <c r="X97" s="146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41">
        <v>1.53</v>
      </c>
      <c r="E98" s="11">
        <v>1.32</v>
      </c>
      <c r="F98" s="11">
        <v>1.5</v>
      </c>
      <c r="G98" s="11">
        <v>1.2</v>
      </c>
      <c r="H98" s="142">
        <v>0.94</v>
      </c>
      <c r="I98" s="142">
        <v>1.0315000000000001</v>
      </c>
      <c r="J98" s="11">
        <v>1.23</v>
      </c>
      <c r="K98" s="11">
        <v>1.28</v>
      </c>
      <c r="L98" s="11">
        <v>1.3</v>
      </c>
      <c r="M98" s="11">
        <v>1.29</v>
      </c>
      <c r="N98" s="11">
        <v>1.3</v>
      </c>
      <c r="O98" s="11">
        <v>1.27</v>
      </c>
      <c r="P98" s="11">
        <v>1.23</v>
      </c>
      <c r="Q98" s="11">
        <v>1.49</v>
      </c>
      <c r="R98" s="11">
        <v>1.23</v>
      </c>
      <c r="S98" s="142">
        <v>1.6074039835733156</v>
      </c>
      <c r="T98" s="11">
        <v>1.3</v>
      </c>
      <c r="U98" s="11">
        <v>1.1541624738631624</v>
      </c>
      <c r="V98" s="11">
        <v>1.22</v>
      </c>
      <c r="W98" s="142">
        <v>1</v>
      </c>
      <c r="X98" s="146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1">
        <v>1.4</v>
      </c>
      <c r="E99" s="11">
        <v>1.33</v>
      </c>
      <c r="F99" s="11">
        <v>1.1000000000000001</v>
      </c>
      <c r="G99" s="11">
        <v>1.3</v>
      </c>
      <c r="H99" s="142">
        <v>0.91</v>
      </c>
      <c r="I99" s="142">
        <v>1.01678</v>
      </c>
      <c r="J99" s="11">
        <v>1.1399999999999999</v>
      </c>
      <c r="K99" s="11">
        <v>1.3</v>
      </c>
      <c r="L99" s="11">
        <v>1.3</v>
      </c>
      <c r="M99" s="11">
        <v>1.28</v>
      </c>
      <c r="N99" s="11">
        <v>1.3</v>
      </c>
      <c r="O99" s="11">
        <v>1.23</v>
      </c>
      <c r="P99" s="11">
        <v>1.23</v>
      </c>
      <c r="Q99" s="11">
        <v>1.36</v>
      </c>
      <c r="R99" s="11">
        <v>1.28</v>
      </c>
      <c r="S99" s="142">
        <v>1.5721937985614223</v>
      </c>
      <c r="T99" s="11">
        <v>1.4</v>
      </c>
      <c r="U99" s="11">
        <v>1.1422428501857624</v>
      </c>
      <c r="V99" s="11">
        <v>1.48</v>
      </c>
      <c r="W99" s="142">
        <v>1</v>
      </c>
      <c r="X99" s="146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1.39</v>
      </c>
      <c r="E100" s="11">
        <v>1.35</v>
      </c>
      <c r="F100" s="11">
        <v>1.2</v>
      </c>
      <c r="G100" s="11">
        <v>1.3</v>
      </c>
      <c r="H100" s="142">
        <v>0.91</v>
      </c>
      <c r="I100" s="142">
        <v>1.02214</v>
      </c>
      <c r="J100" s="11">
        <v>1.1599999999999999</v>
      </c>
      <c r="K100" s="11">
        <v>1.27</v>
      </c>
      <c r="L100" s="11">
        <v>1.2</v>
      </c>
      <c r="M100" s="11">
        <v>1.3</v>
      </c>
      <c r="N100" s="11">
        <v>1.2</v>
      </c>
      <c r="O100" s="11">
        <v>1.3</v>
      </c>
      <c r="P100" s="11">
        <v>1.23</v>
      </c>
      <c r="Q100" s="11">
        <v>1.41</v>
      </c>
      <c r="R100" s="11">
        <v>1.28</v>
      </c>
      <c r="S100" s="142">
        <v>1.5848132067555831</v>
      </c>
      <c r="T100" s="11">
        <v>1.4</v>
      </c>
      <c r="U100" s="11">
        <v>1.2315397641832724</v>
      </c>
      <c r="V100" s="11">
        <v>1.1599999999999999</v>
      </c>
      <c r="W100" s="142">
        <v>1</v>
      </c>
      <c r="X100" s="146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1.2883980402770638</v>
      </c>
    </row>
    <row r="101" spans="1:65">
      <c r="A101" s="29"/>
      <c r="B101" s="19">
        <v>1</v>
      </c>
      <c r="C101" s="9">
        <v>5</v>
      </c>
      <c r="D101" s="11">
        <v>1.36</v>
      </c>
      <c r="E101" s="11">
        <v>1.33</v>
      </c>
      <c r="F101" s="11">
        <v>1.4</v>
      </c>
      <c r="G101" s="11">
        <v>1.3</v>
      </c>
      <c r="H101" s="142">
        <v>0.92</v>
      </c>
      <c r="I101" s="142">
        <v>1.0427</v>
      </c>
      <c r="J101" s="11">
        <v>1.21</v>
      </c>
      <c r="K101" s="11">
        <v>1.29</v>
      </c>
      <c r="L101" s="11">
        <v>1.3</v>
      </c>
      <c r="M101" s="11">
        <v>1.25</v>
      </c>
      <c r="N101" s="11">
        <v>1.3</v>
      </c>
      <c r="O101" s="11">
        <v>1.3</v>
      </c>
      <c r="P101" s="11">
        <v>1.23</v>
      </c>
      <c r="Q101" s="11">
        <v>1.35</v>
      </c>
      <c r="R101" s="11">
        <v>1.25</v>
      </c>
      <c r="S101" s="142">
        <v>1.5931951917982228</v>
      </c>
      <c r="T101" s="11">
        <v>1.3</v>
      </c>
      <c r="U101" s="11">
        <v>1.3820437464651927</v>
      </c>
      <c r="V101" s="11">
        <v>1.1399999999999999</v>
      </c>
      <c r="W101" s="142">
        <v>1</v>
      </c>
      <c r="X101" s="146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79</v>
      </c>
    </row>
    <row r="102" spans="1:65">
      <c r="A102" s="29"/>
      <c r="B102" s="19">
        <v>1</v>
      </c>
      <c r="C102" s="9">
        <v>6</v>
      </c>
      <c r="D102" s="11">
        <v>1.44</v>
      </c>
      <c r="E102" s="11">
        <v>1.31</v>
      </c>
      <c r="F102" s="11">
        <v>1.4</v>
      </c>
      <c r="G102" s="11">
        <v>1.3</v>
      </c>
      <c r="H102" s="142">
        <v>0.91</v>
      </c>
      <c r="I102" s="142">
        <v>1.0119800000000001</v>
      </c>
      <c r="J102" s="11">
        <v>1.1499999999999999</v>
      </c>
      <c r="K102" s="11">
        <v>1.29</v>
      </c>
      <c r="L102" s="11">
        <v>1.3</v>
      </c>
      <c r="M102" s="11">
        <v>1.26</v>
      </c>
      <c r="N102" s="11">
        <v>1.3</v>
      </c>
      <c r="O102" s="11">
        <v>1.25</v>
      </c>
      <c r="P102" s="11">
        <v>1.24</v>
      </c>
      <c r="Q102" s="11">
        <v>1.4</v>
      </c>
      <c r="R102" s="11">
        <v>1.22</v>
      </c>
      <c r="S102" s="142">
        <v>1.6082738534315464</v>
      </c>
      <c r="T102" s="11">
        <v>1.3</v>
      </c>
      <c r="U102" s="11">
        <v>1.4337757006026246</v>
      </c>
      <c r="V102" s="11">
        <v>1.2</v>
      </c>
      <c r="W102" s="142">
        <v>2</v>
      </c>
      <c r="X102" s="146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269</v>
      </c>
      <c r="C103" s="12"/>
      <c r="D103" s="22">
        <v>1.4216666666666666</v>
      </c>
      <c r="E103" s="22">
        <v>1.3283333333333334</v>
      </c>
      <c r="F103" s="22">
        <v>1.3166666666666667</v>
      </c>
      <c r="G103" s="22">
        <v>1.2833333333333332</v>
      </c>
      <c r="H103" s="22">
        <v>0.91833333333333345</v>
      </c>
      <c r="I103" s="22">
        <v>1.0297266666666667</v>
      </c>
      <c r="J103" s="22">
        <v>1.1716666666666666</v>
      </c>
      <c r="K103" s="22">
        <v>1.2833333333333332</v>
      </c>
      <c r="L103" s="22">
        <v>1.2833333333333334</v>
      </c>
      <c r="M103" s="22">
        <v>1.2749999999999999</v>
      </c>
      <c r="N103" s="22">
        <v>1.2833333333333334</v>
      </c>
      <c r="O103" s="22">
        <v>1.2849999999999999</v>
      </c>
      <c r="P103" s="22">
        <v>1.2266666666666666</v>
      </c>
      <c r="Q103" s="22">
        <v>1.4033333333333333</v>
      </c>
      <c r="R103" s="22">
        <v>1.2566666666666666</v>
      </c>
      <c r="S103" s="22">
        <v>1.5944610626647977</v>
      </c>
      <c r="T103" s="22">
        <v>1.3333333333333333</v>
      </c>
      <c r="U103" s="22">
        <v>1.2510353110996861</v>
      </c>
      <c r="V103" s="22">
        <v>1.2333333333333332</v>
      </c>
      <c r="W103" s="22">
        <v>1.1666666666666667</v>
      </c>
      <c r="X103" s="146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270</v>
      </c>
      <c r="C104" s="28"/>
      <c r="D104" s="11">
        <v>1.4049999999999998</v>
      </c>
      <c r="E104" s="11">
        <v>1.33</v>
      </c>
      <c r="F104" s="11">
        <v>1.35</v>
      </c>
      <c r="G104" s="11">
        <v>1.3</v>
      </c>
      <c r="H104" s="11">
        <v>0.91500000000000004</v>
      </c>
      <c r="I104" s="11">
        <v>1.0268200000000001</v>
      </c>
      <c r="J104" s="11">
        <v>1.1549999999999998</v>
      </c>
      <c r="K104" s="11">
        <v>1.2850000000000001</v>
      </c>
      <c r="L104" s="11">
        <v>1.3</v>
      </c>
      <c r="M104" s="11">
        <v>1.2749999999999999</v>
      </c>
      <c r="N104" s="11">
        <v>1.3</v>
      </c>
      <c r="O104" s="11">
        <v>1.2850000000000001</v>
      </c>
      <c r="P104" s="11">
        <v>1.23</v>
      </c>
      <c r="Q104" s="11">
        <v>1.4049999999999998</v>
      </c>
      <c r="R104" s="11">
        <v>1.2650000000000001</v>
      </c>
      <c r="S104" s="11">
        <v>1.5970407668334594</v>
      </c>
      <c r="T104" s="11">
        <v>1.3</v>
      </c>
      <c r="U104" s="11">
        <v>1.1969935477406874</v>
      </c>
      <c r="V104" s="11">
        <v>1.2</v>
      </c>
      <c r="W104" s="11">
        <v>1</v>
      </c>
      <c r="X104" s="146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271</v>
      </c>
      <c r="C105" s="28"/>
      <c r="D105" s="23">
        <v>5.913261931173578E-2</v>
      </c>
      <c r="E105" s="23">
        <v>1.3291601358251269E-2</v>
      </c>
      <c r="F105" s="23">
        <v>0.14719601443879568</v>
      </c>
      <c r="G105" s="23">
        <v>4.0824829046386332E-2</v>
      </c>
      <c r="H105" s="23">
        <v>1.169045194450009E-2</v>
      </c>
      <c r="I105" s="23">
        <v>1.5908411192405866E-2</v>
      </c>
      <c r="J105" s="23">
        <v>3.8686776379877781E-2</v>
      </c>
      <c r="K105" s="23">
        <v>1.2110601416389977E-2</v>
      </c>
      <c r="L105" s="23">
        <v>4.0824829046386339E-2</v>
      </c>
      <c r="M105" s="23">
        <v>1.8708286933869722E-2</v>
      </c>
      <c r="N105" s="23">
        <v>4.0824829046386339E-2</v>
      </c>
      <c r="O105" s="23">
        <v>4.5934736311423446E-2</v>
      </c>
      <c r="P105" s="23">
        <v>1.3662601021279475E-2</v>
      </c>
      <c r="Q105" s="23">
        <v>4.9665548085837757E-2</v>
      </c>
      <c r="R105" s="23">
        <v>2.7325202042558953E-2</v>
      </c>
      <c r="S105" s="23">
        <v>1.4072037568195002E-2</v>
      </c>
      <c r="T105" s="23">
        <v>5.1639777949432156E-2</v>
      </c>
      <c r="U105" s="23">
        <v>0.12649530643740209</v>
      </c>
      <c r="V105" s="23">
        <v>0.12436505404118421</v>
      </c>
      <c r="W105" s="23">
        <v>0.40824829046386318</v>
      </c>
      <c r="X105" s="23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  <c r="AR105" s="231"/>
      <c r="AS105" s="231"/>
      <c r="AT105" s="231"/>
      <c r="AU105" s="231"/>
      <c r="AV105" s="231"/>
      <c r="AW105" s="231"/>
      <c r="AX105" s="231"/>
      <c r="AY105" s="231"/>
      <c r="AZ105" s="231"/>
      <c r="BA105" s="231"/>
      <c r="BB105" s="231"/>
      <c r="BC105" s="231"/>
      <c r="BD105" s="231"/>
      <c r="BE105" s="231"/>
      <c r="BF105" s="231"/>
      <c r="BG105" s="231"/>
      <c r="BH105" s="231"/>
      <c r="BI105" s="231"/>
      <c r="BJ105" s="231"/>
      <c r="BK105" s="231"/>
      <c r="BL105" s="231"/>
      <c r="BM105" s="54"/>
    </row>
    <row r="106" spans="1:65">
      <c r="A106" s="29"/>
      <c r="B106" s="3" t="s">
        <v>86</v>
      </c>
      <c r="C106" s="28"/>
      <c r="D106" s="13">
        <v>4.1593870559251428E-2</v>
      </c>
      <c r="E106" s="13">
        <v>1.0006224360038595E-2</v>
      </c>
      <c r="F106" s="13">
        <v>0.11179444134592077</v>
      </c>
      <c r="G106" s="13">
        <v>3.1811555101080261E-2</v>
      </c>
      <c r="H106" s="13">
        <v>1.2730074712704272E-2</v>
      </c>
      <c r="I106" s="13">
        <v>1.5449159186974407E-2</v>
      </c>
      <c r="J106" s="13">
        <v>3.3018585814973925E-2</v>
      </c>
      <c r="K106" s="13">
        <v>9.4368322725116704E-3</v>
      </c>
      <c r="L106" s="13">
        <v>3.1811555101080261E-2</v>
      </c>
      <c r="M106" s="13">
        <v>1.4673166222642921E-2</v>
      </c>
      <c r="N106" s="13">
        <v>3.1811555101080261E-2</v>
      </c>
      <c r="O106" s="13">
        <v>3.5746876506944317E-2</v>
      </c>
      <c r="P106" s="13">
        <v>1.1137989962999573E-2</v>
      </c>
      <c r="Q106" s="13">
        <v>3.5391126902022153E-2</v>
      </c>
      <c r="R106" s="13">
        <v>2.174419260681084E-2</v>
      </c>
      <c r="S106" s="13">
        <v>8.8255761759880331E-3</v>
      </c>
      <c r="T106" s="13">
        <v>3.872983346207412E-2</v>
      </c>
      <c r="U106" s="13">
        <v>0.10111249883603211</v>
      </c>
      <c r="V106" s="13">
        <v>0.10083653030366289</v>
      </c>
      <c r="W106" s="13">
        <v>0.34992710611188271</v>
      </c>
      <c r="X106" s="146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272</v>
      </c>
      <c r="C107" s="28"/>
      <c r="D107" s="13">
        <v>0.10343746437315593</v>
      </c>
      <c r="E107" s="13">
        <v>3.0996083359209115E-2</v>
      </c>
      <c r="F107" s="13">
        <v>2.1940910732465735E-2</v>
      </c>
      <c r="G107" s="13">
        <v>-3.9310110582296831E-3</v>
      </c>
      <c r="H107" s="13">
        <v>-0.28722855466634345</v>
      </c>
      <c r="I107" s="13">
        <v>-0.20076976642619782</v>
      </c>
      <c r="J107" s="13">
        <v>-9.0601949057058984E-2</v>
      </c>
      <c r="K107" s="13">
        <v>-3.9310110582296831E-3</v>
      </c>
      <c r="L107" s="13">
        <v>-3.9310110582295721E-3</v>
      </c>
      <c r="M107" s="13">
        <v>-1.039899150590351E-2</v>
      </c>
      <c r="N107" s="13">
        <v>-3.9310110582295721E-3</v>
      </c>
      <c r="O107" s="13">
        <v>-2.6374149686949622E-3</v>
      </c>
      <c r="P107" s="13">
        <v>-4.7913278102411749E-2</v>
      </c>
      <c r="Q107" s="13">
        <v>8.9207907388273666E-2</v>
      </c>
      <c r="R107" s="13">
        <v>-2.4628548490785884E-2</v>
      </c>
      <c r="S107" s="13">
        <v>0.23755315734717852</v>
      </c>
      <c r="T107" s="13">
        <v>3.4876871627813388E-2</v>
      </c>
      <c r="U107" s="13">
        <v>-2.8999368214921439E-2</v>
      </c>
      <c r="V107" s="13">
        <v>-4.2738893744272755E-2</v>
      </c>
      <c r="W107" s="13">
        <v>-9.4482737325663257E-2</v>
      </c>
      <c r="X107" s="146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273</v>
      </c>
      <c r="C108" s="46"/>
      <c r="D108" s="44">
        <v>2.0699999999999998</v>
      </c>
      <c r="E108" s="44">
        <v>0.67</v>
      </c>
      <c r="F108" s="44">
        <v>0.5</v>
      </c>
      <c r="G108" s="44">
        <v>0</v>
      </c>
      <c r="H108" s="44">
        <v>5.47</v>
      </c>
      <c r="I108" s="44">
        <v>3.8</v>
      </c>
      <c r="J108" s="44">
        <v>1.67</v>
      </c>
      <c r="K108" s="44">
        <v>0</v>
      </c>
      <c r="L108" s="44">
        <v>0</v>
      </c>
      <c r="M108" s="44">
        <v>0.12</v>
      </c>
      <c r="N108" s="44">
        <v>0</v>
      </c>
      <c r="O108" s="44">
        <v>0.02</v>
      </c>
      <c r="P108" s="44">
        <v>0.85</v>
      </c>
      <c r="Q108" s="44">
        <v>1.8</v>
      </c>
      <c r="R108" s="44">
        <v>0.4</v>
      </c>
      <c r="S108" s="44">
        <v>4.66</v>
      </c>
      <c r="T108" s="44">
        <v>0.75</v>
      </c>
      <c r="U108" s="44">
        <v>0.48</v>
      </c>
      <c r="V108" s="44">
        <v>0.75</v>
      </c>
      <c r="W108" s="44" t="s">
        <v>274</v>
      </c>
      <c r="X108" s="146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 t="s">
        <v>317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BM109" s="53"/>
    </row>
    <row r="110" spans="1:65">
      <c r="BM110" s="53"/>
    </row>
    <row r="111" spans="1:65" ht="15">
      <c r="B111" s="8" t="s">
        <v>554</v>
      </c>
      <c r="BM111" s="27" t="s">
        <v>66</v>
      </c>
    </row>
    <row r="112" spans="1:65" ht="15">
      <c r="A112" s="24" t="s">
        <v>16</v>
      </c>
      <c r="B112" s="18" t="s">
        <v>117</v>
      </c>
      <c r="C112" s="15" t="s">
        <v>118</v>
      </c>
      <c r="D112" s="16" t="s">
        <v>241</v>
      </c>
      <c r="E112" s="17" t="s">
        <v>241</v>
      </c>
      <c r="F112" s="17" t="s">
        <v>241</v>
      </c>
      <c r="G112" s="17" t="s">
        <v>241</v>
      </c>
      <c r="H112" s="17" t="s">
        <v>241</v>
      </c>
      <c r="I112" s="17" t="s">
        <v>241</v>
      </c>
      <c r="J112" s="17" t="s">
        <v>241</v>
      </c>
      <c r="K112" s="17" t="s">
        <v>241</v>
      </c>
      <c r="L112" s="17" t="s">
        <v>241</v>
      </c>
      <c r="M112" s="17" t="s">
        <v>241</v>
      </c>
      <c r="N112" s="17" t="s">
        <v>241</v>
      </c>
      <c r="O112" s="17" t="s">
        <v>241</v>
      </c>
      <c r="P112" s="17" t="s">
        <v>241</v>
      </c>
      <c r="Q112" s="17" t="s">
        <v>241</v>
      </c>
      <c r="R112" s="17" t="s">
        <v>241</v>
      </c>
      <c r="S112" s="17" t="s">
        <v>241</v>
      </c>
      <c r="T112" s="17" t="s">
        <v>241</v>
      </c>
      <c r="U112" s="17" t="s">
        <v>241</v>
      </c>
      <c r="V112" s="17" t="s">
        <v>241</v>
      </c>
      <c r="W112" s="17" t="s">
        <v>241</v>
      </c>
      <c r="X112" s="146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242</v>
      </c>
      <c r="C113" s="9" t="s">
        <v>242</v>
      </c>
      <c r="D113" s="144" t="s">
        <v>244</v>
      </c>
      <c r="E113" s="145" t="s">
        <v>245</v>
      </c>
      <c r="F113" s="145" t="s">
        <v>246</v>
      </c>
      <c r="G113" s="145" t="s">
        <v>247</v>
      </c>
      <c r="H113" s="145" t="s">
        <v>248</v>
      </c>
      <c r="I113" s="145" t="s">
        <v>249</v>
      </c>
      <c r="J113" s="145" t="s">
        <v>250</v>
      </c>
      <c r="K113" s="145" t="s">
        <v>251</v>
      </c>
      <c r="L113" s="145" t="s">
        <v>252</v>
      </c>
      <c r="M113" s="145" t="s">
        <v>253</v>
      </c>
      <c r="N113" s="145" t="s">
        <v>254</v>
      </c>
      <c r="O113" s="145" t="s">
        <v>255</v>
      </c>
      <c r="P113" s="145" t="s">
        <v>256</v>
      </c>
      <c r="Q113" s="145" t="s">
        <v>258</v>
      </c>
      <c r="R113" s="145" t="s">
        <v>259</v>
      </c>
      <c r="S113" s="145" t="s">
        <v>260</v>
      </c>
      <c r="T113" s="145" t="s">
        <v>261</v>
      </c>
      <c r="U113" s="145" t="s">
        <v>284</v>
      </c>
      <c r="V113" s="145" t="s">
        <v>286</v>
      </c>
      <c r="W113" s="145" t="s">
        <v>262</v>
      </c>
      <c r="X113" s="146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315</v>
      </c>
      <c r="E114" s="11" t="s">
        <v>315</v>
      </c>
      <c r="F114" s="11" t="s">
        <v>316</v>
      </c>
      <c r="G114" s="11" t="s">
        <v>120</v>
      </c>
      <c r="H114" s="11" t="s">
        <v>315</v>
      </c>
      <c r="I114" s="11" t="s">
        <v>316</v>
      </c>
      <c r="J114" s="11" t="s">
        <v>316</v>
      </c>
      <c r="K114" s="11" t="s">
        <v>315</v>
      </c>
      <c r="L114" s="11" t="s">
        <v>315</v>
      </c>
      <c r="M114" s="11" t="s">
        <v>315</v>
      </c>
      <c r="N114" s="11" t="s">
        <v>316</v>
      </c>
      <c r="O114" s="11" t="s">
        <v>316</v>
      </c>
      <c r="P114" s="11" t="s">
        <v>315</v>
      </c>
      <c r="Q114" s="11" t="s">
        <v>316</v>
      </c>
      <c r="R114" s="11" t="s">
        <v>316</v>
      </c>
      <c r="S114" s="11" t="s">
        <v>316</v>
      </c>
      <c r="T114" s="11" t="s">
        <v>316</v>
      </c>
      <c r="U114" s="11" t="s">
        <v>120</v>
      </c>
      <c r="V114" s="11" t="s">
        <v>315</v>
      </c>
      <c r="W114" s="11" t="s">
        <v>315</v>
      </c>
      <c r="X114" s="146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146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8">
        <v>1</v>
      </c>
      <c r="C116" s="14">
        <v>1</v>
      </c>
      <c r="D116" s="220">
        <v>14.4</v>
      </c>
      <c r="E116" s="220">
        <v>15.9</v>
      </c>
      <c r="F116" s="220">
        <v>17</v>
      </c>
      <c r="G116" s="227">
        <v>21</v>
      </c>
      <c r="H116" s="220">
        <v>16.3</v>
      </c>
      <c r="I116" s="220">
        <v>15.494349999999999</v>
      </c>
      <c r="J116" s="227">
        <v>7.9300000000000006</v>
      </c>
      <c r="K116" s="220">
        <v>16.3</v>
      </c>
      <c r="L116" s="220">
        <v>15.58</v>
      </c>
      <c r="M116" s="220">
        <v>14.4</v>
      </c>
      <c r="N116" s="220">
        <v>14.9</v>
      </c>
      <c r="O116" s="220">
        <v>16.98</v>
      </c>
      <c r="P116" s="220">
        <v>16.05</v>
      </c>
      <c r="Q116" s="220">
        <v>16.12</v>
      </c>
      <c r="R116" s="220">
        <v>14.95</v>
      </c>
      <c r="S116" s="220">
        <v>16.620851031942191</v>
      </c>
      <c r="T116" s="220">
        <v>14.8</v>
      </c>
      <c r="U116" s="220">
        <v>14.990503729024375</v>
      </c>
      <c r="V116" s="220">
        <v>13.7</v>
      </c>
      <c r="W116" s="220">
        <v>15.400000000000002</v>
      </c>
      <c r="X116" s="217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21">
        <v>1</v>
      </c>
    </row>
    <row r="117" spans="1:65">
      <c r="A117" s="29"/>
      <c r="B117" s="19">
        <v>1</v>
      </c>
      <c r="C117" s="9">
        <v>2</v>
      </c>
      <c r="D117" s="216">
        <v>14.7</v>
      </c>
      <c r="E117" s="216">
        <v>16.05</v>
      </c>
      <c r="F117" s="216">
        <v>17</v>
      </c>
      <c r="G117" s="228">
        <v>17</v>
      </c>
      <c r="H117" s="216">
        <v>16.239999999999998</v>
      </c>
      <c r="I117" s="216">
        <v>15.545349999999999</v>
      </c>
      <c r="J117" s="228">
        <v>8.19</v>
      </c>
      <c r="K117" s="216">
        <v>16.55</v>
      </c>
      <c r="L117" s="216">
        <v>13.84</v>
      </c>
      <c r="M117" s="216">
        <v>13.85</v>
      </c>
      <c r="N117" s="216">
        <v>14.5</v>
      </c>
      <c r="O117" s="216">
        <v>16.27</v>
      </c>
      <c r="P117" s="216">
        <v>16.100000000000001</v>
      </c>
      <c r="Q117" s="216">
        <v>15.570000000000002</v>
      </c>
      <c r="R117" s="216">
        <v>15.319999999999999</v>
      </c>
      <c r="S117" s="216">
        <v>16.246303524346384</v>
      </c>
      <c r="T117" s="216">
        <v>14.6</v>
      </c>
      <c r="U117" s="216">
        <v>13.95106991931414</v>
      </c>
      <c r="V117" s="216">
        <v>14.9</v>
      </c>
      <c r="W117" s="216">
        <v>15.400000000000002</v>
      </c>
      <c r="X117" s="217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21" t="e">
        <v>#N/A</v>
      </c>
    </row>
    <row r="118" spans="1:65">
      <c r="A118" s="29"/>
      <c r="B118" s="19">
        <v>1</v>
      </c>
      <c r="C118" s="9">
        <v>3</v>
      </c>
      <c r="D118" s="216">
        <v>14.4</v>
      </c>
      <c r="E118" s="216">
        <v>15.45</v>
      </c>
      <c r="F118" s="216">
        <v>17</v>
      </c>
      <c r="G118" s="228">
        <v>20</v>
      </c>
      <c r="H118" s="216">
        <v>15.520000000000001</v>
      </c>
      <c r="I118" s="216">
        <v>15.474349999999999</v>
      </c>
      <c r="J118" s="228">
        <v>8.6999999999999993</v>
      </c>
      <c r="K118" s="216">
        <v>16.45</v>
      </c>
      <c r="L118" s="216">
        <v>15.97</v>
      </c>
      <c r="M118" s="216">
        <v>14.3</v>
      </c>
      <c r="N118" s="216">
        <v>14.7</v>
      </c>
      <c r="O118" s="216">
        <v>16.28</v>
      </c>
      <c r="P118" s="216">
        <v>16.149999999999999</v>
      </c>
      <c r="Q118" s="216">
        <v>15.99</v>
      </c>
      <c r="R118" s="216">
        <v>14.92</v>
      </c>
      <c r="S118" s="216">
        <v>16.273023551858554</v>
      </c>
      <c r="T118" s="216">
        <v>14.9</v>
      </c>
      <c r="U118" s="216">
        <v>14.059429661800539</v>
      </c>
      <c r="V118" s="216">
        <v>15.5</v>
      </c>
      <c r="W118" s="216">
        <v>15</v>
      </c>
      <c r="X118" s="217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21">
        <v>16</v>
      </c>
    </row>
    <row r="119" spans="1:65">
      <c r="A119" s="29"/>
      <c r="B119" s="19">
        <v>1</v>
      </c>
      <c r="C119" s="9">
        <v>4</v>
      </c>
      <c r="D119" s="216">
        <v>14.7</v>
      </c>
      <c r="E119" s="216">
        <v>16.05</v>
      </c>
      <c r="F119" s="216">
        <v>16.899999999999999</v>
      </c>
      <c r="G119" s="228">
        <v>17</v>
      </c>
      <c r="H119" s="216">
        <v>15.9</v>
      </c>
      <c r="I119" s="216">
        <v>15.327349999999997</v>
      </c>
      <c r="J119" s="228">
        <v>8.81</v>
      </c>
      <c r="K119" s="216">
        <v>16.399999999999999</v>
      </c>
      <c r="L119" s="216">
        <v>14.82</v>
      </c>
      <c r="M119" s="216">
        <v>14.5</v>
      </c>
      <c r="N119" s="216">
        <v>14.9</v>
      </c>
      <c r="O119" s="216">
        <v>16.600000000000001</v>
      </c>
      <c r="P119" s="216">
        <v>16.2</v>
      </c>
      <c r="Q119" s="216">
        <v>15.88</v>
      </c>
      <c r="R119" s="216">
        <v>15.439999999999998</v>
      </c>
      <c r="S119" s="216">
        <v>16.926335851417726</v>
      </c>
      <c r="T119" s="216">
        <v>15</v>
      </c>
      <c r="U119" s="216">
        <v>14.64435433961024</v>
      </c>
      <c r="V119" s="216">
        <v>14.8</v>
      </c>
      <c r="W119" s="216">
        <v>15.400000000000002</v>
      </c>
      <c r="X119" s="217"/>
      <c r="Y119" s="218"/>
      <c r="Z119" s="218"/>
      <c r="AA119" s="218"/>
      <c r="AB119" s="218"/>
      <c r="AC119" s="218"/>
      <c r="AD119" s="218"/>
      <c r="AE119" s="218"/>
      <c r="AF119" s="218"/>
      <c r="AG119" s="218"/>
      <c r="AH119" s="218"/>
      <c r="AI119" s="218"/>
      <c r="AJ119" s="218"/>
      <c r="AK119" s="218"/>
      <c r="AL119" s="218"/>
      <c r="AM119" s="218"/>
      <c r="AN119" s="218"/>
      <c r="AO119" s="218"/>
      <c r="AP119" s="218"/>
      <c r="AQ119" s="218"/>
      <c r="AR119" s="218"/>
      <c r="AS119" s="218"/>
      <c r="AT119" s="218"/>
      <c r="AU119" s="218"/>
      <c r="AV119" s="218"/>
      <c r="AW119" s="218"/>
      <c r="AX119" s="218"/>
      <c r="AY119" s="218"/>
      <c r="AZ119" s="218"/>
      <c r="BA119" s="218"/>
      <c r="BB119" s="218"/>
      <c r="BC119" s="218"/>
      <c r="BD119" s="218"/>
      <c r="BE119" s="218"/>
      <c r="BF119" s="218"/>
      <c r="BG119" s="218"/>
      <c r="BH119" s="218"/>
      <c r="BI119" s="218"/>
      <c r="BJ119" s="218"/>
      <c r="BK119" s="218"/>
      <c r="BL119" s="218"/>
      <c r="BM119" s="221">
        <v>15.477853358395862</v>
      </c>
    </row>
    <row r="120" spans="1:65">
      <c r="A120" s="29"/>
      <c r="B120" s="19">
        <v>1</v>
      </c>
      <c r="C120" s="9">
        <v>5</v>
      </c>
      <c r="D120" s="216">
        <v>14.5</v>
      </c>
      <c r="E120" s="216">
        <v>15.85</v>
      </c>
      <c r="F120" s="226">
        <v>18</v>
      </c>
      <c r="G120" s="228">
        <v>22</v>
      </c>
      <c r="H120" s="216">
        <v>14.94</v>
      </c>
      <c r="I120" s="216">
        <v>15.600350000000001</v>
      </c>
      <c r="J120" s="228">
        <v>8.1300000000000008</v>
      </c>
      <c r="K120" s="216">
        <v>16.8</v>
      </c>
      <c r="L120" s="216">
        <v>13.81</v>
      </c>
      <c r="M120" s="216">
        <v>14.55</v>
      </c>
      <c r="N120" s="216">
        <v>14.8</v>
      </c>
      <c r="O120" s="216">
        <v>16.739999999999998</v>
      </c>
      <c r="P120" s="216">
        <v>15.6</v>
      </c>
      <c r="Q120" s="216">
        <v>15.979999999999999</v>
      </c>
      <c r="R120" s="216">
        <v>15.489999999999998</v>
      </c>
      <c r="S120" s="216">
        <v>16.782840154186193</v>
      </c>
      <c r="T120" s="216">
        <v>15</v>
      </c>
      <c r="U120" s="216">
        <v>14.308076444672219</v>
      </c>
      <c r="V120" s="216">
        <v>15</v>
      </c>
      <c r="W120" s="216">
        <v>14.6</v>
      </c>
      <c r="X120" s="217"/>
      <c r="Y120" s="218"/>
      <c r="Z120" s="218"/>
      <c r="AA120" s="218"/>
      <c r="AB120" s="218"/>
      <c r="AC120" s="218"/>
      <c r="AD120" s="218"/>
      <c r="AE120" s="218"/>
      <c r="AF120" s="218"/>
      <c r="AG120" s="218"/>
      <c r="AH120" s="218"/>
      <c r="AI120" s="218"/>
      <c r="AJ120" s="218"/>
      <c r="AK120" s="218"/>
      <c r="AL120" s="218"/>
      <c r="AM120" s="218"/>
      <c r="AN120" s="218"/>
      <c r="AO120" s="218"/>
      <c r="AP120" s="218"/>
      <c r="AQ120" s="218"/>
      <c r="AR120" s="218"/>
      <c r="AS120" s="218"/>
      <c r="AT120" s="218"/>
      <c r="AU120" s="218"/>
      <c r="AV120" s="218"/>
      <c r="AW120" s="218"/>
      <c r="AX120" s="218"/>
      <c r="AY120" s="218"/>
      <c r="AZ120" s="218"/>
      <c r="BA120" s="218"/>
      <c r="BB120" s="218"/>
      <c r="BC120" s="218"/>
      <c r="BD120" s="218"/>
      <c r="BE120" s="218"/>
      <c r="BF120" s="218"/>
      <c r="BG120" s="218"/>
      <c r="BH120" s="218"/>
      <c r="BI120" s="218"/>
      <c r="BJ120" s="218"/>
      <c r="BK120" s="218"/>
      <c r="BL120" s="218"/>
      <c r="BM120" s="221">
        <v>80</v>
      </c>
    </row>
    <row r="121" spans="1:65">
      <c r="A121" s="29"/>
      <c r="B121" s="19">
        <v>1</v>
      </c>
      <c r="C121" s="9">
        <v>6</v>
      </c>
      <c r="D121" s="216">
        <v>14.9</v>
      </c>
      <c r="E121" s="216">
        <v>15.05</v>
      </c>
      <c r="F121" s="216">
        <v>17.3</v>
      </c>
      <c r="G121" s="228">
        <v>17</v>
      </c>
      <c r="H121" s="216">
        <v>13.72</v>
      </c>
      <c r="I121" s="216">
        <v>15.71335</v>
      </c>
      <c r="J121" s="228">
        <v>8.65</v>
      </c>
      <c r="K121" s="216">
        <v>16.95</v>
      </c>
      <c r="L121" s="216">
        <v>15.570000000000002</v>
      </c>
      <c r="M121" s="216">
        <v>14.15</v>
      </c>
      <c r="N121" s="216">
        <v>14.6</v>
      </c>
      <c r="O121" s="216">
        <v>16.62</v>
      </c>
      <c r="P121" s="216">
        <v>16.45</v>
      </c>
      <c r="Q121" s="216">
        <v>15.9</v>
      </c>
      <c r="R121" s="216">
        <v>15.25</v>
      </c>
      <c r="S121" s="216">
        <v>17.10945947812527</v>
      </c>
      <c r="T121" s="216">
        <v>15.2</v>
      </c>
      <c r="U121" s="216">
        <v>14.690815020455361</v>
      </c>
      <c r="V121" s="216">
        <v>14.4</v>
      </c>
      <c r="W121" s="216">
        <v>15.400000000000002</v>
      </c>
      <c r="X121" s="217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18"/>
      <c r="AZ121" s="218"/>
      <c r="BA121" s="218"/>
      <c r="BB121" s="218"/>
      <c r="BC121" s="218"/>
      <c r="BD121" s="218"/>
      <c r="BE121" s="218"/>
      <c r="BF121" s="218"/>
      <c r="BG121" s="218"/>
      <c r="BH121" s="218"/>
      <c r="BI121" s="218"/>
      <c r="BJ121" s="218"/>
      <c r="BK121" s="218"/>
      <c r="BL121" s="218"/>
      <c r="BM121" s="219"/>
    </row>
    <row r="122" spans="1:65">
      <c r="A122" s="29"/>
      <c r="B122" s="20" t="s">
        <v>269</v>
      </c>
      <c r="C122" s="12"/>
      <c r="D122" s="222">
        <v>14.600000000000001</v>
      </c>
      <c r="E122" s="222">
        <v>15.725</v>
      </c>
      <c r="F122" s="222">
        <v>17.2</v>
      </c>
      <c r="G122" s="222">
        <v>19</v>
      </c>
      <c r="H122" s="222">
        <v>15.436666666666667</v>
      </c>
      <c r="I122" s="222">
        <v>15.52585</v>
      </c>
      <c r="J122" s="222">
        <v>8.4016666666666673</v>
      </c>
      <c r="K122" s="222">
        <v>16.574999999999999</v>
      </c>
      <c r="L122" s="222">
        <v>14.931666666666667</v>
      </c>
      <c r="M122" s="222">
        <v>14.291666666666666</v>
      </c>
      <c r="N122" s="222">
        <v>14.733333333333333</v>
      </c>
      <c r="O122" s="222">
        <v>16.581666666666667</v>
      </c>
      <c r="P122" s="222">
        <v>16.091666666666665</v>
      </c>
      <c r="Q122" s="222">
        <v>15.906666666666668</v>
      </c>
      <c r="R122" s="222">
        <v>15.228333333333332</v>
      </c>
      <c r="S122" s="222">
        <v>16.659802265312717</v>
      </c>
      <c r="T122" s="222">
        <v>14.916666666666666</v>
      </c>
      <c r="U122" s="222">
        <v>14.440708185812811</v>
      </c>
      <c r="V122" s="222">
        <v>14.716666666666669</v>
      </c>
      <c r="W122" s="222">
        <v>15.200000000000001</v>
      </c>
      <c r="X122" s="217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9"/>
    </row>
    <row r="123" spans="1:65">
      <c r="A123" s="29"/>
      <c r="B123" s="3" t="s">
        <v>270</v>
      </c>
      <c r="C123" s="28"/>
      <c r="D123" s="216">
        <v>14.6</v>
      </c>
      <c r="E123" s="216">
        <v>15.875</v>
      </c>
      <c r="F123" s="216">
        <v>17</v>
      </c>
      <c r="G123" s="216">
        <v>18.5</v>
      </c>
      <c r="H123" s="216">
        <v>15.71</v>
      </c>
      <c r="I123" s="216">
        <v>15.519849999999998</v>
      </c>
      <c r="J123" s="216">
        <v>8.42</v>
      </c>
      <c r="K123" s="216">
        <v>16.5</v>
      </c>
      <c r="L123" s="216">
        <v>15.195</v>
      </c>
      <c r="M123" s="216">
        <v>14.350000000000001</v>
      </c>
      <c r="N123" s="216">
        <v>14.75</v>
      </c>
      <c r="O123" s="216">
        <v>16.61</v>
      </c>
      <c r="P123" s="216">
        <v>16.125</v>
      </c>
      <c r="Q123" s="216">
        <v>15.94</v>
      </c>
      <c r="R123" s="216">
        <v>15.285</v>
      </c>
      <c r="S123" s="216">
        <v>16.701845593064192</v>
      </c>
      <c r="T123" s="216">
        <v>14.95</v>
      </c>
      <c r="U123" s="216">
        <v>14.47621539214123</v>
      </c>
      <c r="V123" s="216">
        <v>14.850000000000001</v>
      </c>
      <c r="W123" s="216">
        <v>15.400000000000002</v>
      </c>
      <c r="X123" s="217"/>
      <c r="Y123" s="218"/>
      <c r="Z123" s="218"/>
      <c r="AA123" s="218"/>
      <c r="AB123" s="218"/>
      <c r="AC123" s="218"/>
      <c r="AD123" s="218"/>
      <c r="AE123" s="218"/>
      <c r="AF123" s="218"/>
      <c r="AG123" s="218"/>
      <c r="AH123" s="218"/>
      <c r="AI123" s="218"/>
      <c r="AJ123" s="218"/>
      <c r="AK123" s="218"/>
      <c r="AL123" s="218"/>
      <c r="AM123" s="218"/>
      <c r="AN123" s="218"/>
      <c r="AO123" s="218"/>
      <c r="AP123" s="218"/>
      <c r="AQ123" s="218"/>
      <c r="AR123" s="218"/>
      <c r="AS123" s="218"/>
      <c r="AT123" s="218"/>
      <c r="AU123" s="218"/>
      <c r="AV123" s="218"/>
      <c r="AW123" s="218"/>
      <c r="AX123" s="218"/>
      <c r="AY123" s="218"/>
      <c r="AZ123" s="218"/>
      <c r="BA123" s="218"/>
      <c r="BB123" s="218"/>
      <c r="BC123" s="218"/>
      <c r="BD123" s="218"/>
      <c r="BE123" s="218"/>
      <c r="BF123" s="218"/>
      <c r="BG123" s="218"/>
      <c r="BH123" s="218"/>
      <c r="BI123" s="218"/>
      <c r="BJ123" s="218"/>
      <c r="BK123" s="218"/>
      <c r="BL123" s="218"/>
      <c r="BM123" s="219"/>
    </row>
    <row r="124" spans="1:65">
      <c r="A124" s="29"/>
      <c r="B124" s="3" t="s">
        <v>271</v>
      </c>
      <c r="C124" s="28"/>
      <c r="D124" s="23">
        <v>0.19999999999999982</v>
      </c>
      <c r="E124" s="23">
        <v>0.39717754216471007</v>
      </c>
      <c r="F124" s="23">
        <v>0.41472882706655467</v>
      </c>
      <c r="G124" s="23">
        <v>2.2803508501982761</v>
      </c>
      <c r="H124" s="23">
        <v>0.9804012783889392</v>
      </c>
      <c r="I124" s="23">
        <v>0.12971777056363656</v>
      </c>
      <c r="J124" s="23">
        <v>0.36290035363260054</v>
      </c>
      <c r="K124" s="23">
        <v>0.25049950099750695</v>
      </c>
      <c r="L124" s="23">
        <v>0.93469602902048721</v>
      </c>
      <c r="M124" s="23">
        <v>0.25964719653149887</v>
      </c>
      <c r="N124" s="23">
        <v>0.1632993161855455</v>
      </c>
      <c r="O124" s="23">
        <v>0.27338007730386388</v>
      </c>
      <c r="P124" s="23">
        <v>0.27823850680067014</v>
      </c>
      <c r="Q124" s="23">
        <v>0.18543642216853309</v>
      </c>
      <c r="R124" s="23">
        <v>0.24276875142131935</v>
      </c>
      <c r="S124" s="23">
        <v>0.34941844948367473</v>
      </c>
      <c r="T124" s="23">
        <v>0.20412414523193134</v>
      </c>
      <c r="U124" s="23">
        <v>0.40224630456412802</v>
      </c>
      <c r="V124" s="23">
        <v>0.61128280416405212</v>
      </c>
      <c r="W124" s="23">
        <v>0.33466401061363138</v>
      </c>
      <c r="X124" s="146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86</v>
      </c>
      <c r="C125" s="28"/>
      <c r="D125" s="13">
        <v>1.3698630136986287E-2</v>
      </c>
      <c r="E125" s="13">
        <v>2.5257713333208909E-2</v>
      </c>
      <c r="F125" s="13">
        <v>2.4112141108520623E-2</v>
      </c>
      <c r="G125" s="13">
        <v>0.12001846579990927</v>
      </c>
      <c r="H125" s="13">
        <v>6.3511203523360343E-2</v>
      </c>
      <c r="I125" s="13">
        <v>8.3549545154459545E-3</v>
      </c>
      <c r="J125" s="13">
        <v>4.3193852842602722E-2</v>
      </c>
      <c r="K125" s="13">
        <v>1.5113092066214598E-2</v>
      </c>
      <c r="L125" s="13">
        <v>6.2598238353866756E-2</v>
      </c>
      <c r="M125" s="13">
        <v>1.8167733868093217E-2</v>
      </c>
      <c r="N125" s="13">
        <v>1.1083663994494038E-2</v>
      </c>
      <c r="O125" s="13">
        <v>1.6486887765837604E-2</v>
      </c>
      <c r="P125" s="13">
        <v>1.7290844544837088E-2</v>
      </c>
      <c r="Q125" s="13">
        <v>1.1657780102799649E-2</v>
      </c>
      <c r="R125" s="13">
        <v>1.5941912099462802E-2</v>
      </c>
      <c r="S125" s="13">
        <v>2.0973745301359127E-2</v>
      </c>
      <c r="T125" s="13">
        <v>1.3684300239012157E-2</v>
      </c>
      <c r="U125" s="13">
        <v>2.7855026179347115E-2</v>
      </c>
      <c r="V125" s="13">
        <v>4.1536770384873301E-2</v>
      </c>
      <c r="W125" s="13">
        <v>2.2017369119317853E-2</v>
      </c>
      <c r="X125" s="146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272</v>
      </c>
      <c r="C126" s="28"/>
      <c r="D126" s="13">
        <v>-5.6716738301417879E-2</v>
      </c>
      <c r="E126" s="13">
        <v>1.5967759603438436E-2</v>
      </c>
      <c r="F126" s="13">
        <v>0.11126521241202814</v>
      </c>
      <c r="G126" s="13">
        <v>0.22756040905979846</v>
      </c>
      <c r="H126" s="13">
        <v>-2.6610080077320575E-3</v>
      </c>
      <c r="I126" s="13">
        <v>3.1009882632142549E-3</v>
      </c>
      <c r="J126" s="13">
        <v>-0.45718140157276799</v>
      </c>
      <c r="K126" s="13">
        <v>7.0884935798218862E-2</v>
      </c>
      <c r="L126" s="13">
        <v>-3.5288271511689895E-2</v>
      </c>
      <c r="M126" s="13">
        <v>-7.6637674764230557E-2</v>
      </c>
      <c r="N126" s="13">
        <v>-4.8102279290472061E-2</v>
      </c>
      <c r="O126" s="13">
        <v>7.131565874876622E-2</v>
      </c>
      <c r="P126" s="13">
        <v>3.965752188353977E-2</v>
      </c>
      <c r="Q126" s="13">
        <v>2.7704960005852541E-2</v>
      </c>
      <c r="R126" s="13">
        <v>-1.612110021233526E-2</v>
      </c>
      <c r="S126" s="13">
        <v>7.6363878087507109E-2</v>
      </c>
      <c r="T126" s="13">
        <v>-3.6257398150421394E-2</v>
      </c>
      <c r="U126" s="13">
        <v>-6.7008334332128716E-2</v>
      </c>
      <c r="V126" s="13">
        <v>-4.9179086666840233E-2</v>
      </c>
      <c r="W126" s="13">
        <v>-1.7951672752161141E-2</v>
      </c>
      <c r="X126" s="146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45" t="s">
        <v>273</v>
      </c>
      <c r="C127" s="46"/>
      <c r="D127" s="44">
        <v>0.67</v>
      </c>
      <c r="E127" s="44">
        <v>0.53</v>
      </c>
      <c r="F127" s="44">
        <v>2.12</v>
      </c>
      <c r="G127" s="44" t="s">
        <v>274</v>
      </c>
      <c r="H127" s="44">
        <v>0.22</v>
      </c>
      <c r="I127" s="44">
        <v>0.32</v>
      </c>
      <c r="J127" s="44">
        <v>7.33</v>
      </c>
      <c r="K127" s="44">
        <v>1.45</v>
      </c>
      <c r="L127" s="44">
        <v>0.32</v>
      </c>
      <c r="M127" s="44">
        <v>1.01</v>
      </c>
      <c r="N127" s="44">
        <v>0.53</v>
      </c>
      <c r="O127" s="44">
        <v>1.45</v>
      </c>
      <c r="P127" s="44">
        <v>0.93</v>
      </c>
      <c r="Q127" s="44">
        <v>0.73</v>
      </c>
      <c r="R127" s="44">
        <v>0</v>
      </c>
      <c r="S127" s="44">
        <v>1.54</v>
      </c>
      <c r="T127" s="44">
        <v>0.33</v>
      </c>
      <c r="U127" s="44">
        <v>0.85</v>
      </c>
      <c r="V127" s="44">
        <v>0.55000000000000004</v>
      </c>
      <c r="W127" s="44">
        <v>0.03</v>
      </c>
      <c r="X127" s="146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BM128" s="53"/>
    </row>
    <row r="129" spans="1:65" ht="15">
      <c r="B129" s="8" t="s">
        <v>555</v>
      </c>
      <c r="BM129" s="27" t="s">
        <v>66</v>
      </c>
    </row>
    <row r="130" spans="1:65" ht="15">
      <c r="A130" s="24" t="s">
        <v>50</v>
      </c>
      <c r="B130" s="18" t="s">
        <v>117</v>
      </c>
      <c r="C130" s="15" t="s">
        <v>118</v>
      </c>
      <c r="D130" s="16" t="s">
        <v>241</v>
      </c>
      <c r="E130" s="17" t="s">
        <v>241</v>
      </c>
      <c r="F130" s="17" t="s">
        <v>241</v>
      </c>
      <c r="G130" s="17" t="s">
        <v>241</v>
      </c>
      <c r="H130" s="17" t="s">
        <v>241</v>
      </c>
      <c r="I130" s="17" t="s">
        <v>241</v>
      </c>
      <c r="J130" s="17" t="s">
        <v>241</v>
      </c>
      <c r="K130" s="17" t="s">
        <v>241</v>
      </c>
      <c r="L130" s="17" t="s">
        <v>241</v>
      </c>
      <c r="M130" s="17" t="s">
        <v>241</v>
      </c>
      <c r="N130" s="17" t="s">
        <v>241</v>
      </c>
      <c r="O130" s="17" t="s">
        <v>241</v>
      </c>
      <c r="P130" s="17" t="s">
        <v>241</v>
      </c>
      <c r="Q130" s="17" t="s">
        <v>241</v>
      </c>
      <c r="R130" s="17" t="s">
        <v>241</v>
      </c>
      <c r="S130" s="17" t="s">
        <v>241</v>
      </c>
      <c r="T130" s="17" t="s">
        <v>241</v>
      </c>
      <c r="U130" s="17" t="s">
        <v>241</v>
      </c>
      <c r="V130" s="17" t="s">
        <v>241</v>
      </c>
      <c r="W130" s="17" t="s">
        <v>241</v>
      </c>
      <c r="X130" s="146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242</v>
      </c>
      <c r="C131" s="9" t="s">
        <v>242</v>
      </c>
      <c r="D131" s="144" t="s">
        <v>244</v>
      </c>
      <c r="E131" s="145" t="s">
        <v>245</v>
      </c>
      <c r="F131" s="145" t="s">
        <v>246</v>
      </c>
      <c r="G131" s="145" t="s">
        <v>247</v>
      </c>
      <c r="H131" s="145" t="s">
        <v>248</v>
      </c>
      <c r="I131" s="145" t="s">
        <v>249</v>
      </c>
      <c r="J131" s="145" t="s">
        <v>250</v>
      </c>
      <c r="K131" s="145" t="s">
        <v>251</v>
      </c>
      <c r="L131" s="145" t="s">
        <v>252</v>
      </c>
      <c r="M131" s="145" t="s">
        <v>253</v>
      </c>
      <c r="N131" s="145" t="s">
        <v>254</v>
      </c>
      <c r="O131" s="145" t="s">
        <v>255</v>
      </c>
      <c r="P131" s="145" t="s">
        <v>256</v>
      </c>
      <c r="Q131" s="145" t="s">
        <v>258</v>
      </c>
      <c r="R131" s="145" t="s">
        <v>259</v>
      </c>
      <c r="S131" s="145" t="s">
        <v>260</v>
      </c>
      <c r="T131" s="145" t="s">
        <v>261</v>
      </c>
      <c r="U131" s="145" t="s">
        <v>284</v>
      </c>
      <c r="V131" s="145" t="s">
        <v>286</v>
      </c>
      <c r="W131" s="145" t="s">
        <v>262</v>
      </c>
      <c r="X131" s="146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315</v>
      </c>
      <c r="E132" s="11" t="s">
        <v>315</v>
      </c>
      <c r="F132" s="11" t="s">
        <v>120</v>
      </c>
      <c r="G132" s="11" t="s">
        <v>120</v>
      </c>
      <c r="H132" s="11" t="s">
        <v>315</v>
      </c>
      <c r="I132" s="11" t="s">
        <v>120</v>
      </c>
      <c r="J132" s="11" t="s">
        <v>120</v>
      </c>
      <c r="K132" s="11" t="s">
        <v>315</v>
      </c>
      <c r="L132" s="11" t="s">
        <v>315</v>
      </c>
      <c r="M132" s="11" t="s">
        <v>315</v>
      </c>
      <c r="N132" s="11" t="s">
        <v>120</v>
      </c>
      <c r="O132" s="11" t="s">
        <v>120</v>
      </c>
      <c r="P132" s="11" t="s">
        <v>315</v>
      </c>
      <c r="Q132" s="11" t="s">
        <v>315</v>
      </c>
      <c r="R132" s="11" t="s">
        <v>316</v>
      </c>
      <c r="S132" s="11" t="s">
        <v>316</v>
      </c>
      <c r="T132" s="11" t="s">
        <v>120</v>
      </c>
      <c r="U132" s="11" t="s">
        <v>120</v>
      </c>
      <c r="V132" s="11" t="s">
        <v>315</v>
      </c>
      <c r="W132" s="11" t="s">
        <v>315</v>
      </c>
      <c r="X132" s="146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146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5.58</v>
      </c>
      <c r="E134" s="21">
        <v>5.32</v>
      </c>
      <c r="F134" s="21">
        <v>5.57</v>
      </c>
      <c r="G134" s="21">
        <v>5.43</v>
      </c>
      <c r="H134" s="21">
        <v>5.5743</v>
      </c>
      <c r="I134" s="21">
        <v>5.4090788170794903</v>
      </c>
      <c r="J134" s="21">
        <v>5.24</v>
      </c>
      <c r="K134" s="21">
        <v>5.58</v>
      </c>
      <c r="L134" s="21">
        <v>5.09</v>
      </c>
      <c r="M134" s="21">
        <v>5.4</v>
      </c>
      <c r="N134" s="21">
        <v>5.34</v>
      </c>
      <c r="O134" s="21">
        <v>5.8029999999999999</v>
      </c>
      <c r="P134" s="21">
        <v>5.26</v>
      </c>
      <c r="Q134" s="140">
        <v>5.0640000000000001</v>
      </c>
      <c r="R134" s="21">
        <v>5.45</v>
      </c>
      <c r="S134" s="21">
        <v>5.3693692523274992</v>
      </c>
      <c r="T134" s="21">
        <v>5.3819999999999997</v>
      </c>
      <c r="U134" s="21">
        <v>5.5829383916444595</v>
      </c>
      <c r="V134" s="21">
        <v>5.27</v>
      </c>
      <c r="W134" s="21">
        <v>5.39</v>
      </c>
      <c r="X134" s="146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5.47</v>
      </c>
      <c r="E135" s="11">
        <v>5.25</v>
      </c>
      <c r="F135" s="11">
        <v>5.58</v>
      </c>
      <c r="G135" s="11">
        <v>5.35</v>
      </c>
      <c r="H135" s="11">
        <v>5.6318999999999999</v>
      </c>
      <c r="I135" s="11">
        <v>5.4178021873440301</v>
      </c>
      <c r="J135" s="11">
        <v>5.31</v>
      </c>
      <c r="K135" s="11">
        <v>5.68</v>
      </c>
      <c r="L135" s="11">
        <v>5.12</v>
      </c>
      <c r="M135" s="11">
        <v>5.38</v>
      </c>
      <c r="N135" s="11">
        <v>5.33</v>
      </c>
      <c r="O135" s="11">
        <v>5.6040000000000001</v>
      </c>
      <c r="P135" s="11">
        <v>5.34</v>
      </c>
      <c r="Q135" s="142">
        <v>4.95</v>
      </c>
      <c r="R135" s="11">
        <v>5.44</v>
      </c>
      <c r="S135" s="11">
        <v>5.3221488146699993</v>
      </c>
      <c r="T135" s="11">
        <v>5.4169999999999998</v>
      </c>
      <c r="U135" s="11">
        <v>5.5572553529324447</v>
      </c>
      <c r="V135" s="11">
        <v>5.53</v>
      </c>
      <c r="W135" s="11">
        <v>5.42</v>
      </c>
      <c r="X135" s="146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e">
        <v>#N/A</v>
      </c>
    </row>
    <row r="136" spans="1:65">
      <c r="A136" s="29"/>
      <c r="B136" s="19">
        <v>1</v>
      </c>
      <c r="C136" s="9">
        <v>3</v>
      </c>
      <c r="D136" s="11">
        <v>5.53</v>
      </c>
      <c r="E136" s="11">
        <v>5.33</v>
      </c>
      <c r="F136" s="11">
        <v>5.62</v>
      </c>
      <c r="G136" s="11">
        <v>5.5</v>
      </c>
      <c r="H136" s="11">
        <v>5.5167000000000002</v>
      </c>
      <c r="I136" s="11">
        <v>5.4376410788454601</v>
      </c>
      <c r="J136" s="11">
        <v>5.22</v>
      </c>
      <c r="K136" s="11">
        <v>5.69</v>
      </c>
      <c r="L136" s="11">
        <v>5.22</v>
      </c>
      <c r="M136" s="11">
        <v>5.38</v>
      </c>
      <c r="N136" s="11">
        <v>5.37</v>
      </c>
      <c r="O136" s="11">
        <v>5.5979999999999999</v>
      </c>
      <c r="P136" s="11">
        <v>5.38</v>
      </c>
      <c r="Q136" s="142">
        <v>5.093</v>
      </c>
      <c r="R136" s="11">
        <v>5.41</v>
      </c>
      <c r="S136" s="11">
        <v>5.4232197778125002</v>
      </c>
      <c r="T136" s="11">
        <v>5.31</v>
      </c>
      <c r="U136" s="11">
        <v>5.3579458784976195</v>
      </c>
      <c r="V136" s="11">
        <v>5.72</v>
      </c>
      <c r="W136" s="11">
        <v>5.21</v>
      </c>
      <c r="X136" s="146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5.54</v>
      </c>
      <c r="E137" s="11">
        <v>5.44</v>
      </c>
      <c r="F137" s="11">
        <v>5.46</v>
      </c>
      <c r="G137" s="11">
        <v>5.49</v>
      </c>
      <c r="H137" s="11">
        <v>5.5637999999999996</v>
      </c>
      <c r="I137" s="11">
        <v>5.4137788300587495</v>
      </c>
      <c r="J137" s="11">
        <v>5.21</v>
      </c>
      <c r="K137" s="11">
        <v>5.51</v>
      </c>
      <c r="L137" s="11">
        <v>5.01</v>
      </c>
      <c r="M137" s="11">
        <v>5.46</v>
      </c>
      <c r="N137" s="11">
        <v>5.35</v>
      </c>
      <c r="O137" s="11">
        <v>5.6429999999999998</v>
      </c>
      <c r="P137" s="11">
        <v>5.3</v>
      </c>
      <c r="Q137" s="142">
        <v>5.0039999999999996</v>
      </c>
      <c r="R137" s="11">
        <v>5.39</v>
      </c>
      <c r="S137" s="11">
        <v>5.3742614410650003</v>
      </c>
      <c r="T137" s="11">
        <v>5.31</v>
      </c>
      <c r="U137" s="11">
        <v>5.3743508623552847</v>
      </c>
      <c r="V137" s="11">
        <v>5.52</v>
      </c>
      <c r="W137" s="11">
        <v>5.19</v>
      </c>
      <c r="X137" s="146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5.4238302223661448</v>
      </c>
    </row>
    <row r="138" spans="1:65">
      <c r="A138" s="29"/>
      <c r="B138" s="19">
        <v>1</v>
      </c>
      <c r="C138" s="9">
        <v>5</v>
      </c>
      <c r="D138" s="11">
        <v>5.62</v>
      </c>
      <c r="E138" s="11">
        <v>5.34</v>
      </c>
      <c r="F138" s="11">
        <v>5.64</v>
      </c>
      <c r="G138" s="11">
        <v>5.45</v>
      </c>
      <c r="H138" s="11">
        <v>5.5523999999999996</v>
      </c>
      <c r="I138" s="11">
        <v>5.40423387539182</v>
      </c>
      <c r="J138" s="11">
        <v>5.26</v>
      </c>
      <c r="K138" s="11">
        <v>5.67</v>
      </c>
      <c r="L138" s="11">
        <v>5.15</v>
      </c>
      <c r="M138" s="11">
        <v>5.37</v>
      </c>
      <c r="N138" s="11">
        <v>5.3</v>
      </c>
      <c r="O138" s="11">
        <v>5.6849999999999996</v>
      </c>
      <c r="P138" s="11">
        <v>5.31</v>
      </c>
      <c r="Q138" s="142">
        <v>4.9169999999999998</v>
      </c>
      <c r="R138" s="11">
        <v>5.4</v>
      </c>
      <c r="S138" s="11">
        <v>5.4446514750824999</v>
      </c>
      <c r="T138" s="11">
        <v>5.2889999999999997</v>
      </c>
      <c r="U138" s="11">
        <v>5.394481356387244</v>
      </c>
      <c r="V138" s="11">
        <v>5.51</v>
      </c>
      <c r="W138" s="11">
        <v>5.3</v>
      </c>
      <c r="X138" s="146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81</v>
      </c>
    </row>
    <row r="139" spans="1:65">
      <c r="A139" s="29"/>
      <c r="B139" s="19">
        <v>1</v>
      </c>
      <c r="C139" s="9">
        <v>6</v>
      </c>
      <c r="D139" s="11">
        <v>5.46</v>
      </c>
      <c r="E139" s="11">
        <v>5.45</v>
      </c>
      <c r="F139" s="11">
        <v>5.59</v>
      </c>
      <c r="G139" s="11">
        <v>5.51</v>
      </c>
      <c r="H139" s="11">
        <v>5.5434999999999999</v>
      </c>
      <c r="I139" s="11">
        <v>5.425047438839437</v>
      </c>
      <c r="J139" s="11">
        <v>5.18</v>
      </c>
      <c r="K139" s="11">
        <v>5.75</v>
      </c>
      <c r="L139" s="11">
        <v>5.2</v>
      </c>
      <c r="M139" s="11">
        <v>5.46</v>
      </c>
      <c r="N139" s="11">
        <v>5.29</v>
      </c>
      <c r="O139" s="11">
        <v>5.6340000000000003</v>
      </c>
      <c r="P139" s="11">
        <v>5.4</v>
      </c>
      <c r="Q139" s="142">
        <v>4.9800000000000004</v>
      </c>
      <c r="R139" s="11">
        <v>5.46</v>
      </c>
      <c r="S139" s="11">
        <v>5.4466338202099998</v>
      </c>
      <c r="T139" s="11">
        <v>5.41</v>
      </c>
      <c r="U139" s="11">
        <v>5.2238533544286403</v>
      </c>
      <c r="V139" s="11">
        <v>5.44</v>
      </c>
      <c r="W139" s="11">
        <v>5.39</v>
      </c>
      <c r="X139" s="146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20" t="s">
        <v>269</v>
      </c>
      <c r="C140" s="12"/>
      <c r="D140" s="22">
        <v>5.5333333333333341</v>
      </c>
      <c r="E140" s="22">
        <v>5.3550000000000004</v>
      </c>
      <c r="F140" s="22">
        <v>5.5766666666666671</v>
      </c>
      <c r="G140" s="22">
        <v>5.455000000000001</v>
      </c>
      <c r="H140" s="22">
        <v>5.5637666666666661</v>
      </c>
      <c r="I140" s="22">
        <v>5.417930371259831</v>
      </c>
      <c r="J140" s="22">
        <v>5.2366666666666672</v>
      </c>
      <c r="K140" s="22">
        <v>5.6466666666666674</v>
      </c>
      <c r="L140" s="22">
        <v>5.1316666666666659</v>
      </c>
      <c r="M140" s="22">
        <v>5.4083333333333341</v>
      </c>
      <c r="N140" s="22">
        <v>5.33</v>
      </c>
      <c r="O140" s="22">
        <v>5.6611666666666665</v>
      </c>
      <c r="P140" s="22">
        <v>5.331666666666667</v>
      </c>
      <c r="Q140" s="22">
        <v>5.0013333333333332</v>
      </c>
      <c r="R140" s="22">
        <v>5.4250000000000007</v>
      </c>
      <c r="S140" s="22">
        <v>5.3967140968612499</v>
      </c>
      <c r="T140" s="22">
        <v>5.3529999999999989</v>
      </c>
      <c r="U140" s="22">
        <v>5.4151375327076154</v>
      </c>
      <c r="V140" s="22">
        <v>5.4983333333333322</v>
      </c>
      <c r="W140" s="22">
        <v>5.3166666666666673</v>
      </c>
      <c r="X140" s="146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270</v>
      </c>
      <c r="C141" s="28"/>
      <c r="D141" s="11">
        <v>5.5350000000000001</v>
      </c>
      <c r="E141" s="11">
        <v>5.335</v>
      </c>
      <c r="F141" s="11">
        <v>5.585</v>
      </c>
      <c r="G141" s="11">
        <v>5.4700000000000006</v>
      </c>
      <c r="H141" s="11">
        <v>5.5580999999999996</v>
      </c>
      <c r="I141" s="11">
        <v>5.4157905087013898</v>
      </c>
      <c r="J141" s="11">
        <v>5.23</v>
      </c>
      <c r="K141" s="11">
        <v>5.6749999999999998</v>
      </c>
      <c r="L141" s="11">
        <v>5.1349999999999998</v>
      </c>
      <c r="M141" s="11">
        <v>5.3900000000000006</v>
      </c>
      <c r="N141" s="11">
        <v>5.335</v>
      </c>
      <c r="O141" s="11">
        <v>5.6385000000000005</v>
      </c>
      <c r="P141" s="11">
        <v>5.3249999999999993</v>
      </c>
      <c r="Q141" s="11">
        <v>4.992</v>
      </c>
      <c r="R141" s="11">
        <v>5.4250000000000007</v>
      </c>
      <c r="S141" s="11">
        <v>5.3987406094387502</v>
      </c>
      <c r="T141" s="11">
        <v>5.3460000000000001</v>
      </c>
      <c r="U141" s="11">
        <v>5.3844161093712639</v>
      </c>
      <c r="V141" s="11">
        <v>5.5149999999999997</v>
      </c>
      <c r="W141" s="11">
        <v>5.3449999999999998</v>
      </c>
      <c r="X141" s="146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271</v>
      </c>
      <c r="C142" s="28"/>
      <c r="D142" s="23">
        <v>6.1860057118197677E-2</v>
      </c>
      <c r="E142" s="23">
        <v>7.6615925237511914E-2</v>
      </c>
      <c r="F142" s="23">
        <v>6.2822501276745268E-2</v>
      </c>
      <c r="G142" s="23">
        <v>5.9916608715781097E-2</v>
      </c>
      <c r="H142" s="23">
        <v>3.87512924515643E-2</v>
      </c>
      <c r="I142" s="23">
        <v>1.2019653742012299E-2</v>
      </c>
      <c r="J142" s="23">
        <v>4.5018514709690968E-2</v>
      </c>
      <c r="K142" s="23">
        <v>8.6409875978771533E-2</v>
      </c>
      <c r="L142" s="23">
        <v>7.6789756261279263E-2</v>
      </c>
      <c r="M142" s="23">
        <v>4.11906138175515E-2</v>
      </c>
      <c r="N142" s="23">
        <v>3.0331501776206204E-2</v>
      </c>
      <c r="O142" s="23">
        <v>7.6171954593975452E-2</v>
      </c>
      <c r="P142" s="23">
        <v>5.2313159593611679E-2</v>
      </c>
      <c r="Q142" s="23">
        <v>6.7140648393254773E-2</v>
      </c>
      <c r="R142" s="23">
        <v>2.880972058177593E-2</v>
      </c>
      <c r="S142" s="23">
        <v>4.9607188422189488E-2</v>
      </c>
      <c r="T142" s="23">
        <v>5.6533176100410421E-2</v>
      </c>
      <c r="U142" s="23">
        <v>0.13439148436946888</v>
      </c>
      <c r="V142" s="23">
        <v>0.14579666205598354</v>
      </c>
      <c r="W142" s="23">
        <v>9.9129544872689837E-2</v>
      </c>
      <c r="X142" s="230"/>
      <c r="Y142" s="231"/>
      <c r="Z142" s="231"/>
      <c r="AA142" s="231"/>
      <c r="AB142" s="231"/>
      <c r="AC142" s="231"/>
      <c r="AD142" s="231"/>
      <c r="AE142" s="231"/>
      <c r="AF142" s="231"/>
      <c r="AG142" s="231"/>
      <c r="AH142" s="231"/>
      <c r="AI142" s="231"/>
      <c r="AJ142" s="231"/>
      <c r="AK142" s="231"/>
      <c r="AL142" s="231"/>
      <c r="AM142" s="231"/>
      <c r="AN142" s="231"/>
      <c r="AO142" s="231"/>
      <c r="AP142" s="231"/>
      <c r="AQ142" s="231"/>
      <c r="AR142" s="231"/>
      <c r="AS142" s="231"/>
      <c r="AT142" s="231"/>
      <c r="AU142" s="231"/>
      <c r="AV142" s="231"/>
      <c r="AW142" s="231"/>
      <c r="AX142" s="231"/>
      <c r="AY142" s="231"/>
      <c r="AZ142" s="231"/>
      <c r="BA142" s="231"/>
      <c r="BB142" s="231"/>
      <c r="BC142" s="231"/>
      <c r="BD142" s="231"/>
      <c r="BE142" s="231"/>
      <c r="BF142" s="231"/>
      <c r="BG142" s="231"/>
      <c r="BH142" s="231"/>
      <c r="BI142" s="231"/>
      <c r="BJ142" s="231"/>
      <c r="BK142" s="231"/>
      <c r="BL142" s="231"/>
      <c r="BM142" s="54"/>
    </row>
    <row r="143" spans="1:65">
      <c r="A143" s="29"/>
      <c r="B143" s="3" t="s">
        <v>86</v>
      </c>
      <c r="C143" s="28"/>
      <c r="D143" s="13">
        <v>1.1179528394855E-2</v>
      </c>
      <c r="E143" s="13">
        <v>1.4307362322597928E-2</v>
      </c>
      <c r="F143" s="13">
        <v>1.1265242309039795E-2</v>
      </c>
      <c r="G143" s="13">
        <v>1.0983796281536404E-2</v>
      </c>
      <c r="H143" s="13">
        <v>6.9649384622343926E-3</v>
      </c>
      <c r="I143" s="13">
        <v>2.2184954250745324E-3</v>
      </c>
      <c r="J143" s="13">
        <v>8.5967882959308017E-3</v>
      </c>
      <c r="K143" s="13">
        <v>1.5302811566488463E-2</v>
      </c>
      <c r="L143" s="13">
        <v>1.4963901837209342E-2</v>
      </c>
      <c r="M143" s="13">
        <v>7.616138148083481E-3</v>
      </c>
      <c r="N143" s="13">
        <v>5.6907132788379371E-3</v>
      </c>
      <c r="O143" s="13">
        <v>1.345516906302743E-2</v>
      </c>
      <c r="P143" s="13">
        <v>9.8117836061791201E-3</v>
      </c>
      <c r="Q143" s="13">
        <v>1.3424549798704635E-2</v>
      </c>
      <c r="R143" s="13">
        <v>5.3105475726775899E-3</v>
      </c>
      <c r="S143" s="13">
        <v>9.1921097786227413E-3</v>
      </c>
      <c r="T143" s="13">
        <v>1.056102673274994E-2</v>
      </c>
      <c r="U143" s="13">
        <v>2.4817741665422111E-2</v>
      </c>
      <c r="V143" s="13">
        <v>2.6516519319063396E-2</v>
      </c>
      <c r="W143" s="13">
        <v>1.8645055461947928E-2</v>
      </c>
      <c r="X143" s="146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272</v>
      </c>
      <c r="C144" s="28"/>
      <c r="D144" s="13">
        <v>2.0189258600985305E-2</v>
      </c>
      <c r="E144" s="13">
        <v>-1.2690334974407969E-2</v>
      </c>
      <c r="F144" s="13">
        <v>2.8178692553884499E-2</v>
      </c>
      <c r="G144" s="13">
        <v>5.7468203015134112E-3</v>
      </c>
      <c r="H144" s="13">
        <v>2.5800299523290438E-2</v>
      </c>
      <c r="I144" s="13">
        <v>-1.0877647095192122E-3</v>
      </c>
      <c r="J144" s="13">
        <v>-3.4507635384248392E-2</v>
      </c>
      <c r="K144" s="13">
        <v>4.1084701247029454E-2</v>
      </c>
      <c r="L144" s="13">
        <v>-5.3866648423966046E-2</v>
      </c>
      <c r="M144" s="13">
        <v>-2.8571854939165586E-3</v>
      </c>
      <c r="N144" s="13">
        <v>-1.7299623793388452E-2</v>
      </c>
      <c r="O144" s="13">
        <v>4.3758088762037906E-2</v>
      </c>
      <c r="P144" s="13">
        <v>-1.6992337872123064E-2</v>
      </c>
      <c r="Q144" s="13">
        <v>-7.7896407466916839E-2</v>
      </c>
      <c r="R144" s="13">
        <v>2.1567371873709718E-4</v>
      </c>
      <c r="S144" s="13">
        <v>-4.9994421641511577E-3</v>
      </c>
      <c r="T144" s="13">
        <v>-1.3059078079926789E-2</v>
      </c>
      <c r="U144" s="13">
        <v>-1.6026846899970248E-3</v>
      </c>
      <c r="V144" s="13">
        <v>1.3736254254412383E-2</v>
      </c>
      <c r="W144" s="13">
        <v>-1.9757911163511221E-2</v>
      </c>
      <c r="X144" s="146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273</v>
      </c>
      <c r="C145" s="46"/>
      <c r="D145" s="44">
        <v>0.97</v>
      </c>
      <c r="E145" s="44">
        <v>0.45</v>
      </c>
      <c r="F145" s="44">
        <v>1.32</v>
      </c>
      <c r="G145" s="44">
        <v>0.35</v>
      </c>
      <c r="H145" s="44">
        <v>1.22</v>
      </c>
      <c r="I145" s="44">
        <v>0.05</v>
      </c>
      <c r="J145" s="44">
        <v>1.4</v>
      </c>
      <c r="K145" s="44">
        <v>1.88</v>
      </c>
      <c r="L145" s="44">
        <v>2.2400000000000002</v>
      </c>
      <c r="M145" s="44">
        <v>0.03</v>
      </c>
      <c r="N145" s="44">
        <v>0.65</v>
      </c>
      <c r="O145" s="44">
        <v>2</v>
      </c>
      <c r="P145" s="44">
        <v>0.64</v>
      </c>
      <c r="Q145" s="44">
        <v>3.29</v>
      </c>
      <c r="R145" s="44">
        <v>0.11</v>
      </c>
      <c r="S145" s="44">
        <v>0.12</v>
      </c>
      <c r="T145" s="44">
        <v>0.47</v>
      </c>
      <c r="U145" s="44">
        <v>0.03</v>
      </c>
      <c r="V145" s="44">
        <v>0.69</v>
      </c>
      <c r="W145" s="44">
        <v>0.76</v>
      </c>
      <c r="X145" s="146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3"/>
    </row>
    <row r="147" spans="1:65" ht="15">
      <c r="B147" s="8" t="s">
        <v>556</v>
      </c>
      <c r="BM147" s="27" t="s">
        <v>66</v>
      </c>
    </row>
    <row r="148" spans="1:65" ht="15">
      <c r="A148" s="24" t="s">
        <v>19</v>
      </c>
      <c r="B148" s="18" t="s">
        <v>117</v>
      </c>
      <c r="C148" s="15" t="s">
        <v>118</v>
      </c>
      <c r="D148" s="16" t="s">
        <v>241</v>
      </c>
      <c r="E148" s="17" t="s">
        <v>241</v>
      </c>
      <c r="F148" s="17" t="s">
        <v>241</v>
      </c>
      <c r="G148" s="17" t="s">
        <v>241</v>
      </c>
      <c r="H148" s="17" t="s">
        <v>241</v>
      </c>
      <c r="I148" s="17" t="s">
        <v>241</v>
      </c>
      <c r="J148" s="17" t="s">
        <v>241</v>
      </c>
      <c r="K148" s="17" t="s">
        <v>241</v>
      </c>
      <c r="L148" s="17" t="s">
        <v>241</v>
      </c>
      <c r="M148" s="17" t="s">
        <v>241</v>
      </c>
      <c r="N148" s="17" t="s">
        <v>241</v>
      </c>
      <c r="O148" s="17" t="s">
        <v>241</v>
      </c>
      <c r="P148" s="17" t="s">
        <v>241</v>
      </c>
      <c r="Q148" s="17" t="s">
        <v>241</v>
      </c>
      <c r="R148" s="17" t="s">
        <v>241</v>
      </c>
      <c r="S148" s="17" t="s">
        <v>241</v>
      </c>
      <c r="T148" s="17" t="s">
        <v>241</v>
      </c>
      <c r="U148" s="17" t="s">
        <v>241</v>
      </c>
      <c r="V148" s="17" t="s">
        <v>241</v>
      </c>
      <c r="W148" s="146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242</v>
      </c>
      <c r="C149" s="9" t="s">
        <v>242</v>
      </c>
      <c r="D149" s="144" t="s">
        <v>244</v>
      </c>
      <c r="E149" s="145" t="s">
        <v>245</v>
      </c>
      <c r="F149" s="145" t="s">
        <v>246</v>
      </c>
      <c r="G149" s="145" t="s">
        <v>247</v>
      </c>
      <c r="H149" s="145" t="s">
        <v>248</v>
      </c>
      <c r="I149" s="145" t="s">
        <v>250</v>
      </c>
      <c r="J149" s="145" t="s">
        <v>251</v>
      </c>
      <c r="K149" s="145" t="s">
        <v>252</v>
      </c>
      <c r="L149" s="145" t="s">
        <v>253</v>
      </c>
      <c r="M149" s="145" t="s">
        <v>254</v>
      </c>
      <c r="N149" s="145" t="s">
        <v>255</v>
      </c>
      <c r="O149" s="145" t="s">
        <v>256</v>
      </c>
      <c r="P149" s="145" t="s">
        <v>258</v>
      </c>
      <c r="Q149" s="145" t="s">
        <v>259</v>
      </c>
      <c r="R149" s="145" t="s">
        <v>260</v>
      </c>
      <c r="S149" s="145" t="s">
        <v>261</v>
      </c>
      <c r="T149" s="145" t="s">
        <v>284</v>
      </c>
      <c r="U149" s="145" t="s">
        <v>286</v>
      </c>
      <c r="V149" s="145" t="s">
        <v>262</v>
      </c>
      <c r="W149" s="146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315</v>
      </c>
      <c r="E150" s="11" t="s">
        <v>315</v>
      </c>
      <c r="F150" s="11" t="s">
        <v>316</v>
      </c>
      <c r="G150" s="11" t="s">
        <v>120</v>
      </c>
      <c r="H150" s="11" t="s">
        <v>315</v>
      </c>
      <c r="I150" s="11" t="s">
        <v>316</v>
      </c>
      <c r="J150" s="11" t="s">
        <v>315</v>
      </c>
      <c r="K150" s="11" t="s">
        <v>315</v>
      </c>
      <c r="L150" s="11" t="s">
        <v>315</v>
      </c>
      <c r="M150" s="11" t="s">
        <v>316</v>
      </c>
      <c r="N150" s="11" t="s">
        <v>316</v>
      </c>
      <c r="O150" s="11" t="s">
        <v>315</v>
      </c>
      <c r="P150" s="11" t="s">
        <v>316</v>
      </c>
      <c r="Q150" s="11" t="s">
        <v>316</v>
      </c>
      <c r="R150" s="11" t="s">
        <v>316</v>
      </c>
      <c r="S150" s="11" t="s">
        <v>316</v>
      </c>
      <c r="T150" s="11" t="s">
        <v>120</v>
      </c>
      <c r="U150" s="11" t="s">
        <v>315</v>
      </c>
      <c r="V150" s="11" t="s">
        <v>315</v>
      </c>
      <c r="W150" s="146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146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1.72</v>
      </c>
      <c r="E152" s="21">
        <v>1.89</v>
      </c>
      <c r="F152" s="140">
        <v>2.6</v>
      </c>
      <c r="G152" s="140">
        <v>2.4</v>
      </c>
      <c r="H152" s="21">
        <v>1.85</v>
      </c>
      <c r="I152" s="21">
        <v>1.74</v>
      </c>
      <c r="J152" s="21">
        <v>1.78</v>
      </c>
      <c r="K152" s="21">
        <v>1.69</v>
      </c>
      <c r="L152" s="21">
        <v>1.84</v>
      </c>
      <c r="M152" s="21">
        <v>1.73</v>
      </c>
      <c r="N152" s="21">
        <v>1.91</v>
      </c>
      <c r="O152" s="21">
        <v>1.72</v>
      </c>
      <c r="P152" s="21">
        <v>1.76</v>
      </c>
      <c r="Q152" s="21">
        <v>1.56</v>
      </c>
      <c r="R152" s="21">
        <v>1.7742699278244647</v>
      </c>
      <c r="S152" s="21">
        <v>1.8</v>
      </c>
      <c r="T152" s="21">
        <v>1.6328180490465527</v>
      </c>
      <c r="U152" s="21">
        <v>1.71</v>
      </c>
      <c r="V152" s="21">
        <v>1.67</v>
      </c>
      <c r="W152" s="146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1.57</v>
      </c>
      <c r="E153" s="11">
        <v>1.92</v>
      </c>
      <c r="F153" s="142">
        <v>2</v>
      </c>
      <c r="G153" s="142">
        <v>2.7</v>
      </c>
      <c r="H153" s="11">
        <v>1.83</v>
      </c>
      <c r="I153" s="11">
        <v>1.91</v>
      </c>
      <c r="J153" s="11">
        <v>1.72</v>
      </c>
      <c r="K153" s="11">
        <v>1.71</v>
      </c>
      <c r="L153" s="11">
        <v>1.71</v>
      </c>
      <c r="M153" s="11">
        <v>1.71</v>
      </c>
      <c r="N153" s="11">
        <v>1.86</v>
      </c>
      <c r="O153" s="11">
        <v>1.74</v>
      </c>
      <c r="P153" s="11">
        <v>1.74</v>
      </c>
      <c r="Q153" s="11">
        <v>1.56</v>
      </c>
      <c r="R153" s="11">
        <v>1.7002096563905369</v>
      </c>
      <c r="S153" s="11">
        <v>1.7</v>
      </c>
      <c r="T153" s="11">
        <v>1.5709013534520788</v>
      </c>
      <c r="U153" s="11">
        <v>1.83</v>
      </c>
      <c r="V153" s="11">
        <v>1.68</v>
      </c>
      <c r="W153" s="146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 t="e">
        <v>#N/A</v>
      </c>
    </row>
    <row r="154" spans="1:65">
      <c r="A154" s="29"/>
      <c r="B154" s="19">
        <v>1</v>
      </c>
      <c r="C154" s="9">
        <v>3</v>
      </c>
      <c r="D154" s="11">
        <v>1.71</v>
      </c>
      <c r="E154" s="11">
        <v>1.88</v>
      </c>
      <c r="F154" s="142">
        <v>1.6</v>
      </c>
      <c r="G154" s="142">
        <v>2.8</v>
      </c>
      <c r="H154" s="11">
        <v>1.75</v>
      </c>
      <c r="I154" s="11">
        <v>1.78</v>
      </c>
      <c r="J154" s="11">
        <v>1.75</v>
      </c>
      <c r="K154" s="11">
        <v>1.78</v>
      </c>
      <c r="L154" s="11">
        <v>1.65</v>
      </c>
      <c r="M154" s="11">
        <v>1.75</v>
      </c>
      <c r="N154" s="11">
        <v>1.83</v>
      </c>
      <c r="O154" s="11">
        <v>1.72</v>
      </c>
      <c r="P154" s="11">
        <v>1.74</v>
      </c>
      <c r="Q154" s="11">
        <v>1.6</v>
      </c>
      <c r="R154" s="11">
        <v>1.730506145513246</v>
      </c>
      <c r="S154" s="11">
        <v>1.9</v>
      </c>
      <c r="T154" s="11">
        <v>1.5375364279287542</v>
      </c>
      <c r="U154" s="11">
        <v>1.89</v>
      </c>
      <c r="V154" s="11">
        <v>1.58</v>
      </c>
      <c r="W154" s="146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1.69</v>
      </c>
      <c r="E155" s="11">
        <v>1.9</v>
      </c>
      <c r="F155" s="142">
        <v>2</v>
      </c>
      <c r="G155" s="142">
        <v>3</v>
      </c>
      <c r="H155" s="11">
        <v>1.82</v>
      </c>
      <c r="I155" s="11">
        <v>1.77</v>
      </c>
      <c r="J155" s="11">
        <v>1.75</v>
      </c>
      <c r="K155" s="11">
        <v>1.67</v>
      </c>
      <c r="L155" s="11">
        <v>1.69</v>
      </c>
      <c r="M155" s="11">
        <v>1.72</v>
      </c>
      <c r="N155" s="11">
        <v>1.84</v>
      </c>
      <c r="O155" s="11">
        <v>1.74</v>
      </c>
      <c r="P155" s="11">
        <v>1.74</v>
      </c>
      <c r="Q155" s="11">
        <v>1.62</v>
      </c>
      <c r="R155" s="11">
        <v>1.7435040754307647</v>
      </c>
      <c r="S155" s="11">
        <v>1.8</v>
      </c>
      <c r="T155" s="11">
        <v>1.7971670301880609</v>
      </c>
      <c r="U155" s="11">
        <v>1.8</v>
      </c>
      <c r="V155" s="11">
        <v>1.65</v>
      </c>
      <c r="W155" s="146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1.7418248485638925</v>
      </c>
    </row>
    <row r="156" spans="1:65">
      <c r="A156" s="29"/>
      <c r="B156" s="19">
        <v>1</v>
      </c>
      <c r="C156" s="9">
        <v>5</v>
      </c>
      <c r="D156" s="11">
        <v>1.69</v>
      </c>
      <c r="E156" s="11">
        <v>1.91</v>
      </c>
      <c r="F156" s="142">
        <v>1.8</v>
      </c>
      <c r="G156" s="142">
        <v>2.7</v>
      </c>
      <c r="H156" s="11">
        <v>1.71</v>
      </c>
      <c r="I156" s="11">
        <v>1.89</v>
      </c>
      <c r="J156" s="11">
        <v>1.72</v>
      </c>
      <c r="K156" s="11">
        <v>1.68</v>
      </c>
      <c r="L156" s="11">
        <v>1.74</v>
      </c>
      <c r="M156" s="11">
        <v>1.71</v>
      </c>
      <c r="N156" s="11">
        <v>1.91</v>
      </c>
      <c r="O156" s="11">
        <v>1.68</v>
      </c>
      <c r="P156" s="11">
        <v>1.71</v>
      </c>
      <c r="Q156" s="11">
        <v>1.64</v>
      </c>
      <c r="R156" s="11">
        <v>1.7608678800103734</v>
      </c>
      <c r="S156" s="11">
        <v>1.8</v>
      </c>
      <c r="T156" s="11">
        <v>1.8653847357401989</v>
      </c>
      <c r="U156" s="11">
        <v>1.73</v>
      </c>
      <c r="V156" s="11">
        <v>1.6</v>
      </c>
      <c r="W156" s="146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82</v>
      </c>
    </row>
    <row r="157" spans="1:65">
      <c r="A157" s="29"/>
      <c r="B157" s="19">
        <v>1</v>
      </c>
      <c r="C157" s="9">
        <v>6</v>
      </c>
      <c r="D157" s="11">
        <v>1.56</v>
      </c>
      <c r="E157" s="11">
        <v>1.8</v>
      </c>
      <c r="F157" s="142">
        <v>1.8</v>
      </c>
      <c r="G157" s="142">
        <v>2.7</v>
      </c>
      <c r="H157" s="11">
        <v>1.58</v>
      </c>
      <c r="I157" s="11">
        <v>1.65</v>
      </c>
      <c r="J157" s="11">
        <v>1.76</v>
      </c>
      <c r="K157" s="11">
        <v>1.68</v>
      </c>
      <c r="L157" s="11">
        <v>1.67</v>
      </c>
      <c r="M157" s="11">
        <v>1.72</v>
      </c>
      <c r="N157" s="11">
        <v>1.85</v>
      </c>
      <c r="O157" s="11">
        <v>1.72</v>
      </c>
      <c r="P157" s="11">
        <v>1.7</v>
      </c>
      <c r="Q157" s="11">
        <v>1.63</v>
      </c>
      <c r="R157" s="11">
        <v>1.7243697673816243</v>
      </c>
      <c r="S157" s="11">
        <v>1.9</v>
      </c>
      <c r="T157" s="11">
        <v>1.8785995046104109</v>
      </c>
      <c r="U157" s="11">
        <v>1.8</v>
      </c>
      <c r="V157" s="11">
        <v>1.74</v>
      </c>
      <c r="W157" s="146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9"/>
      <c r="B158" s="20" t="s">
        <v>269</v>
      </c>
      <c r="C158" s="12"/>
      <c r="D158" s="22">
        <v>1.6566666666666665</v>
      </c>
      <c r="E158" s="22">
        <v>1.8833333333333335</v>
      </c>
      <c r="F158" s="22">
        <v>1.9666666666666668</v>
      </c>
      <c r="G158" s="22">
        <v>2.7166666666666663</v>
      </c>
      <c r="H158" s="22">
        <v>1.7566666666666668</v>
      </c>
      <c r="I158" s="22">
        <v>1.79</v>
      </c>
      <c r="J158" s="22">
        <v>1.7466666666666668</v>
      </c>
      <c r="K158" s="22">
        <v>1.7016666666666664</v>
      </c>
      <c r="L158" s="22">
        <v>1.7166666666666666</v>
      </c>
      <c r="M158" s="22">
        <v>1.7233333333333334</v>
      </c>
      <c r="N158" s="22">
        <v>1.8666666666666665</v>
      </c>
      <c r="O158" s="22">
        <v>1.72</v>
      </c>
      <c r="P158" s="22">
        <v>1.7316666666666667</v>
      </c>
      <c r="Q158" s="22">
        <v>1.6016666666666666</v>
      </c>
      <c r="R158" s="22">
        <v>1.7389545754251683</v>
      </c>
      <c r="S158" s="22">
        <v>1.8166666666666667</v>
      </c>
      <c r="T158" s="22">
        <v>1.7137345168276761</v>
      </c>
      <c r="U158" s="22">
        <v>1.7933333333333332</v>
      </c>
      <c r="V158" s="22">
        <v>1.6533333333333333</v>
      </c>
      <c r="W158" s="146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3" t="s">
        <v>270</v>
      </c>
      <c r="C159" s="28"/>
      <c r="D159" s="11">
        <v>1.69</v>
      </c>
      <c r="E159" s="11">
        <v>1.895</v>
      </c>
      <c r="F159" s="11">
        <v>1.9</v>
      </c>
      <c r="G159" s="11">
        <v>2.7</v>
      </c>
      <c r="H159" s="11">
        <v>1.7850000000000001</v>
      </c>
      <c r="I159" s="11">
        <v>1.7749999999999999</v>
      </c>
      <c r="J159" s="11">
        <v>1.75</v>
      </c>
      <c r="K159" s="11">
        <v>1.6850000000000001</v>
      </c>
      <c r="L159" s="11">
        <v>1.7</v>
      </c>
      <c r="M159" s="11">
        <v>1.72</v>
      </c>
      <c r="N159" s="11">
        <v>1.855</v>
      </c>
      <c r="O159" s="11">
        <v>1.72</v>
      </c>
      <c r="P159" s="11">
        <v>1.74</v>
      </c>
      <c r="Q159" s="11">
        <v>1.61</v>
      </c>
      <c r="R159" s="11">
        <v>1.7370051104720052</v>
      </c>
      <c r="S159" s="11">
        <v>1.8</v>
      </c>
      <c r="T159" s="11">
        <v>1.7149925396173069</v>
      </c>
      <c r="U159" s="11">
        <v>1.8</v>
      </c>
      <c r="V159" s="11">
        <v>1.66</v>
      </c>
      <c r="W159" s="146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271</v>
      </c>
      <c r="C160" s="28"/>
      <c r="D160" s="23">
        <v>7.2018516137634075E-2</v>
      </c>
      <c r="E160" s="23">
        <v>4.3204937989385683E-2</v>
      </c>
      <c r="F160" s="23">
        <v>0.3444802848737028</v>
      </c>
      <c r="G160" s="23">
        <v>0.19407902170679517</v>
      </c>
      <c r="H160" s="23">
        <v>0.10152175464730044</v>
      </c>
      <c r="I160" s="23">
        <v>9.6953597148326562E-2</v>
      </c>
      <c r="J160" s="23">
        <v>2.3380903889000264E-2</v>
      </c>
      <c r="K160" s="23">
        <v>4.0702170294305798E-2</v>
      </c>
      <c r="L160" s="23">
        <v>6.8019605016985174E-2</v>
      </c>
      <c r="M160" s="23">
        <v>1.5055453054181633E-2</v>
      </c>
      <c r="N160" s="23">
        <v>3.5023801430836443E-2</v>
      </c>
      <c r="O160" s="23">
        <v>2.1908902300206666E-2</v>
      </c>
      <c r="P160" s="23">
        <v>2.2286019533929058E-2</v>
      </c>
      <c r="Q160" s="23">
        <v>3.4880749227427198E-2</v>
      </c>
      <c r="R160" s="23">
        <v>2.6583176363539459E-2</v>
      </c>
      <c r="S160" s="23">
        <v>7.527726527090807E-2</v>
      </c>
      <c r="T160" s="23">
        <v>0.1517457025606552</v>
      </c>
      <c r="U160" s="23">
        <v>6.592925501373928E-2</v>
      </c>
      <c r="V160" s="23">
        <v>5.7850381733110981E-2</v>
      </c>
      <c r="W160" s="230"/>
      <c r="X160" s="231"/>
      <c r="Y160" s="231"/>
      <c r="Z160" s="231"/>
      <c r="AA160" s="231"/>
      <c r="AB160" s="231"/>
      <c r="AC160" s="231"/>
      <c r="AD160" s="231"/>
      <c r="AE160" s="231"/>
      <c r="AF160" s="231"/>
      <c r="AG160" s="231"/>
      <c r="AH160" s="231"/>
      <c r="AI160" s="231"/>
      <c r="AJ160" s="231"/>
      <c r="AK160" s="231"/>
      <c r="AL160" s="231"/>
      <c r="AM160" s="231"/>
      <c r="AN160" s="231"/>
      <c r="AO160" s="231"/>
      <c r="AP160" s="231"/>
      <c r="AQ160" s="231"/>
      <c r="AR160" s="231"/>
      <c r="AS160" s="231"/>
      <c r="AT160" s="231"/>
      <c r="AU160" s="231"/>
      <c r="AV160" s="231"/>
      <c r="AW160" s="231"/>
      <c r="AX160" s="231"/>
      <c r="AY160" s="231"/>
      <c r="AZ160" s="231"/>
      <c r="BA160" s="231"/>
      <c r="BB160" s="231"/>
      <c r="BC160" s="231"/>
      <c r="BD160" s="231"/>
      <c r="BE160" s="231"/>
      <c r="BF160" s="231"/>
      <c r="BG160" s="231"/>
      <c r="BH160" s="231"/>
      <c r="BI160" s="231"/>
      <c r="BJ160" s="231"/>
      <c r="BK160" s="231"/>
      <c r="BL160" s="231"/>
      <c r="BM160" s="54"/>
    </row>
    <row r="161" spans="1:65">
      <c r="A161" s="29"/>
      <c r="B161" s="3" t="s">
        <v>86</v>
      </c>
      <c r="C161" s="28"/>
      <c r="D161" s="13">
        <v>4.3471941330563833E-2</v>
      </c>
      <c r="E161" s="13">
        <v>2.2940675038611864E-2</v>
      </c>
      <c r="F161" s="13">
        <v>0.17515946688493361</v>
      </c>
      <c r="G161" s="13">
        <v>7.1440130689617867E-2</v>
      </c>
      <c r="H161" s="13">
        <v>5.7792270197704228E-2</v>
      </c>
      <c r="I161" s="13">
        <v>5.4164020753255063E-2</v>
      </c>
      <c r="J161" s="13">
        <v>1.3386013676908547E-2</v>
      </c>
      <c r="K161" s="13">
        <v>2.391900311124729E-2</v>
      </c>
      <c r="L161" s="13">
        <v>3.9623070883680687E-2</v>
      </c>
      <c r="M161" s="13">
        <v>8.7362396832775437E-3</v>
      </c>
      <c r="N161" s="13">
        <v>1.8762750766519527E-2</v>
      </c>
      <c r="O161" s="13">
        <v>1.2737733895468992E-2</v>
      </c>
      <c r="P161" s="13">
        <v>1.2869693667331506E-2</v>
      </c>
      <c r="Q161" s="13">
        <v>2.1777783076437379E-2</v>
      </c>
      <c r="R161" s="13">
        <v>1.528687220426098E-2</v>
      </c>
      <c r="S161" s="13">
        <v>4.1437026754628292E-2</v>
      </c>
      <c r="T161" s="13">
        <v>8.8546797109247885E-2</v>
      </c>
      <c r="U161" s="13">
        <v>3.6763525100598111E-2</v>
      </c>
      <c r="V161" s="13">
        <v>3.4990150241800994E-2</v>
      </c>
      <c r="W161" s="146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272</v>
      </c>
      <c r="C162" s="28"/>
      <c r="D162" s="13">
        <v>-4.8890209579589783E-2</v>
      </c>
      <c r="E162" s="13">
        <v>8.1241512248555026E-2</v>
      </c>
      <c r="F162" s="13">
        <v>0.12908405703831405</v>
      </c>
      <c r="G162" s="13">
        <v>0.55966696014614548</v>
      </c>
      <c r="H162" s="13">
        <v>8.5208441681212665E-3</v>
      </c>
      <c r="I162" s="13">
        <v>2.7657862084024876E-2</v>
      </c>
      <c r="J162" s="13">
        <v>2.7797387933501394E-3</v>
      </c>
      <c r="K162" s="13">
        <v>-2.3055235393119933E-2</v>
      </c>
      <c r="L162" s="13">
        <v>-1.4443577330963242E-2</v>
      </c>
      <c r="M162" s="13">
        <v>-1.0616173747782454E-2</v>
      </c>
      <c r="N162" s="13">
        <v>7.1673003290602999E-2</v>
      </c>
      <c r="O162" s="13">
        <v>-1.2529875539372903E-2</v>
      </c>
      <c r="P162" s="13">
        <v>-5.8319192688065513E-3</v>
      </c>
      <c r="Q162" s="13">
        <v>-8.046628914083076E-2</v>
      </c>
      <c r="R162" s="13">
        <v>-1.647854054379061E-3</v>
      </c>
      <c r="S162" s="13">
        <v>4.2967476416747585E-2</v>
      </c>
      <c r="T162" s="13">
        <v>-1.6126955450989522E-2</v>
      </c>
      <c r="U162" s="13">
        <v>2.9571563875615103E-2</v>
      </c>
      <c r="V162" s="13">
        <v>-5.0803911371180122E-2</v>
      </c>
      <c r="W162" s="146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273</v>
      </c>
      <c r="C163" s="46"/>
      <c r="D163" s="44">
        <v>1.0900000000000001</v>
      </c>
      <c r="E163" s="44">
        <v>1.91</v>
      </c>
      <c r="F163" s="44">
        <v>3.01</v>
      </c>
      <c r="G163" s="44">
        <v>12.92</v>
      </c>
      <c r="H163" s="44">
        <v>0.23</v>
      </c>
      <c r="I163" s="44">
        <v>0.67</v>
      </c>
      <c r="J163" s="44">
        <v>0.1</v>
      </c>
      <c r="K163" s="44">
        <v>0.49</v>
      </c>
      <c r="L163" s="44">
        <v>0.28999999999999998</v>
      </c>
      <c r="M163" s="44">
        <v>0.21</v>
      </c>
      <c r="N163" s="44">
        <v>1.69</v>
      </c>
      <c r="O163" s="44">
        <v>0.25</v>
      </c>
      <c r="P163" s="44">
        <v>0.1</v>
      </c>
      <c r="Q163" s="44">
        <v>1.81</v>
      </c>
      <c r="R163" s="44">
        <v>0</v>
      </c>
      <c r="S163" s="44">
        <v>1.03</v>
      </c>
      <c r="T163" s="44">
        <v>0.33</v>
      </c>
      <c r="U163" s="44">
        <v>0.72</v>
      </c>
      <c r="V163" s="44">
        <v>1.1299999999999999</v>
      </c>
      <c r="W163" s="146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3"/>
    </row>
    <row r="165" spans="1:65" ht="15">
      <c r="B165" s="8" t="s">
        <v>557</v>
      </c>
      <c r="BM165" s="27" t="s">
        <v>66</v>
      </c>
    </row>
    <row r="166" spans="1:65" ht="15">
      <c r="A166" s="24" t="s">
        <v>22</v>
      </c>
      <c r="B166" s="18" t="s">
        <v>117</v>
      </c>
      <c r="C166" s="15" t="s">
        <v>118</v>
      </c>
      <c r="D166" s="16" t="s">
        <v>241</v>
      </c>
      <c r="E166" s="17" t="s">
        <v>241</v>
      </c>
      <c r="F166" s="17" t="s">
        <v>241</v>
      </c>
      <c r="G166" s="17" t="s">
        <v>241</v>
      </c>
      <c r="H166" s="17" t="s">
        <v>241</v>
      </c>
      <c r="I166" s="17" t="s">
        <v>241</v>
      </c>
      <c r="J166" s="17" t="s">
        <v>241</v>
      </c>
      <c r="K166" s="17" t="s">
        <v>241</v>
      </c>
      <c r="L166" s="17" t="s">
        <v>241</v>
      </c>
      <c r="M166" s="17" t="s">
        <v>241</v>
      </c>
      <c r="N166" s="17" t="s">
        <v>241</v>
      </c>
      <c r="O166" s="17" t="s">
        <v>241</v>
      </c>
      <c r="P166" s="17" t="s">
        <v>241</v>
      </c>
      <c r="Q166" s="17" t="s">
        <v>241</v>
      </c>
      <c r="R166" s="17" t="s">
        <v>241</v>
      </c>
      <c r="S166" s="17" t="s">
        <v>241</v>
      </c>
      <c r="T166" s="17" t="s">
        <v>241</v>
      </c>
      <c r="U166" s="146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242</v>
      </c>
      <c r="C167" s="9" t="s">
        <v>242</v>
      </c>
      <c r="D167" s="144" t="s">
        <v>244</v>
      </c>
      <c r="E167" s="145" t="s">
        <v>245</v>
      </c>
      <c r="F167" s="145" t="s">
        <v>246</v>
      </c>
      <c r="G167" s="145" t="s">
        <v>248</v>
      </c>
      <c r="H167" s="145" t="s">
        <v>249</v>
      </c>
      <c r="I167" s="145" t="s">
        <v>250</v>
      </c>
      <c r="J167" s="145" t="s">
        <v>251</v>
      </c>
      <c r="K167" s="145" t="s">
        <v>252</v>
      </c>
      <c r="L167" s="145" t="s">
        <v>253</v>
      </c>
      <c r="M167" s="145" t="s">
        <v>255</v>
      </c>
      <c r="N167" s="145" t="s">
        <v>256</v>
      </c>
      <c r="O167" s="145" t="s">
        <v>258</v>
      </c>
      <c r="P167" s="145" t="s">
        <v>259</v>
      </c>
      <c r="Q167" s="145" t="s">
        <v>260</v>
      </c>
      <c r="R167" s="145" t="s">
        <v>261</v>
      </c>
      <c r="S167" s="145" t="s">
        <v>286</v>
      </c>
      <c r="T167" s="145" t="s">
        <v>262</v>
      </c>
      <c r="U167" s="146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315</v>
      </c>
      <c r="E168" s="11" t="s">
        <v>315</v>
      </c>
      <c r="F168" s="11" t="s">
        <v>316</v>
      </c>
      <c r="G168" s="11" t="s">
        <v>315</v>
      </c>
      <c r="H168" s="11" t="s">
        <v>316</v>
      </c>
      <c r="I168" s="11" t="s">
        <v>316</v>
      </c>
      <c r="J168" s="11" t="s">
        <v>315</v>
      </c>
      <c r="K168" s="11" t="s">
        <v>315</v>
      </c>
      <c r="L168" s="11" t="s">
        <v>315</v>
      </c>
      <c r="M168" s="11" t="s">
        <v>316</v>
      </c>
      <c r="N168" s="11" t="s">
        <v>315</v>
      </c>
      <c r="O168" s="11" t="s">
        <v>316</v>
      </c>
      <c r="P168" s="11" t="s">
        <v>316</v>
      </c>
      <c r="Q168" s="11" t="s">
        <v>316</v>
      </c>
      <c r="R168" s="11" t="s">
        <v>120</v>
      </c>
      <c r="S168" s="11" t="s">
        <v>315</v>
      </c>
      <c r="T168" s="11" t="s">
        <v>315</v>
      </c>
      <c r="U168" s="146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146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220">
        <v>37.799999999999997</v>
      </c>
      <c r="E170" s="220">
        <v>42.6</v>
      </c>
      <c r="F170" s="220">
        <v>41</v>
      </c>
      <c r="G170" s="227">
        <v>25.1</v>
      </c>
      <c r="H170" s="220">
        <v>38.745950163418399</v>
      </c>
      <c r="I170" s="220">
        <v>41.88</v>
      </c>
      <c r="J170" s="220">
        <v>41.8</v>
      </c>
      <c r="K170" s="220">
        <v>38.409999999999997</v>
      </c>
      <c r="L170" s="220">
        <v>41.1</v>
      </c>
      <c r="M170" s="220">
        <v>41.27</v>
      </c>
      <c r="N170" s="220">
        <v>37.9</v>
      </c>
      <c r="O170" s="220">
        <v>37.65</v>
      </c>
      <c r="P170" s="220">
        <v>39.6</v>
      </c>
      <c r="Q170" s="220">
        <v>42.509864885070904</v>
      </c>
      <c r="R170" s="227" t="s">
        <v>107</v>
      </c>
      <c r="S170" s="234">
        <v>33.200000000000003</v>
      </c>
      <c r="T170" s="227">
        <v>48.7</v>
      </c>
      <c r="U170" s="217"/>
      <c r="V170" s="218"/>
      <c r="W170" s="218"/>
      <c r="X170" s="218"/>
      <c r="Y170" s="218"/>
      <c r="Z170" s="218"/>
      <c r="AA170" s="218"/>
      <c r="AB170" s="218"/>
      <c r="AC170" s="218"/>
      <c r="AD170" s="218"/>
      <c r="AE170" s="218"/>
      <c r="AF170" s="218"/>
      <c r="AG170" s="218"/>
      <c r="AH170" s="218"/>
      <c r="AI170" s="218"/>
      <c r="AJ170" s="218"/>
      <c r="AK170" s="218"/>
      <c r="AL170" s="218"/>
      <c r="AM170" s="218"/>
      <c r="AN170" s="218"/>
      <c r="AO170" s="218"/>
      <c r="AP170" s="218"/>
      <c r="AQ170" s="218"/>
      <c r="AR170" s="218"/>
      <c r="AS170" s="218"/>
      <c r="AT170" s="218"/>
      <c r="AU170" s="218"/>
      <c r="AV170" s="218"/>
      <c r="AW170" s="218"/>
      <c r="AX170" s="218"/>
      <c r="AY170" s="218"/>
      <c r="AZ170" s="218"/>
      <c r="BA170" s="218"/>
      <c r="BB170" s="218"/>
      <c r="BC170" s="218"/>
      <c r="BD170" s="218"/>
      <c r="BE170" s="218"/>
      <c r="BF170" s="218"/>
      <c r="BG170" s="218"/>
      <c r="BH170" s="218"/>
      <c r="BI170" s="218"/>
      <c r="BJ170" s="218"/>
      <c r="BK170" s="218"/>
      <c r="BL170" s="218"/>
      <c r="BM170" s="221">
        <v>1</v>
      </c>
    </row>
    <row r="171" spans="1:65">
      <c r="A171" s="29"/>
      <c r="B171" s="19">
        <v>1</v>
      </c>
      <c r="C171" s="9">
        <v>2</v>
      </c>
      <c r="D171" s="216">
        <v>38.299999999999997</v>
      </c>
      <c r="E171" s="216">
        <v>43.1</v>
      </c>
      <c r="F171" s="216">
        <v>40.6</v>
      </c>
      <c r="G171" s="228">
        <v>24.7</v>
      </c>
      <c r="H171" s="216">
        <v>38.597966911919798</v>
      </c>
      <c r="I171" s="216">
        <v>42.46</v>
      </c>
      <c r="J171" s="216">
        <v>41.9</v>
      </c>
      <c r="K171" s="216">
        <v>38.11</v>
      </c>
      <c r="L171" s="216">
        <v>40.299999999999997</v>
      </c>
      <c r="M171" s="216">
        <v>39.9</v>
      </c>
      <c r="N171" s="216">
        <v>38.299999999999997</v>
      </c>
      <c r="O171" s="216">
        <v>38.85</v>
      </c>
      <c r="P171" s="216">
        <v>40.619999999999997</v>
      </c>
      <c r="Q171" s="216">
        <v>41.173394265587412</v>
      </c>
      <c r="R171" s="228" t="s">
        <v>107</v>
      </c>
      <c r="S171" s="216">
        <v>36.299999999999997</v>
      </c>
      <c r="T171" s="228">
        <v>47.5</v>
      </c>
      <c r="U171" s="217"/>
      <c r="V171" s="218"/>
      <c r="W171" s="218"/>
      <c r="X171" s="218"/>
      <c r="Y171" s="218"/>
      <c r="Z171" s="218"/>
      <c r="AA171" s="218"/>
      <c r="AB171" s="218"/>
      <c r="AC171" s="218"/>
      <c r="AD171" s="218"/>
      <c r="AE171" s="218"/>
      <c r="AF171" s="218"/>
      <c r="AG171" s="218"/>
      <c r="AH171" s="218"/>
      <c r="AI171" s="218"/>
      <c r="AJ171" s="218"/>
      <c r="AK171" s="218"/>
      <c r="AL171" s="218"/>
      <c r="AM171" s="218"/>
      <c r="AN171" s="218"/>
      <c r="AO171" s="218"/>
      <c r="AP171" s="218"/>
      <c r="AQ171" s="218"/>
      <c r="AR171" s="218"/>
      <c r="AS171" s="218"/>
      <c r="AT171" s="218"/>
      <c r="AU171" s="218"/>
      <c r="AV171" s="218"/>
      <c r="AW171" s="218"/>
      <c r="AX171" s="218"/>
      <c r="AY171" s="218"/>
      <c r="AZ171" s="218"/>
      <c r="BA171" s="218"/>
      <c r="BB171" s="218"/>
      <c r="BC171" s="218"/>
      <c r="BD171" s="218"/>
      <c r="BE171" s="218"/>
      <c r="BF171" s="218"/>
      <c r="BG171" s="218"/>
      <c r="BH171" s="218"/>
      <c r="BI171" s="218"/>
      <c r="BJ171" s="218"/>
      <c r="BK171" s="218"/>
      <c r="BL171" s="218"/>
      <c r="BM171" s="221" t="e">
        <v>#N/A</v>
      </c>
    </row>
    <row r="172" spans="1:65">
      <c r="A172" s="29"/>
      <c r="B172" s="19">
        <v>1</v>
      </c>
      <c r="C172" s="9">
        <v>3</v>
      </c>
      <c r="D172" s="216">
        <v>38.700000000000003</v>
      </c>
      <c r="E172" s="216">
        <v>41.3</v>
      </c>
      <c r="F172" s="216">
        <v>40.9</v>
      </c>
      <c r="G172" s="228">
        <v>24.9</v>
      </c>
      <c r="H172" s="216">
        <v>38.935214253547016</v>
      </c>
      <c r="I172" s="216">
        <v>39.799999999999997</v>
      </c>
      <c r="J172" s="216">
        <v>43.5</v>
      </c>
      <c r="K172" s="216">
        <v>39.619999999999997</v>
      </c>
      <c r="L172" s="216">
        <v>39.4</v>
      </c>
      <c r="M172" s="216">
        <v>39.28</v>
      </c>
      <c r="N172" s="216">
        <v>37.4</v>
      </c>
      <c r="O172" s="216">
        <v>38.18</v>
      </c>
      <c r="P172" s="216">
        <v>41.34</v>
      </c>
      <c r="Q172" s="216">
        <v>40.749364098948739</v>
      </c>
      <c r="R172" s="228" t="s">
        <v>107</v>
      </c>
      <c r="S172" s="216">
        <v>37.1</v>
      </c>
      <c r="T172" s="228">
        <v>44.4</v>
      </c>
      <c r="U172" s="217"/>
      <c r="V172" s="218"/>
      <c r="W172" s="218"/>
      <c r="X172" s="218"/>
      <c r="Y172" s="218"/>
      <c r="Z172" s="218"/>
      <c r="AA172" s="218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21">
        <v>16</v>
      </c>
    </row>
    <row r="173" spans="1:65">
      <c r="A173" s="29"/>
      <c r="B173" s="19">
        <v>1</v>
      </c>
      <c r="C173" s="9">
        <v>4</v>
      </c>
      <c r="D173" s="216">
        <v>38.6</v>
      </c>
      <c r="E173" s="216">
        <v>42.8</v>
      </c>
      <c r="F173" s="216">
        <v>39.5</v>
      </c>
      <c r="G173" s="228">
        <v>24.6</v>
      </c>
      <c r="H173" s="216">
        <v>38.660930432719802</v>
      </c>
      <c r="I173" s="216">
        <v>40.840000000000003</v>
      </c>
      <c r="J173" s="216">
        <v>41.1</v>
      </c>
      <c r="K173" s="216">
        <v>37.200000000000003</v>
      </c>
      <c r="L173" s="216">
        <v>39.9</v>
      </c>
      <c r="M173" s="216">
        <v>40.14</v>
      </c>
      <c r="N173" s="216">
        <v>38.6</v>
      </c>
      <c r="O173" s="216">
        <v>39.75</v>
      </c>
      <c r="P173" s="216">
        <v>40.57</v>
      </c>
      <c r="Q173" s="216">
        <v>42.008667825480728</v>
      </c>
      <c r="R173" s="228" t="s">
        <v>107</v>
      </c>
      <c r="S173" s="216">
        <v>35.4</v>
      </c>
      <c r="T173" s="228">
        <v>47.2</v>
      </c>
      <c r="U173" s="217"/>
      <c r="V173" s="218"/>
      <c r="W173" s="218"/>
      <c r="X173" s="218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21">
        <v>39.884588105072844</v>
      </c>
    </row>
    <row r="174" spans="1:65">
      <c r="A174" s="29"/>
      <c r="B174" s="19">
        <v>1</v>
      </c>
      <c r="C174" s="9">
        <v>5</v>
      </c>
      <c r="D174" s="216">
        <v>38</v>
      </c>
      <c r="E174" s="216">
        <v>43</v>
      </c>
      <c r="F174" s="216">
        <v>42</v>
      </c>
      <c r="G174" s="228">
        <v>24.6</v>
      </c>
      <c r="H174" s="216">
        <v>38.428132288309193</v>
      </c>
      <c r="I174" s="216">
        <v>42.09</v>
      </c>
      <c r="J174" s="216">
        <v>42.6</v>
      </c>
      <c r="K174" s="216">
        <v>38.67</v>
      </c>
      <c r="L174" s="216">
        <v>39.6</v>
      </c>
      <c r="M174" s="216">
        <v>40.200000000000003</v>
      </c>
      <c r="N174" s="216">
        <v>38.700000000000003</v>
      </c>
      <c r="O174" s="216">
        <v>39.47</v>
      </c>
      <c r="P174" s="216">
        <v>40.659999999999997</v>
      </c>
      <c r="Q174" s="216">
        <v>41.69708764329954</v>
      </c>
      <c r="R174" s="228" t="s">
        <v>107</v>
      </c>
      <c r="S174" s="216">
        <v>35.9</v>
      </c>
      <c r="T174" s="228">
        <v>43.7</v>
      </c>
      <c r="U174" s="217"/>
      <c r="V174" s="218"/>
      <c r="W174" s="218"/>
      <c r="X174" s="218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1">
        <v>83</v>
      </c>
    </row>
    <row r="175" spans="1:65">
      <c r="A175" s="29"/>
      <c r="B175" s="19">
        <v>1</v>
      </c>
      <c r="C175" s="9">
        <v>6</v>
      </c>
      <c r="D175" s="216">
        <v>38.799999999999997</v>
      </c>
      <c r="E175" s="216">
        <v>43.8</v>
      </c>
      <c r="F175" s="216">
        <v>41.6</v>
      </c>
      <c r="G175" s="228">
        <v>24.9</v>
      </c>
      <c r="H175" s="216">
        <v>38.469630014007294</v>
      </c>
      <c r="I175" s="216">
        <v>42.16</v>
      </c>
      <c r="J175" s="216">
        <v>43.5</v>
      </c>
      <c r="K175" s="216">
        <v>38.6</v>
      </c>
      <c r="L175" s="216">
        <v>38.700000000000003</v>
      </c>
      <c r="M175" s="216">
        <v>40.1</v>
      </c>
      <c r="N175" s="216">
        <v>38.1</v>
      </c>
      <c r="O175" s="216">
        <v>38.68</v>
      </c>
      <c r="P175" s="216">
        <v>40.520000000000003</v>
      </c>
      <c r="Q175" s="216">
        <v>43.149198043810237</v>
      </c>
      <c r="R175" s="228" t="s">
        <v>107</v>
      </c>
      <c r="S175" s="216">
        <v>35.1</v>
      </c>
      <c r="T175" s="228">
        <v>46.4</v>
      </c>
      <c r="U175" s="217"/>
      <c r="V175" s="218"/>
      <c r="W175" s="218"/>
      <c r="X175" s="218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19"/>
    </row>
    <row r="176" spans="1:65">
      <c r="A176" s="29"/>
      <c r="B176" s="20" t="s">
        <v>269</v>
      </c>
      <c r="C176" s="12"/>
      <c r="D176" s="222">
        <v>38.366666666666667</v>
      </c>
      <c r="E176" s="222">
        <v>42.766666666666673</v>
      </c>
      <c r="F176" s="222">
        <v>40.93333333333333</v>
      </c>
      <c r="G176" s="222">
        <v>24.799999999999997</v>
      </c>
      <c r="H176" s="222">
        <v>38.639637343986919</v>
      </c>
      <c r="I176" s="222">
        <v>41.538333333333334</v>
      </c>
      <c r="J176" s="222">
        <v>42.4</v>
      </c>
      <c r="K176" s="222">
        <v>38.434999999999995</v>
      </c>
      <c r="L176" s="222">
        <v>39.833333333333336</v>
      </c>
      <c r="M176" s="222">
        <v>40.148333333333333</v>
      </c>
      <c r="N176" s="222">
        <v>38.166666666666664</v>
      </c>
      <c r="O176" s="222">
        <v>38.763333333333335</v>
      </c>
      <c r="P176" s="222">
        <v>40.551666666666669</v>
      </c>
      <c r="Q176" s="222">
        <v>41.881262793699591</v>
      </c>
      <c r="R176" s="222" t="s">
        <v>630</v>
      </c>
      <c r="S176" s="222">
        <v>35.5</v>
      </c>
      <c r="T176" s="222">
        <v>46.316666666666663</v>
      </c>
      <c r="U176" s="217"/>
      <c r="V176" s="218"/>
      <c r="W176" s="218"/>
      <c r="X176" s="218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19"/>
    </row>
    <row r="177" spans="1:65">
      <c r="A177" s="29"/>
      <c r="B177" s="3" t="s">
        <v>270</v>
      </c>
      <c r="C177" s="28"/>
      <c r="D177" s="216">
        <v>38.450000000000003</v>
      </c>
      <c r="E177" s="216">
        <v>42.9</v>
      </c>
      <c r="F177" s="216">
        <v>40.950000000000003</v>
      </c>
      <c r="G177" s="216">
        <v>24.799999999999997</v>
      </c>
      <c r="H177" s="216">
        <v>38.629448672319796</v>
      </c>
      <c r="I177" s="216">
        <v>41.984999999999999</v>
      </c>
      <c r="J177" s="216">
        <v>42.25</v>
      </c>
      <c r="K177" s="216">
        <v>38.504999999999995</v>
      </c>
      <c r="L177" s="216">
        <v>39.75</v>
      </c>
      <c r="M177" s="216">
        <v>40.120000000000005</v>
      </c>
      <c r="N177" s="216">
        <v>38.200000000000003</v>
      </c>
      <c r="O177" s="216">
        <v>38.765000000000001</v>
      </c>
      <c r="P177" s="216">
        <v>40.594999999999999</v>
      </c>
      <c r="Q177" s="216">
        <v>41.852877734390134</v>
      </c>
      <c r="R177" s="216" t="s">
        <v>630</v>
      </c>
      <c r="S177" s="216">
        <v>35.65</v>
      </c>
      <c r="T177" s="216">
        <v>46.8</v>
      </c>
      <c r="U177" s="217"/>
      <c r="V177" s="218"/>
      <c r="W177" s="218"/>
      <c r="X177" s="218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19"/>
    </row>
    <row r="178" spans="1:65">
      <c r="A178" s="29"/>
      <c r="B178" s="3" t="s">
        <v>271</v>
      </c>
      <c r="C178" s="28"/>
      <c r="D178" s="23">
        <v>0.40331955899344557</v>
      </c>
      <c r="E178" s="23">
        <v>0.82623644719091593</v>
      </c>
      <c r="F178" s="23">
        <v>0.86641021846851907</v>
      </c>
      <c r="G178" s="23">
        <v>0.19999999999999965</v>
      </c>
      <c r="H178" s="23">
        <v>0.18681264753814433</v>
      </c>
      <c r="I178" s="23">
        <v>1.0165120100946512</v>
      </c>
      <c r="J178" s="23">
        <v>0.9757048734120376</v>
      </c>
      <c r="K178" s="23">
        <v>0.7897024756197728</v>
      </c>
      <c r="L178" s="23">
        <v>0.81894240741743596</v>
      </c>
      <c r="M178" s="23">
        <v>0.64480746480377216</v>
      </c>
      <c r="N178" s="23">
        <v>0.48027769744874466</v>
      </c>
      <c r="O178" s="23">
        <v>0.78321559398844143</v>
      </c>
      <c r="P178" s="23">
        <v>0.55585669616068045</v>
      </c>
      <c r="Q178" s="23">
        <v>0.87581110111347138</v>
      </c>
      <c r="R178" s="23" t="s">
        <v>630</v>
      </c>
      <c r="S178" s="23">
        <v>1.328156617270718</v>
      </c>
      <c r="T178" s="23">
        <v>1.9177243458502238</v>
      </c>
      <c r="U178" s="146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86</v>
      </c>
      <c r="C179" s="28"/>
      <c r="D179" s="13">
        <v>1.051223872267886E-2</v>
      </c>
      <c r="E179" s="13">
        <v>1.9319636333380727E-2</v>
      </c>
      <c r="F179" s="13">
        <v>2.1166373415354701E-2</v>
      </c>
      <c r="G179" s="13">
        <v>8.0645161290322457E-3</v>
      </c>
      <c r="H179" s="13">
        <v>4.8347412237608909E-3</v>
      </c>
      <c r="I179" s="13">
        <v>2.4471660958022338E-2</v>
      </c>
      <c r="J179" s="13">
        <v>2.3011907391793339E-2</v>
      </c>
      <c r="K179" s="13">
        <v>2.0546441410687469E-2</v>
      </c>
      <c r="L179" s="13">
        <v>2.0559223617174122E-2</v>
      </c>
      <c r="M179" s="13">
        <v>1.6060628456235761E-2</v>
      </c>
      <c r="N179" s="13">
        <v>1.2583695129661433E-2</v>
      </c>
      <c r="O179" s="13">
        <v>2.0205063048975184E-2</v>
      </c>
      <c r="P179" s="13">
        <v>1.3707369927105677E-2</v>
      </c>
      <c r="Q179" s="13">
        <v>2.0911764419033325E-2</v>
      </c>
      <c r="R179" s="13" t="s">
        <v>630</v>
      </c>
      <c r="S179" s="13">
        <v>3.7412862458330087E-2</v>
      </c>
      <c r="T179" s="13">
        <v>4.1404627834117823E-2</v>
      </c>
      <c r="U179" s="146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272</v>
      </c>
      <c r="C180" s="28"/>
      <c r="D180" s="13">
        <v>-3.8057844157932119E-2</v>
      </c>
      <c r="E180" s="13">
        <v>7.2260456946457996E-2</v>
      </c>
      <c r="F180" s="13">
        <v>2.6294498152962031E-2</v>
      </c>
      <c r="G180" s="13">
        <v>-0.37820593922980161</v>
      </c>
      <c r="H180" s="13">
        <v>-3.1213830209458338E-2</v>
      </c>
      <c r="I180" s="13">
        <v>4.1463264554815638E-2</v>
      </c>
      <c r="J180" s="13">
        <v>6.3067265187758625E-2</v>
      </c>
      <c r="K180" s="13">
        <v>-3.6344567511992887E-2</v>
      </c>
      <c r="L180" s="13">
        <v>-1.2850771231354141E-3</v>
      </c>
      <c r="M180" s="13">
        <v>6.6127103422923827E-3</v>
      </c>
      <c r="N180" s="13">
        <v>-4.3072312389949907E-2</v>
      </c>
      <c r="O180" s="13">
        <v>-2.8112482164430297E-2</v>
      </c>
      <c r="P180" s="13">
        <v>1.6725221276861602E-2</v>
      </c>
      <c r="Q180" s="13">
        <v>5.0061308978963659E-2</v>
      </c>
      <c r="R180" s="13" t="s">
        <v>630</v>
      </c>
      <c r="S180" s="13">
        <v>-0.10993188881685301</v>
      </c>
      <c r="T180" s="13">
        <v>0.16126726806477243</v>
      </c>
      <c r="U180" s="146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273</v>
      </c>
      <c r="C181" s="46"/>
      <c r="D181" s="44">
        <v>0.59</v>
      </c>
      <c r="E181" s="44">
        <v>1.19</v>
      </c>
      <c r="F181" s="44">
        <v>0.45</v>
      </c>
      <c r="G181" s="44">
        <v>6.08</v>
      </c>
      <c r="H181" s="44">
        <v>0.48</v>
      </c>
      <c r="I181" s="44">
        <v>0.69</v>
      </c>
      <c r="J181" s="44">
        <v>1.04</v>
      </c>
      <c r="K181" s="44">
        <v>0.56999999999999995</v>
      </c>
      <c r="L181" s="44">
        <v>0</v>
      </c>
      <c r="M181" s="44">
        <v>0.13</v>
      </c>
      <c r="N181" s="44">
        <v>0.67</v>
      </c>
      <c r="O181" s="44">
        <v>0.43</v>
      </c>
      <c r="P181" s="44">
        <v>0.28999999999999998</v>
      </c>
      <c r="Q181" s="44">
        <v>0.83</v>
      </c>
      <c r="R181" s="44">
        <v>15.91</v>
      </c>
      <c r="S181" s="44">
        <v>1.75</v>
      </c>
      <c r="T181" s="44">
        <v>2.62</v>
      </c>
      <c r="U181" s="146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BM182" s="53"/>
    </row>
    <row r="183" spans="1:65" ht="15">
      <c r="B183" s="8" t="s">
        <v>558</v>
      </c>
      <c r="BM183" s="27" t="s">
        <v>66</v>
      </c>
    </row>
    <row r="184" spans="1:65" ht="15">
      <c r="A184" s="24" t="s">
        <v>25</v>
      </c>
      <c r="B184" s="18" t="s">
        <v>117</v>
      </c>
      <c r="C184" s="15" t="s">
        <v>118</v>
      </c>
      <c r="D184" s="16" t="s">
        <v>241</v>
      </c>
      <c r="E184" s="17" t="s">
        <v>241</v>
      </c>
      <c r="F184" s="17" t="s">
        <v>241</v>
      </c>
      <c r="G184" s="17" t="s">
        <v>241</v>
      </c>
      <c r="H184" s="17" t="s">
        <v>241</v>
      </c>
      <c r="I184" s="17" t="s">
        <v>241</v>
      </c>
      <c r="J184" s="17" t="s">
        <v>241</v>
      </c>
      <c r="K184" s="17" t="s">
        <v>241</v>
      </c>
      <c r="L184" s="17" t="s">
        <v>241</v>
      </c>
      <c r="M184" s="17" t="s">
        <v>241</v>
      </c>
      <c r="N184" s="17" t="s">
        <v>241</v>
      </c>
      <c r="O184" s="17" t="s">
        <v>241</v>
      </c>
      <c r="P184" s="17" t="s">
        <v>241</v>
      </c>
      <c r="Q184" s="17" t="s">
        <v>241</v>
      </c>
      <c r="R184" s="17" t="s">
        <v>241</v>
      </c>
      <c r="S184" s="17" t="s">
        <v>241</v>
      </c>
      <c r="T184" s="17" t="s">
        <v>241</v>
      </c>
      <c r="U184" s="17" t="s">
        <v>241</v>
      </c>
      <c r="V184" s="17" t="s">
        <v>241</v>
      </c>
      <c r="W184" s="17" t="s">
        <v>241</v>
      </c>
      <c r="X184" s="17" t="s">
        <v>241</v>
      </c>
      <c r="Y184" s="17" t="s">
        <v>241</v>
      </c>
      <c r="Z184" s="146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242</v>
      </c>
      <c r="C185" s="9" t="s">
        <v>242</v>
      </c>
      <c r="D185" s="144" t="s">
        <v>244</v>
      </c>
      <c r="E185" s="145" t="s">
        <v>245</v>
      </c>
      <c r="F185" s="145" t="s">
        <v>246</v>
      </c>
      <c r="G185" s="145" t="s">
        <v>247</v>
      </c>
      <c r="H185" s="145" t="s">
        <v>248</v>
      </c>
      <c r="I185" s="145" t="s">
        <v>249</v>
      </c>
      <c r="J185" s="145" t="s">
        <v>250</v>
      </c>
      <c r="K185" s="145" t="s">
        <v>251</v>
      </c>
      <c r="L185" s="145" t="s">
        <v>252</v>
      </c>
      <c r="M185" s="145" t="s">
        <v>253</v>
      </c>
      <c r="N185" s="145" t="s">
        <v>254</v>
      </c>
      <c r="O185" s="145" t="s">
        <v>255</v>
      </c>
      <c r="P185" s="145" t="s">
        <v>256</v>
      </c>
      <c r="Q185" s="145" t="s">
        <v>258</v>
      </c>
      <c r="R185" s="145" t="s">
        <v>259</v>
      </c>
      <c r="S185" s="145" t="s">
        <v>260</v>
      </c>
      <c r="T185" s="145" t="s">
        <v>261</v>
      </c>
      <c r="U185" s="145" t="s">
        <v>284</v>
      </c>
      <c r="V185" s="145" t="s">
        <v>286</v>
      </c>
      <c r="W185" s="145" t="s">
        <v>276</v>
      </c>
      <c r="X185" s="145" t="s">
        <v>285</v>
      </c>
      <c r="Y185" s="145" t="s">
        <v>262</v>
      </c>
      <c r="Z185" s="146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315</v>
      </c>
      <c r="E186" s="11" t="s">
        <v>315</v>
      </c>
      <c r="F186" s="11" t="s">
        <v>316</v>
      </c>
      <c r="G186" s="11" t="s">
        <v>120</v>
      </c>
      <c r="H186" s="11" t="s">
        <v>315</v>
      </c>
      <c r="I186" s="11" t="s">
        <v>120</v>
      </c>
      <c r="J186" s="11" t="s">
        <v>120</v>
      </c>
      <c r="K186" s="11" t="s">
        <v>315</v>
      </c>
      <c r="L186" s="11" t="s">
        <v>315</v>
      </c>
      <c r="M186" s="11" t="s">
        <v>315</v>
      </c>
      <c r="N186" s="11" t="s">
        <v>316</v>
      </c>
      <c r="O186" s="11" t="s">
        <v>120</v>
      </c>
      <c r="P186" s="11" t="s">
        <v>315</v>
      </c>
      <c r="Q186" s="11" t="s">
        <v>316</v>
      </c>
      <c r="R186" s="11" t="s">
        <v>316</v>
      </c>
      <c r="S186" s="11" t="s">
        <v>316</v>
      </c>
      <c r="T186" s="11" t="s">
        <v>316</v>
      </c>
      <c r="U186" s="11" t="s">
        <v>120</v>
      </c>
      <c r="V186" s="11" t="s">
        <v>315</v>
      </c>
      <c r="W186" s="11" t="s">
        <v>120</v>
      </c>
      <c r="X186" s="11" t="s">
        <v>120</v>
      </c>
      <c r="Y186" s="11" t="s">
        <v>315</v>
      </c>
      <c r="Z186" s="14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146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8">
        <v>1</v>
      </c>
      <c r="C188" s="14">
        <v>1</v>
      </c>
      <c r="D188" s="208">
        <v>318</v>
      </c>
      <c r="E188" s="208">
        <v>349</v>
      </c>
      <c r="F188" s="208">
        <v>339</v>
      </c>
      <c r="G188" s="208">
        <v>330</v>
      </c>
      <c r="H188" s="208">
        <v>338.9</v>
      </c>
      <c r="I188" s="208">
        <v>331.09920630711503</v>
      </c>
      <c r="J188" s="208">
        <v>326</v>
      </c>
      <c r="K188" s="208">
        <v>336</v>
      </c>
      <c r="L188" s="208">
        <v>308.10000000000002</v>
      </c>
      <c r="M188" s="208">
        <v>315</v>
      </c>
      <c r="N188" s="208">
        <v>315</v>
      </c>
      <c r="O188" s="208">
        <v>346</v>
      </c>
      <c r="P188" s="208">
        <v>323</v>
      </c>
      <c r="Q188" s="208">
        <v>322</v>
      </c>
      <c r="R188" s="208">
        <v>324.89999999999998</v>
      </c>
      <c r="S188" s="208">
        <v>337.87730868524613</v>
      </c>
      <c r="T188" s="208">
        <v>327</v>
      </c>
      <c r="U188" s="208">
        <v>328.03191057398601</v>
      </c>
      <c r="V188" s="223">
        <v>366</v>
      </c>
      <c r="W188" s="208">
        <v>322.85000000000002</v>
      </c>
      <c r="X188" s="208">
        <v>360</v>
      </c>
      <c r="Y188" s="208">
        <v>344</v>
      </c>
      <c r="Z188" s="209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1</v>
      </c>
    </row>
    <row r="189" spans="1:65">
      <c r="A189" s="29"/>
      <c r="B189" s="19">
        <v>1</v>
      </c>
      <c r="C189" s="9">
        <v>2</v>
      </c>
      <c r="D189" s="213">
        <v>323</v>
      </c>
      <c r="E189" s="213">
        <v>336</v>
      </c>
      <c r="F189" s="213">
        <v>330</v>
      </c>
      <c r="G189" s="213">
        <v>324</v>
      </c>
      <c r="H189" s="213">
        <v>336.1</v>
      </c>
      <c r="I189" s="213">
        <v>331.817035569734</v>
      </c>
      <c r="J189" s="213">
        <v>326</v>
      </c>
      <c r="K189" s="213">
        <v>342</v>
      </c>
      <c r="L189" s="213">
        <v>309.7</v>
      </c>
      <c r="M189" s="213">
        <v>322</v>
      </c>
      <c r="N189" s="213">
        <v>314</v>
      </c>
      <c r="O189" s="213">
        <v>329</v>
      </c>
      <c r="P189" s="213">
        <v>332</v>
      </c>
      <c r="Q189" s="213">
        <v>315</v>
      </c>
      <c r="R189" s="213">
        <v>329.7</v>
      </c>
      <c r="S189" s="213">
        <v>328.23139063622023</v>
      </c>
      <c r="T189" s="213">
        <v>321</v>
      </c>
      <c r="U189" s="213">
        <v>310.26730999468998</v>
      </c>
      <c r="V189" s="225">
        <v>390</v>
      </c>
      <c r="W189" s="213">
        <v>323.24</v>
      </c>
      <c r="X189" s="213">
        <v>342.50000000000006</v>
      </c>
      <c r="Y189" s="213">
        <v>351</v>
      </c>
      <c r="Z189" s="209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18</v>
      </c>
    </row>
    <row r="190" spans="1:65">
      <c r="A190" s="29"/>
      <c r="B190" s="19">
        <v>1</v>
      </c>
      <c r="C190" s="9">
        <v>3</v>
      </c>
      <c r="D190" s="213">
        <v>323</v>
      </c>
      <c r="E190" s="213">
        <v>347</v>
      </c>
      <c r="F190" s="213">
        <v>334</v>
      </c>
      <c r="G190" s="213">
        <v>335</v>
      </c>
      <c r="H190" s="213">
        <v>337.4</v>
      </c>
      <c r="I190" s="213">
        <v>332.03795086564998</v>
      </c>
      <c r="J190" s="213">
        <v>321</v>
      </c>
      <c r="K190" s="213">
        <v>348</v>
      </c>
      <c r="L190" s="213">
        <v>316.8</v>
      </c>
      <c r="M190" s="213">
        <v>316</v>
      </c>
      <c r="N190" s="213">
        <v>313</v>
      </c>
      <c r="O190" s="213">
        <v>338</v>
      </c>
      <c r="P190" s="213">
        <v>328</v>
      </c>
      <c r="Q190" s="213">
        <v>321</v>
      </c>
      <c r="R190" s="213">
        <v>328.3</v>
      </c>
      <c r="S190" s="213">
        <v>324.58288345805306</v>
      </c>
      <c r="T190" s="213">
        <v>326</v>
      </c>
      <c r="U190" s="213">
        <v>316.00175516182202</v>
      </c>
      <c r="V190" s="225">
        <v>400</v>
      </c>
      <c r="W190" s="213">
        <v>317.83</v>
      </c>
      <c r="X190" s="213">
        <v>338.65000000000003</v>
      </c>
      <c r="Y190" s="213">
        <v>333</v>
      </c>
      <c r="Z190" s="209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16</v>
      </c>
    </row>
    <row r="191" spans="1:65">
      <c r="A191" s="29"/>
      <c r="B191" s="19">
        <v>1</v>
      </c>
      <c r="C191" s="9">
        <v>4</v>
      </c>
      <c r="D191" s="213">
        <v>325</v>
      </c>
      <c r="E191" s="213">
        <v>350</v>
      </c>
      <c r="F191" s="213">
        <v>329</v>
      </c>
      <c r="G191" s="213">
        <v>334</v>
      </c>
      <c r="H191" s="213">
        <v>342.2</v>
      </c>
      <c r="I191" s="213">
        <v>331.65819078855498</v>
      </c>
      <c r="J191" s="213">
        <v>321</v>
      </c>
      <c r="K191" s="213">
        <v>334</v>
      </c>
      <c r="L191" s="213">
        <v>304.3</v>
      </c>
      <c r="M191" s="213">
        <v>325</v>
      </c>
      <c r="N191" s="213">
        <v>318</v>
      </c>
      <c r="O191" s="213">
        <v>340</v>
      </c>
      <c r="P191" s="213">
        <v>323</v>
      </c>
      <c r="Q191" s="213">
        <v>332</v>
      </c>
      <c r="R191" s="213">
        <v>324.7</v>
      </c>
      <c r="S191" s="213">
        <v>330.29153167097837</v>
      </c>
      <c r="T191" s="213">
        <v>326</v>
      </c>
      <c r="U191" s="213">
        <v>310.51798918819992</v>
      </c>
      <c r="V191" s="225">
        <v>380</v>
      </c>
      <c r="W191" s="213">
        <v>323.99</v>
      </c>
      <c r="X191" s="213">
        <v>353.5</v>
      </c>
      <c r="Y191" s="213">
        <v>342</v>
      </c>
      <c r="Z191" s="209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329.73075633723664</v>
      </c>
    </row>
    <row r="192" spans="1:65">
      <c r="A192" s="29"/>
      <c r="B192" s="19">
        <v>1</v>
      </c>
      <c r="C192" s="9">
        <v>5</v>
      </c>
      <c r="D192" s="213">
        <v>319</v>
      </c>
      <c r="E192" s="213">
        <v>343</v>
      </c>
      <c r="F192" s="213">
        <v>348</v>
      </c>
      <c r="G192" s="213">
        <v>329</v>
      </c>
      <c r="H192" s="213">
        <v>336.5</v>
      </c>
      <c r="I192" s="213">
        <v>331.53078893430398</v>
      </c>
      <c r="J192" s="213">
        <v>327</v>
      </c>
      <c r="K192" s="213">
        <v>346</v>
      </c>
      <c r="L192" s="213">
        <v>306.89999999999998</v>
      </c>
      <c r="M192" s="213">
        <v>314</v>
      </c>
      <c r="N192" s="213">
        <v>318</v>
      </c>
      <c r="O192" s="213">
        <v>345</v>
      </c>
      <c r="P192" s="213">
        <v>327</v>
      </c>
      <c r="Q192" s="213">
        <v>318</v>
      </c>
      <c r="R192" s="213">
        <v>327.2</v>
      </c>
      <c r="S192" s="213">
        <v>330.54886524045082</v>
      </c>
      <c r="T192" s="213">
        <v>330</v>
      </c>
      <c r="U192" s="213">
        <v>324.67302145749949</v>
      </c>
      <c r="V192" s="225">
        <v>387</v>
      </c>
      <c r="W192" s="213">
        <v>325.57</v>
      </c>
      <c r="X192" s="213"/>
      <c r="Y192" s="213">
        <v>330</v>
      </c>
      <c r="Z192" s="209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84</v>
      </c>
    </row>
    <row r="193" spans="1:65">
      <c r="A193" s="29"/>
      <c r="B193" s="19">
        <v>1</v>
      </c>
      <c r="C193" s="9">
        <v>6</v>
      </c>
      <c r="D193" s="213">
        <v>330</v>
      </c>
      <c r="E193" s="213">
        <v>353</v>
      </c>
      <c r="F193" s="213">
        <v>340</v>
      </c>
      <c r="G193" s="213">
        <v>336</v>
      </c>
      <c r="H193" s="213">
        <v>335.3</v>
      </c>
      <c r="I193" s="213">
        <v>332.11958593028299</v>
      </c>
      <c r="J193" s="213">
        <v>325</v>
      </c>
      <c r="K193" s="213">
        <v>349</v>
      </c>
      <c r="L193" s="213">
        <v>309.39999999999998</v>
      </c>
      <c r="M193" s="213">
        <v>321</v>
      </c>
      <c r="N193" s="213">
        <v>314</v>
      </c>
      <c r="O193" s="213">
        <v>339</v>
      </c>
      <c r="P193" s="213">
        <v>329</v>
      </c>
      <c r="Q193" s="213">
        <v>329</v>
      </c>
      <c r="R193" s="213">
        <v>326.39999999999998</v>
      </c>
      <c r="S193" s="213">
        <v>332.73200324103425</v>
      </c>
      <c r="T193" s="213">
        <v>335</v>
      </c>
      <c r="U193" s="213">
        <v>327.50157078799214</v>
      </c>
      <c r="V193" s="225">
        <v>372</v>
      </c>
      <c r="W193" s="213">
        <v>323.3</v>
      </c>
      <c r="X193" s="213"/>
      <c r="Y193" s="213">
        <v>352</v>
      </c>
      <c r="Z193" s="209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4"/>
    </row>
    <row r="194" spans="1:65">
      <c r="A194" s="29"/>
      <c r="B194" s="20" t="s">
        <v>269</v>
      </c>
      <c r="C194" s="12"/>
      <c r="D194" s="215">
        <v>323</v>
      </c>
      <c r="E194" s="215">
        <v>346.33333333333331</v>
      </c>
      <c r="F194" s="215">
        <v>336.66666666666669</v>
      </c>
      <c r="G194" s="215">
        <v>331.33333333333331</v>
      </c>
      <c r="H194" s="215">
        <v>337.73333333333329</v>
      </c>
      <c r="I194" s="215">
        <v>331.71045973260681</v>
      </c>
      <c r="J194" s="215">
        <v>324.33333333333331</v>
      </c>
      <c r="K194" s="215">
        <v>342.5</v>
      </c>
      <c r="L194" s="215">
        <v>309.2</v>
      </c>
      <c r="M194" s="215">
        <v>318.83333333333331</v>
      </c>
      <c r="N194" s="215">
        <v>315.33333333333331</v>
      </c>
      <c r="O194" s="215">
        <v>339.5</v>
      </c>
      <c r="P194" s="215">
        <v>327</v>
      </c>
      <c r="Q194" s="215">
        <v>322.83333333333331</v>
      </c>
      <c r="R194" s="215">
        <v>326.86666666666662</v>
      </c>
      <c r="S194" s="215">
        <v>330.71066382199712</v>
      </c>
      <c r="T194" s="215">
        <v>327.5</v>
      </c>
      <c r="U194" s="215">
        <v>319.49892619403158</v>
      </c>
      <c r="V194" s="215">
        <v>382.5</v>
      </c>
      <c r="W194" s="215">
        <v>322.79666666666668</v>
      </c>
      <c r="X194" s="215">
        <v>348.66250000000002</v>
      </c>
      <c r="Y194" s="215">
        <v>342</v>
      </c>
      <c r="Z194" s="209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4"/>
    </row>
    <row r="195" spans="1:65">
      <c r="A195" s="29"/>
      <c r="B195" s="3" t="s">
        <v>270</v>
      </c>
      <c r="C195" s="28"/>
      <c r="D195" s="213">
        <v>323</v>
      </c>
      <c r="E195" s="213">
        <v>348</v>
      </c>
      <c r="F195" s="213">
        <v>336.5</v>
      </c>
      <c r="G195" s="213">
        <v>332</v>
      </c>
      <c r="H195" s="213">
        <v>336.95</v>
      </c>
      <c r="I195" s="213">
        <v>331.73761317914449</v>
      </c>
      <c r="J195" s="213">
        <v>325.5</v>
      </c>
      <c r="K195" s="213">
        <v>344</v>
      </c>
      <c r="L195" s="213">
        <v>308.75</v>
      </c>
      <c r="M195" s="213">
        <v>318.5</v>
      </c>
      <c r="N195" s="213">
        <v>314.5</v>
      </c>
      <c r="O195" s="213">
        <v>339.5</v>
      </c>
      <c r="P195" s="213">
        <v>327.5</v>
      </c>
      <c r="Q195" s="213">
        <v>321.5</v>
      </c>
      <c r="R195" s="213">
        <v>326.79999999999995</v>
      </c>
      <c r="S195" s="213">
        <v>330.42019845571463</v>
      </c>
      <c r="T195" s="213">
        <v>326.5</v>
      </c>
      <c r="U195" s="213">
        <v>320.33738830966075</v>
      </c>
      <c r="V195" s="213">
        <v>383.5</v>
      </c>
      <c r="W195" s="213">
        <v>323.27</v>
      </c>
      <c r="X195" s="213">
        <v>348</v>
      </c>
      <c r="Y195" s="213">
        <v>343</v>
      </c>
      <c r="Z195" s="209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4"/>
    </row>
    <row r="196" spans="1:65">
      <c r="A196" s="29"/>
      <c r="B196" s="3" t="s">
        <v>271</v>
      </c>
      <c r="C196" s="28"/>
      <c r="D196" s="213">
        <v>4.3358966777357599</v>
      </c>
      <c r="E196" s="213">
        <v>6.0553007081949835</v>
      </c>
      <c r="F196" s="213">
        <v>7.1460945044595281</v>
      </c>
      <c r="G196" s="213">
        <v>4.5460605656619517</v>
      </c>
      <c r="H196" s="213">
        <v>2.5113077602449709</v>
      </c>
      <c r="I196" s="213">
        <v>0.3727297909630351</v>
      </c>
      <c r="J196" s="213">
        <v>2.6583202716502514</v>
      </c>
      <c r="K196" s="213">
        <v>6.3166446789415023</v>
      </c>
      <c r="L196" s="213">
        <v>4.2085627000200461</v>
      </c>
      <c r="M196" s="213">
        <v>4.4459719597256422</v>
      </c>
      <c r="N196" s="213">
        <v>2.1602468994692869</v>
      </c>
      <c r="O196" s="213">
        <v>6.0909769331364245</v>
      </c>
      <c r="P196" s="213">
        <v>3.5213633723318019</v>
      </c>
      <c r="Q196" s="213">
        <v>6.4935865795927183</v>
      </c>
      <c r="R196" s="213">
        <v>1.9479904174986822</v>
      </c>
      <c r="S196" s="213">
        <v>4.4574645237476771</v>
      </c>
      <c r="T196" s="213">
        <v>4.6797435827190359</v>
      </c>
      <c r="U196" s="213">
        <v>8.2672314241760745</v>
      </c>
      <c r="V196" s="213">
        <v>12.421755109484328</v>
      </c>
      <c r="W196" s="213">
        <v>2.6167129507583935</v>
      </c>
      <c r="X196" s="213">
        <v>9.8347491918536587</v>
      </c>
      <c r="Y196" s="213">
        <v>9.0553851381374173</v>
      </c>
      <c r="Z196" s="209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4"/>
    </row>
    <row r="197" spans="1:65">
      <c r="A197" s="29"/>
      <c r="B197" s="3" t="s">
        <v>86</v>
      </c>
      <c r="C197" s="28"/>
      <c r="D197" s="13">
        <v>1.3423828723640124E-2</v>
      </c>
      <c r="E197" s="13">
        <v>1.7484025143970117E-2</v>
      </c>
      <c r="F197" s="13">
        <v>2.1226023280572853E-2</v>
      </c>
      <c r="G197" s="13">
        <v>1.3720504725337883E-2</v>
      </c>
      <c r="H197" s="13">
        <v>7.4357711021860581E-3</v>
      </c>
      <c r="I197" s="13">
        <v>1.123660047571289E-3</v>
      </c>
      <c r="J197" s="13">
        <v>8.1962598303707661E-3</v>
      </c>
      <c r="K197" s="13">
        <v>1.8442758186690517E-2</v>
      </c>
      <c r="L197" s="13">
        <v>1.361113421739989E-2</v>
      </c>
      <c r="M197" s="13">
        <v>1.3944501703269135E-2</v>
      </c>
      <c r="N197" s="13">
        <v>6.8506772710442507E-3</v>
      </c>
      <c r="O197" s="13">
        <v>1.7941021894363546E-2</v>
      </c>
      <c r="P197" s="13">
        <v>1.076869532823181E-2</v>
      </c>
      <c r="Q197" s="13">
        <v>2.0114362146389422E-2</v>
      </c>
      <c r="R197" s="13">
        <v>5.9595872450500182E-3</v>
      </c>
      <c r="S197" s="13">
        <v>1.3478442068462838E-2</v>
      </c>
      <c r="T197" s="13">
        <v>1.4289293382348201E-2</v>
      </c>
      <c r="U197" s="13">
        <v>2.5875615679394764E-2</v>
      </c>
      <c r="V197" s="13">
        <v>3.2475176756821773E-2</v>
      </c>
      <c r="W197" s="13">
        <v>8.1063815738237482E-3</v>
      </c>
      <c r="X197" s="13">
        <v>2.820707472657271E-2</v>
      </c>
      <c r="Y197" s="13">
        <v>2.6477734322039231E-2</v>
      </c>
      <c r="Z197" s="146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272</v>
      </c>
      <c r="C198" s="28"/>
      <c r="D198" s="13">
        <v>-2.0412885992208363E-2</v>
      </c>
      <c r="E198" s="13">
        <v>5.0351921005258538E-2</v>
      </c>
      <c r="F198" s="13">
        <v>2.1035072392022292E-2</v>
      </c>
      <c r="G198" s="13">
        <v>4.8602593640296732E-3</v>
      </c>
      <c r="H198" s="13">
        <v>2.4270034997620593E-2</v>
      </c>
      <c r="I198" s="13">
        <v>6.0039998008114548E-3</v>
      </c>
      <c r="J198" s="13">
        <v>-1.6369182735210264E-2</v>
      </c>
      <c r="K198" s="13">
        <v>3.8726274141388961E-2</v>
      </c>
      <c r="L198" s="13">
        <v>-6.2265214702138749E-2</v>
      </c>
      <c r="M198" s="13">
        <v>-3.3049458670327492E-2</v>
      </c>
      <c r="N198" s="13">
        <v>-4.3664179719947516E-2</v>
      </c>
      <c r="O198" s="13">
        <v>2.9627941813143321E-2</v>
      </c>
      <c r="P198" s="13">
        <v>-8.2817762212140655E-3</v>
      </c>
      <c r="Q198" s="13">
        <v>-2.0918348899333195E-2</v>
      </c>
      <c r="R198" s="13">
        <v>-8.6861465469140198E-3</v>
      </c>
      <c r="S198" s="13">
        <v>2.9718413157620027E-3</v>
      </c>
      <c r="T198" s="13">
        <v>-6.7653874998396812E-3</v>
      </c>
      <c r="U198" s="13">
        <v>-3.1030863656347329E-2</v>
      </c>
      <c r="V198" s="13">
        <v>0.16003737185133216</v>
      </c>
      <c r="W198" s="13">
        <v>-2.102955073890056E-2</v>
      </c>
      <c r="X198" s="13">
        <v>5.7415765132327268E-2</v>
      </c>
      <c r="Y198" s="13">
        <v>3.7209885420014688E-2</v>
      </c>
      <c r="Z198" s="146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45" t="s">
        <v>273</v>
      </c>
      <c r="C199" s="46"/>
      <c r="D199" s="44">
        <v>0.51</v>
      </c>
      <c r="E199" s="44">
        <v>1.44</v>
      </c>
      <c r="F199" s="44">
        <v>0.63</v>
      </c>
      <c r="G199" s="44">
        <v>0.19</v>
      </c>
      <c r="H199" s="44">
        <v>0.72</v>
      </c>
      <c r="I199" s="44">
        <v>0.22</v>
      </c>
      <c r="J199" s="44">
        <v>0.4</v>
      </c>
      <c r="K199" s="44">
        <v>1.1200000000000001</v>
      </c>
      <c r="L199" s="44">
        <v>1.66</v>
      </c>
      <c r="M199" s="44">
        <v>0.86</v>
      </c>
      <c r="N199" s="44">
        <v>1.1499999999999999</v>
      </c>
      <c r="O199" s="44">
        <v>0.87</v>
      </c>
      <c r="P199" s="44">
        <v>0.18</v>
      </c>
      <c r="Q199" s="44">
        <v>0.52</v>
      </c>
      <c r="R199" s="44">
        <v>0.19</v>
      </c>
      <c r="S199" s="44">
        <v>0.13</v>
      </c>
      <c r="T199" s="44">
        <v>0.13</v>
      </c>
      <c r="U199" s="44">
        <v>0.8</v>
      </c>
      <c r="V199" s="44">
        <v>4.45</v>
      </c>
      <c r="W199" s="44">
        <v>0.53</v>
      </c>
      <c r="X199" s="44">
        <v>1.63</v>
      </c>
      <c r="Y199" s="44">
        <v>1.07</v>
      </c>
      <c r="Z199" s="146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BM200" s="53"/>
    </row>
    <row r="201" spans="1:65" ht="15">
      <c r="B201" s="8" t="s">
        <v>559</v>
      </c>
      <c r="BM201" s="27" t="s">
        <v>66</v>
      </c>
    </row>
    <row r="202" spans="1:65" ht="15">
      <c r="A202" s="24" t="s">
        <v>51</v>
      </c>
      <c r="B202" s="18" t="s">
        <v>117</v>
      </c>
      <c r="C202" s="15" t="s">
        <v>118</v>
      </c>
      <c r="D202" s="16" t="s">
        <v>241</v>
      </c>
      <c r="E202" s="17" t="s">
        <v>241</v>
      </c>
      <c r="F202" s="17" t="s">
        <v>241</v>
      </c>
      <c r="G202" s="17" t="s">
        <v>241</v>
      </c>
      <c r="H202" s="17" t="s">
        <v>241</v>
      </c>
      <c r="I202" s="17" t="s">
        <v>241</v>
      </c>
      <c r="J202" s="17" t="s">
        <v>241</v>
      </c>
      <c r="K202" s="17" t="s">
        <v>241</v>
      </c>
      <c r="L202" s="17" t="s">
        <v>241</v>
      </c>
      <c r="M202" s="17" t="s">
        <v>241</v>
      </c>
      <c r="N202" s="17" t="s">
        <v>241</v>
      </c>
      <c r="O202" s="17" t="s">
        <v>241</v>
      </c>
      <c r="P202" s="17" t="s">
        <v>241</v>
      </c>
      <c r="Q202" s="17" t="s">
        <v>241</v>
      </c>
      <c r="R202" s="17" t="s">
        <v>241</v>
      </c>
      <c r="S202" s="17" t="s">
        <v>241</v>
      </c>
      <c r="T202" s="17" t="s">
        <v>241</v>
      </c>
      <c r="U202" s="17" t="s">
        <v>241</v>
      </c>
      <c r="V202" s="17" t="s">
        <v>241</v>
      </c>
      <c r="W202" s="17" t="s">
        <v>241</v>
      </c>
      <c r="X202" s="17" t="s">
        <v>241</v>
      </c>
      <c r="Y202" s="146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242</v>
      </c>
      <c r="C203" s="9" t="s">
        <v>242</v>
      </c>
      <c r="D203" s="144" t="s">
        <v>244</v>
      </c>
      <c r="E203" s="145" t="s">
        <v>245</v>
      </c>
      <c r="F203" s="145" t="s">
        <v>246</v>
      </c>
      <c r="G203" s="145" t="s">
        <v>247</v>
      </c>
      <c r="H203" s="145" t="s">
        <v>248</v>
      </c>
      <c r="I203" s="145" t="s">
        <v>249</v>
      </c>
      <c r="J203" s="145" t="s">
        <v>250</v>
      </c>
      <c r="K203" s="145" t="s">
        <v>251</v>
      </c>
      <c r="L203" s="145" t="s">
        <v>252</v>
      </c>
      <c r="M203" s="145" t="s">
        <v>253</v>
      </c>
      <c r="N203" s="145" t="s">
        <v>254</v>
      </c>
      <c r="O203" s="145" t="s">
        <v>255</v>
      </c>
      <c r="P203" s="145" t="s">
        <v>256</v>
      </c>
      <c r="Q203" s="145" t="s">
        <v>258</v>
      </c>
      <c r="R203" s="145" t="s">
        <v>259</v>
      </c>
      <c r="S203" s="145" t="s">
        <v>260</v>
      </c>
      <c r="T203" s="145" t="s">
        <v>261</v>
      </c>
      <c r="U203" s="145" t="s">
        <v>284</v>
      </c>
      <c r="V203" s="145" t="s">
        <v>286</v>
      </c>
      <c r="W203" s="145" t="s">
        <v>285</v>
      </c>
      <c r="X203" s="145" t="s">
        <v>262</v>
      </c>
      <c r="Y203" s="146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1</v>
      </c>
    </row>
    <row r="204" spans="1:65">
      <c r="A204" s="29"/>
      <c r="B204" s="19"/>
      <c r="C204" s="9"/>
      <c r="D204" s="10" t="s">
        <v>315</v>
      </c>
      <c r="E204" s="11" t="s">
        <v>315</v>
      </c>
      <c r="F204" s="11" t="s">
        <v>120</v>
      </c>
      <c r="G204" s="11" t="s">
        <v>120</v>
      </c>
      <c r="H204" s="11" t="s">
        <v>315</v>
      </c>
      <c r="I204" s="11" t="s">
        <v>120</v>
      </c>
      <c r="J204" s="11" t="s">
        <v>316</v>
      </c>
      <c r="K204" s="11" t="s">
        <v>315</v>
      </c>
      <c r="L204" s="11" t="s">
        <v>315</v>
      </c>
      <c r="M204" s="11" t="s">
        <v>315</v>
      </c>
      <c r="N204" s="11" t="s">
        <v>120</v>
      </c>
      <c r="O204" s="11" t="s">
        <v>120</v>
      </c>
      <c r="P204" s="11" t="s">
        <v>315</v>
      </c>
      <c r="Q204" s="11" t="s">
        <v>315</v>
      </c>
      <c r="R204" s="11" t="s">
        <v>316</v>
      </c>
      <c r="S204" s="11" t="s">
        <v>316</v>
      </c>
      <c r="T204" s="11" t="s">
        <v>120</v>
      </c>
      <c r="U204" s="11" t="s">
        <v>120</v>
      </c>
      <c r="V204" s="11" t="s">
        <v>315</v>
      </c>
      <c r="W204" s="11" t="s">
        <v>120</v>
      </c>
      <c r="X204" s="11" t="s">
        <v>315</v>
      </c>
      <c r="Y204" s="146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3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146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3</v>
      </c>
    </row>
    <row r="206" spans="1:65">
      <c r="A206" s="29"/>
      <c r="B206" s="18">
        <v>1</v>
      </c>
      <c r="C206" s="14">
        <v>1</v>
      </c>
      <c r="D206" s="229">
        <v>0.3</v>
      </c>
      <c r="E206" s="229">
        <v>0.36499999999999999</v>
      </c>
      <c r="F206" s="229">
        <v>0.35260000000000002</v>
      </c>
      <c r="G206" s="229">
        <v>0.38999999999999996</v>
      </c>
      <c r="H206" s="235">
        <v>0.10888</v>
      </c>
      <c r="I206" s="229">
        <v>0.50089175146561304</v>
      </c>
      <c r="J206" s="229">
        <v>0.39379999999999998</v>
      </c>
      <c r="K206" s="229">
        <v>0.41200000000000003</v>
      </c>
      <c r="L206" s="235">
        <v>0.15579999999999999</v>
      </c>
      <c r="M206" s="229">
        <v>0.39400000000000002</v>
      </c>
      <c r="N206" s="229">
        <v>0.42799999999999999</v>
      </c>
      <c r="O206" s="229">
        <v>0.34699999999999998</v>
      </c>
      <c r="P206" s="229">
        <v>0.36</v>
      </c>
      <c r="Q206" s="229">
        <v>0.40280000000000005</v>
      </c>
      <c r="R206" s="229">
        <v>0.31220000000000003</v>
      </c>
      <c r="S206" s="229">
        <v>0.32126305164925029</v>
      </c>
      <c r="T206" s="229">
        <v>0.32299999999999995</v>
      </c>
      <c r="U206" s="229">
        <v>0.426644507149194</v>
      </c>
      <c r="V206" s="229">
        <v>0.40699999999999997</v>
      </c>
      <c r="W206" s="235">
        <v>0.541964</v>
      </c>
      <c r="X206" s="229">
        <v>0.441</v>
      </c>
      <c r="Y206" s="230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2">
        <v>1</v>
      </c>
    </row>
    <row r="207" spans="1:65">
      <c r="A207" s="29"/>
      <c r="B207" s="19">
        <v>1</v>
      </c>
      <c r="C207" s="9">
        <v>2</v>
      </c>
      <c r="D207" s="23">
        <v>0.29599999999999999</v>
      </c>
      <c r="E207" s="23">
        <v>0.374</v>
      </c>
      <c r="F207" s="23">
        <v>0.30409999999999998</v>
      </c>
      <c r="G207" s="23">
        <v>0.36599999999999999</v>
      </c>
      <c r="H207" s="236">
        <v>0.1137</v>
      </c>
      <c r="I207" s="23">
        <v>0.49741575401159099</v>
      </c>
      <c r="J207" s="23">
        <v>0.37769999999999998</v>
      </c>
      <c r="K207" s="23">
        <v>0.376</v>
      </c>
      <c r="L207" s="236">
        <v>0.15179999999999999</v>
      </c>
      <c r="M207" s="23">
        <v>0.39300000000000002</v>
      </c>
      <c r="N207" s="23">
        <v>0.42599999999999999</v>
      </c>
      <c r="O207" s="23">
        <v>0.3599</v>
      </c>
      <c r="P207" s="23">
        <v>0.373</v>
      </c>
      <c r="Q207" s="23">
        <v>0.37869999999999998</v>
      </c>
      <c r="R207" s="23">
        <v>0.31919999999999998</v>
      </c>
      <c r="S207" s="23">
        <v>0.31345123175464995</v>
      </c>
      <c r="T207" s="23">
        <v>0.36399999999999999</v>
      </c>
      <c r="U207" s="23">
        <v>0.41072563397842288</v>
      </c>
      <c r="V207" s="23">
        <v>0.41599999999999998</v>
      </c>
      <c r="W207" s="236">
        <v>0.55140800000000001</v>
      </c>
      <c r="X207" s="23">
        <v>0.44590000000000002</v>
      </c>
      <c r="Y207" s="230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 t="e">
        <v>#N/A</v>
      </c>
    </row>
    <row r="208" spans="1:65">
      <c r="A208" s="29"/>
      <c r="B208" s="19">
        <v>1</v>
      </c>
      <c r="C208" s="9">
        <v>3</v>
      </c>
      <c r="D208" s="23">
        <v>0.26800000000000002</v>
      </c>
      <c r="E208" s="23">
        <v>0.36399999999999999</v>
      </c>
      <c r="F208" s="23">
        <v>0.33850000000000002</v>
      </c>
      <c r="G208" s="23">
        <v>0.377</v>
      </c>
      <c r="H208" s="236">
        <v>0.11325999999999999</v>
      </c>
      <c r="I208" s="23">
        <v>0.49710105768651003</v>
      </c>
      <c r="J208" s="23">
        <v>0.39350000000000002</v>
      </c>
      <c r="K208" s="23">
        <v>0.4</v>
      </c>
      <c r="L208" s="236">
        <v>0.14829999999999999</v>
      </c>
      <c r="M208" s="23">
        <v>0.38999999999999996</v>
      </c>
      <c r="N208" s="23">
        <v>0.41700000000000004</v>
      </c>
      <c r="O208" s="23">
        <v>0.35509999999999997</v>
      </c>
      <c r="P208" s="23">
        <v>0.372</v>
      </c>
      <c r="Q208" s="23">
        <v>0.39389999999999997</v>
      </c>
      <c r="R208" s="23">
        <v>0.3241</v>
      </c>
      <c r="S208" s="23">
        <v>0.3114800011127411</v>
      </c>
      <c r="T208" s="23">
        <v>0.371</v>
      </c>
      <c r="U208" s="23">
        <v>0.40352194343179881</v>
      </c>
      <c r="V208" s="23">
        <v>0.43299999999999994</v>
      </c>
      <c r="W208" s="236">
        <v>0.54426655719759176</v>
      </c>
      <c r="X208" s="23">
        <v>0.44369999999999998</v>
      </c>
      <c r="Y208" s="230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>
        <v>16</v>
      </c>
    </row>
    <row r="209" spans="1:65">
      <c r="A209" s="29"/>
      <c r="B209" s="19">
        <v>1</v>
      </c>
      <c r="C209" s="9">
        <v>4</v>
      </c>
      <c r="D209" s="23">
        <v>0.249</v>
      </c>
      <c r="E209" s="23">
        <v>0.39600000000000002</v>
      </c>
      <c r="F209" s="23">
        <v>0.31</v>
      </c>
      <c r="G209" s="23">
        <v>0.39100000000000001</v>
      </c>
      <c r="H209" s="236">
        <v>0.10951</v>
      </c>
      <c r="I209" s="23">
        <v>0.49629940950051898</v>
      </c>
      <c r="J209" s="23">
        <v>0.40740000000000004</v>
      </c>
      <c r="K209" s="23">
        <v>0.39200000000000002</v>
      </c>
      <c r="L209" s="236">
        <v>0.15310000000000001</v>
      </c>
      <c r="M209" s="23">
        <v>0.38500000000000001</v>
      </c>
      <c r="N209" s="23">
        <v>0.42399999999999999</v>
      </c>
      <c r="O209" s="23">
        <v>0.35809999999999997</v>
      </c>
      <c r="P209" s="23">
        <v>0.37</v>
      </c>
      <c r="Q209" s="23">
        <v>0.33</v>
      </c>
      <c r="R209" s="23">
        <v>0.32900000000000001</v>
      </c>
      <c r="S209" s="23">
        <v>0.31967722608252597</v>
      </c>
      <c r="T209" s="23">
        <v>0.35699999999999998</v>
      </c>
      <c r="U209" s="23">
        <v>0.45917494415836613</v>
      </c>
      <c r="V209" s="23">
        <v>0.41099999999999998</v>
      </c>
      <c r="W209" s="236">
        <v>0.53195128626163113</v>
      </c>
      <c r="X209" s="23">
        <v>0.4556</v>
      </c>
      <c r="Y209" s="230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232">
        <v>0.37949120790296614</v>
      </c>
    </row>
    <row r="210" spans="1:65">
      <c r="A210" s="29"/>
      <c r="B210" s="19">
        <v>1</v>
      </c>
      <c r="C210" s="9">
        <v>5</v>
      </c>
      <c r="D210" s="23">
        <v>0.27100000000000002</v>
      </c>
      <c r="E210" s="23">
        <v>0.37</v>
      </c>
      <c r="F210" s="23">
        <v>0.33750000000000002</v>
      </c>
      <c r="G210" s="23">
        <v>0.38100000000000001</v>
      </c>
      <c r="H210" s="236">
        <v>0.11593000000000001</v>
      </c>
      <c r="I210" s="23">
        <v>0.49436379595323399</v>
      </c>
      <c r="J210" s="23">
        <v>0.39079999999999998</v>
      </c>
      <c r="K210" s="23">
        <v>0.377</v>
      </c>
      <c r="L210" s="236">
        <v>0.16490000000000002</v>
      </c>
      <c r="M210" s="23">
        <v>0.38899999999999996</v>
      </c>
      <c r="N210" s="23">
        <v>0.42300000000000004</v>
      </c>
      <c r="O210" s="23">
        <v>0.3775</v>
      </c>
      <c r="P210" s="23">
        <v>0.373</v>
      </c>
      <c r="Q210" s="23">
        <v>0.29069999999999996</v>
      </c>
      <c r="R210" s="23">
        <v>0.3291</v>
      </c>
      <c r="S210" s="23">
        <v>0.31655088283212357</v>
      </c>
      <c r="T210" s="23">
        <v>0.378</v>
      </c>
      <c r="U210" s="23">
        <v>0.44843173507369793</v>
      </c>
      <c r="V210" s="23">
        <v>0.41099999999999998</v>
      </c>
      <c r="W210" s="23"/>
      <c r="X210" s="23">
        <v>0.45770000000000005</v>
      </c>
      <c r="Y210" s="230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232">
        <v>85</v>
      </c>
    </row>
    <row r="211" spans="1:65">
      <c r="A211" s="29"/>
      <c r="B211" s="19">
        <v>1</v>
      </c>
      <c r="C211" s="9">
        <v>6</v>
      </c>
      <c r="D211" s="23">
        <v>0.23400000000000001</v>
      </c>
      <c r="E211" s="23">
        <v>0.36799999999999999</v>
      </c>
      <c r="F211" s="23">
        <v>0.33229999999999998</v>
      </c>
      <c r="G211" s="23">
        <v>0.38999999999999996</v>
      </c>
      <c r="H211" s="236">
        <v>0.11275999999999999</v>
      </c>
      <c r="I211" s="23">
        <v>0.49706300200998299</v>
      </c>
      <c r="J211" s="23">
        <v>0.39430000000000004</v>
      </c>
      <c r="K211" s="23">
        <v>0.39400000000000002</v>
      </c>
      <c r="L211" s="236">
        <v>0.16770000000000002</v>
      </c>
      <c r="M211" s="23">
        <v>0.39200000000000002</v>
      </c>
      <c r="N211" s="23">
        <v>0.42900000000000005</v>
      </c>
      <c r="O211" s="23">
        <v>0.3821</v>
      </c>
      <c r="P211" s="23">
        <v>0.38</v>
      </c>
      <c r="Q211" s="23">
        <v>0.33560000000000001</v>
      </c>
      <c r="R211" s="23">
        <v>0.3115</v>
      </c>
      <c r="S211" s="23">
        <v>0.31987283687374063</v>
      </c>
      <c r="T211" s="23">
        <v>0.378</v>
      </c>
      <c r="U211" s="23">
        <v>0.41702168879638118</v>
      </c>
      <c r="V211" s="23">
        <v>0.4</v>
      </c>
      <c r="W211" s="23"/>
      <c r="X211" s="23">
        <v>0.45319999999999994</v>
      </c>
      <c r="Y211" s="230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54"/>
    </row>
    <row r="212" spans="1:65">
      <c r="A212" s="29"/>
      <c r="B212" s="20" t="s">
        <v>269</v>
      </c>
      <c r="C212" s="12"/>
      <c r="D212" s="233">
        <v>0.26966666666666667</v>
      </c>
      <c r="E212" s="233">
        <v>0.37283333333333335</v>
      </c>
      <c r="F212" s="233">
        <v>0.32916666666666666</v>
      </c>
      <c r="G212" s="233">
        <v>0.38250000000000001</v>
      </c>
      <c r="H212" s="233">
        <v>0.11234</v>
      </c>
      <c r="I212" s="233">
        <v>0.49718912843790836</v>
      </c>
      <c r="J212" s="233">
        <v>0.39291666666666664</v>
      </c>
      <c r="K212" s="233">
        <v>0.39183333333333331</v>
      </c>
      <c r="L212" s="233">
        <v>0.15693333333333334</v>
      </c>
      <c r="M212" s="233">
        <v>0.39050000000000001</v>
      </c>
      <c r="N212" s="233">
        <v>0.42449999999999993</v>
      </c>
      <c r="O212" s="233">
        <v>0.36328333333333324</v>
      </c>
      <c r="P212" s="233">
        <v>0.37133333333333335</v>
      </c>
      <c r="Q212" s="233">
        <v>0.35528333333333334</v>
      </c>
      <c r="R212" s="233">
        <v>0.32085000000000002</v>
      </c>
      <c r="S212" s="233">
        <v>0.31704920505083861</v>
      </c>
      <c r="T212" s="233">
        <v>0.36183333333333328</v>
      </c>
      <c r="U212" s="233">
        <v>0.42758674209797687</v>
      </c>
      <c r="V212" s="233">
        <v>0.41299999999999998</v>
      </c>
      <c r="W212" s="233">
        <v>0.54239746086480567</v>
      </c>
      <c r="X212" s="233">
        <v>0.44951666666666662</v>
      </c>
      <c r="Y212" s="230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54"/>
    </row>
    <row r="213" spans="1:65">
      <c r="A213" s="29"/>
      <c r="B213" s="3" t="s">
        <v>270</v>
      </c>
      <c r="C213" s="28"/>
      <c r="D213" s="23">
        <v>0.26950000000000002</v>
      </c>
      <c r="E213" s="23">
        <v>0.36899999999999999</v>
      </c>
      <c r="F213" s="23">
        <v>0.33489999999999998</v>
      </c>
      <c r="G213" s="23">
        <v>0.38549999999999995</v>
      </c>
      <c r="H213" s="23">
        <v>0.11300999999999999</v>
      </c>
      <c r="I213" s="23">
        <v>0.49708202984824651</v>
      </c>
      <c r="J213" s="23">
        <v>0.39365</v>
      </c>
      <c r="K213" s="23">
        <v>0.39300000000000002</v>
      </c>
      <c r="L213" s="23">
        <v>0.15445</v>
      </c>
      <c r="M213" s="23">
        <v>0.39100000000000001</v>
      </c>
      <c r="N213" s="23">
        <v>0.42499999999999999</v>
      </c>
      <c r="O213" s="23">
        <v>0.35899999999999999</v>
      </c>
      <c r="P213" s="23">
        <v>0.3725</v>
      </c>
      <c r="Q213" s="23">
        <v>0.35714999999999997</v>
      </c>
      <c r="R213" s="23">
        <v>0.32164999999999999</v>
      </c>
      <c r="S213" s="23">
        <v>0.31811405445732477</v>
      </c>
      <c r="T213" s="23">
        <v>0.36749999999999999</v>
      </c>
      <c r="U213" s="23">
        <v>0.42183309797278756</v>
      </c>
      <c r="V213" s="23">
        <v>0.41099999999999998</v>
      </c>
      <c r="W213" s="23">
        <v>0.54311527859879583</v>
      </c>
      <c r="X213" s="23">
        <v>0.44955000000000001</v>
      </c>
      <c r="Y213" s="230"/>
      <c r="Z213" s="231"/>
      <c r="AA213" s="231"/>
      <c r="AB213" s="231"/>
      <c r="AC213" s="231"/>
      <c r="AD213" s="231"/>
      <c r="AE213" s="231"/>
      <c r="AF213" s="231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1"/>
      <c r="AU213" s="23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231"/>
      <c r="BK213" s="231"/>
      <c r="BL213" s="231"/>
      <c r="BM213" s="54"/>
    </row>
    <row r="214" spans="1:65">
      <c r="A214" s="29"/>
      <c r="B214" s="3" t="s">
        <v>271</v>
      </c>
      <c r="C214" s="28"/>
      <c r="D214" s="23">
        <v>2.5757846700892258E-2</v>
      </c>
      <c r="E214" s="23">
        <v>1.1906580813426956E-2</v>
      </c>
      <c r="F214" s="23">
        <v>1.8499693691157896E-2</v>
      </c>
      <c r="G214" s="23">
        <v>9.8944428847712214E-3</v>
      </c>
      <c r="H214" s="23">
        <v>2.6736117893217024E-3</v>
      </c>
      <c r="I214" s="23">
        <v>2.1240783509802372E-3</v>
      </c>
      <c r="J214" s="23">
        <v>9.4744744797095239E-3</v>
      </c>
      <c r="K214" s="23">
        <v>1.3775582262346191E-2</v>
      </c>
      <c r="L214" s="23">
        <v>7.6974454637020228E-3</v>
      </c>
      <c r="M214" s="23">
        <v>3.271085446759235E-3</v>
      </c>
      <c r="N214" s="23">
        <v>4.3243496620879226E-3</v>
      </c>
      <c r="O214" s="23">
        <v>1.3613290075021062E-2</v>
      </c>
      <c r="P214" s="23">
        <v>6.501281924871951E-3</v>
      </c>
      <c r="Q214" s="23">
        <v>4.3577765737433889E-2</v>
      </c>
      <c r="R214" s="23">
        <v>7.8741983718979263E-3</v>
      </c>
      <c r="S214" s="23">
        <v>3.9203485494816474E-3</v>
      </c>
      <c r="T214" s="23">
        <v>2.0701851769024608E-2</v>
      </c>
      <c r="U214" s="23">
        <v>2.1946516358607265E-2</v>
      </c>
      <c r="V214" s="23">
        <v>1.1153474794878925E-2</v>
      </c>
      <c r="W214" s="23">
        <v>8.0414299882842159E-3</v>
      </c>
      <c r="X214" s="23">
        <v>6.8845963328772412E-3</v>
      </c>
      <c r="Y214" s="230"/>
      <c r="Z214" s="231"/>
      <c r="AA214" s="231"/>
      <c r="AB214" s="231"/>
      <c r="AC214" s="231"/>
      <c r="AD214" s="231"/>
      <c r="AE214" s="231"/>
      <c r="AF214" s="231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1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231"/>
      <c r="BK214" s="231"/>
      <c r="BL214" s="231"/>
      <c r="BM214" s="54"/>
    </row>
    <row r="215" spans="1:65">
      <c r="A215" s="29"/>
      <c r="B215" s="3" t="s">
        <v>86</v>
      </c>
      <c r="C215" s="28"/>
      <c r="D215" s="13">
        <v>9.5517354885879827E-2</v>
      </c>
      <c r="E215" s="13">
        <v>3.1935397800876945E-2</v>
      </c>
      <c r="F215" s="13">
        <v>5.6201601087061966E-2</v>
      </c>
      <c r="G215" s="13">
        <v>2.5867824535349599E-2</v>
      </c>
      <c r="H215" s="13">
        <v>2.3799286000727279E-2</v>
      </c>
      <c r="I215" s="13">
        <v>4.2721737654517191E-3</v>
      </c>
      <c r="J215" s="13">
        <v>2.4113190616439937E-2</v>
      </c>
      <c r="K215" s="13">
        <v>3.5156739078722736E-2</v>
      </c>
      <c r="L215" s="13">
        <v>4.9049142716877797E-2</v>
      </c>
      <c r="M215" s="13">
        <v>8.3766592746715371E-3</v>
      </c>
      <c r="N215" s="13">
        <v>1.0186924999029266E-2</v>
      </c>
      <c r="O215" s="13">
        <v>3.747292767359104E-2</v>
      </c>
      <c r="P215" s="13">
        <v>1.7507940551719794E-2</v>
      </c>
      <c r="Q215" s="13">
        <v>0.12265637492358368</v>
      </c>
      <c r="R215" s="13">
        <v>2.4541681071833958E-2</v>
      </c>
      <c r="S215" s="13">
        <v>1.2365110799924644E-2</v>
      </c>
      <c r="T215" s="13">
        <v>5.7213777344149085E-2</v>
      </c>
      <c r="U215" s="13">
        <v>5.1326465949167475E-2</v>
      </c>
      <c r="V215" s="13">
        <v>2.7005992239416285E-2</v>
      </c>
      <c r="W215" s="13">
        <v>1.4825714662201504E-2</v>
      </c>
      <c r="X215" s="13">
        <v>1.5315553000357217E-2</v>
      </c>
      <c r="Y215" s="146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3" t="s">
        <v>272</v>
      </c>
      <c r="C216" s="28"/>
      <c r="D216" s="13">
        <v>-0.28939943521532396</v>
      </c>
      <c r="E216" s="13">
        <v>-1.7544212964573314E-2</v>
      </c>
      <c r="F216" s="13">
        <v>-0.13261055905455177</v>
      </c>
      <c r="G216" s="13">
        <v>7.9284896049638398E-3</v>
      </c>
      <c r="H216" s="13">
        <v>-0.70397206137981272</v>
      </c>
      <c r="I216" s="13">
        <v>0.31014663339720094</v>
      </c>
      <c r="J216" s="13">
        <v>3.5377522546275353E-2</v>
      </c>
      <c r="K216" s="13">
        <v>3.252282312037913E-2</v>
      </c>
      <c r="L216" s="13">
        <v>-0.58646384931937512</v>
      </c>
      <c r="M216" s="13">
        <v>2.9009346903891231E-2</v>
      </c>
      <c r="N216" s="13">
        <v>0.1186029904243322</v>
      </c>
      <c r="O216" s="13">
        <v>-4.2709486365168137E-2</v>
      </c>
      <c r="P216" s="13">
        <v>-2.1496873708122144E-2</v>
      </c>
      <c r="Q216" s="13">
        <v>-6.3790343664095195E-2</v>
      </c>
      <c r="R216" s="13">
        <v>-0.1545258669548949</v>
      </c>
      <c r="S216" s="13">
        <v>-0.16454136894811433</v>
      </c>
      <c r="T216" s="13">
        <v>-4.6530391750598588E-2</v>
      </c>
      <c r="U216" s="13">
        <v>0.12673688663508775</v>
      </c>
      <c r="V216" s="13">
        <v>8.8299258057124241E-2</v>
      </c>
      <c r="W216" s="13">
        <v>0.42927543397393753</v>
      </c>
      <c r="X216" s="13">
        <v>0.18452458793618631</v>
      </c>
      <c r="Y216" s="146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45" t="s">
        <v>273</v>
      </c>
      <c r="C217" s="46"/>
      <c r="D217" s="44">
        <v>1.59</v>
      </c>
      <c r="E217" s="44">
        <v>0</v>
      </c>
      <c r="F217" s="44">
        <v>0.67</v>
      </c>
      <c r="G217" s="44">
        <v>0.15</v>
      </c>
      <c r="H217" s="44">
        <v>4.0199999999999996</v>
      </c>
      <c r="I217" s="44">
        <v>1.92</v>
      </c>
      <c r="J217" s="44">
        <v>0.31</v>
      </c>
      <c r="K217" s="44">
        <v>0.28999999999999998</v>
      </c>
      <c r="L217" s="44">
        <v>3.33</v>
      </c>
      <c r="M217" s="44">
        <v>0.27</v>
      </c>
      <c r="N217" s="44">
        <v>0.8</v>
      </c>
      <c r="O217" s="44">
        <v>0.15</v>
      </c>
      <c r="P217" s="44">
        <v>0.02</v>
      </c>
      <c r="Q217" s="44">
        <v>0.27</v>
      </c>
      <c r="R217" s="44">
        <v>0.8</v>
      </c>
      <c r="S217" s="44">
        <v>0.86</v>
      </c>
      <c r="T217" s="44">
        <v>0.17</v>
      </c>
      <c r="U217" s="44">
        <v>0.85</v>
      </c>
      <c r="V217" s="44">
        <v>0.62</v>
      </c>
      <c r="W217" s="44">
        <v>2.62</v>
      </c>
      <c r="X217" s="44">
        <v>1.18</v>
      </c>
      <c r="Y217" s="146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BM218" s="53"/>
    </row>
    <row r="219" spans="1:65" ht="15">
      <c r="B219" s="8" t="s">
        <v>560</v>
      </c>
      <c r="BM219" s="27" t="s">
        <v>66</v>
      </c>
    </row>
    <row r="220" spans="1:65" ht="15">
      <c r="A220" s="24" t="s">
        <v>28</v>
      </c>
      <c r="B220" s="18" t="s">
        <v>117</v>
      </c>
      <c r="C220" s="15" t="s">
        <v>118</v>
      </c>
      <c r="D220" s="16" t="s">
        <v>241</v>
      </c>
      <c r="E220" s="17" t="s">
        <v>241</v>
      </c>
      <c r="F220" s="17" t="s">
        <v>241</v>
      </c>
      <c r="G220" s="17" t="s">
        <v>241</v>
      </c>
      <c r="H220" s="17" t="s">
        <v>241</v>
      </c>
      <c r="I220" s="17" t="s">
        <v>241</v>
      </c>
      <c r="J220" s="17" t="s">
        <v>241</v>
      </c>
      <c r="K220" s="17" t="s">
        <v>241</v>
      </c>
      <c r="L220" s="17" t="s">
        <v>241</v>
      </c>
      <c r="M220" s="17" t="s">
        <v>241</v>
      </c>
      <c r="N220" s="17" t="s">
        <v>241</v>
      </c>
      <c r="O220" s="17" t="s">
        <v>241</v>
      </c>
      <c r="P220" s="17" t="s">
        <v>241</v>
      </c>
      <c r="Q220" s="17" t="s">
        <v>241</v>
      </c>
      <c r="R220" s="17" t="s">
        <v>241</v>
      </c>
      <c r="S220" s="17" t="s">
        <v>241</v>
      </c>
      <c r="T220" s="17" t="s">
        <v>241</v>
      </c>
      <c r="U220" s="17" t="s">
        <v>241</v>
      </c>
      <c r="V220" s="17" t="s">
        <v>241</v>
      </c>
      <c r="W220" s="14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242</v>
      </c>
      <c r="C221" s="9" t="s">
        <v>242</v>
      </c>
      <c r="D221" s="144" t="s">
        <v>244</v>
      </c>
      <c r="E221" s="145" t="s">
        <v>245</v>
      </c>
      <c r="F221" s="145" t="s">
        <v>246</v>
      </c>
      <c r="G221" s="145" t="s">
        <v>248</v>
      </c>
      <c r="H221" s="145" t="s">
        <v>249</v>
      </c>
      <c r="I221" s="145" t="s">
        <v>250</v>
      </c>
      <c r="J221" s="145" t="s">
        <v>251</v>
      </c>
      <c r="K221" s="145" t="s">
        <v>252</v>
      </c>
      <c r="L221" s="145" t="s">
        <v>253</v>
      </c>
      <c r="M221" s="145" t="s">
        <v>254</v>
      </c>
      <c r="N221" s="145" t="s">
        <v>255</v>
      </c>
      <c r="O221" s="145" t="s">
        <v>256</v>
      </c>
      <c r="P221" s="145" t="s">
        <v>258</v>
      </c>
      <c r="Q221" s="145" t="s">
        <v>259</v>
      </c>
      <c r="R221" s="145" t="s">
        <v>260</v>
      </c>
      <c r="S221" s="145" t="s">
        <v>261</v>
      </c>
      <c r="T221" s="145" t="s">
        <v>284</v>
      </c>
      <c r="U221" s="145" t="s">
        <v>286</v>
      </c>
      <c r="V221" s="145" t="s">
        <v>262</v>
      </c>
      <c r="W221" s="14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315</v>
      </c>
      <c r="E222" s="11" t="s">
        <v>315</v>
      </c>
      <c r="F222" s="11" t="s">
        <v>316</v>
      </c>
      <c r="G222" s="11" t="s">
        <v>315</v>
      </c>
      <c r="H222" s="11" t="s">
        <v>316</v>
      </c>
      <c r="I222" s="11" t="s">
        <v>316</v>
      </c>
      <c r="J222" s="11" t="s">
        <v>315</v>
      </c>
      <c r="K222" s="11" t="s">
        <v>315</v>
      </c>
      <c r="L222" s="11" t="s">
        <v>315</v>
      </c>
      <c r="M222" s="11" t="s">
        <v>316</v>
      </c>
      <c r="N222" s="11" t="s">
        <v>316</v>
      </c>
      <c r="O222" s="11" t="s">
        <v>315</v>
      </c>
      <c r="P222" s="11" t="s">
        <v>316</v>
      </c>
      <c r="Q222" s="11" t="s">
        <v>316</v>
      </c>
      <c r="R222" s="11" t="s">
        <v>316</v>
      </c>
      <c r="S222" s="11" t="s">
        <v>316</v>
      </c>
      <c r="T222" s="11" t="s">
        <v>120</v>
      </c>
      <c r="U222" s="11" t="s">
        <v>315</v>
      </c>
      <c r="V222" s="11" t="s">
        <v>315</v>
      </c>
      <c r="W222" s="14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14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4.6100000000000003</v>
      </c>
      <c r="E224" s="21">
        <v>6.05</v>
      </c>
      <c r="F224" s="21">
        <v>5.5</v>
      </c>
      <c r="G224" s="21">
        <v>5.8</v>
      </c>
      <c r="H224" s="21">
        <v>5.2315228012122104</v>
      </c>
      <c r="I224" s="21">
        <v>5.17</v>
      </c>
      <c r="J224" s="21">
        <v>5.51</v>
      </c>
      <c r="K224" s="140">
        <v>5</v>
      </c>
      <c r="L224" s="21">
        <v>5.63</v>
      </c>
      <c r="M224" s="21">
        <v>5.2</v>
      </c>
      <c r="N224" s="21">
        <v>6.33</v>
      </c>
      <c r="O224" s="21">
        <v>4.8600000000000003</v>
      </c>
      <c r="P224" s="21">
        <v>5.39</v>
      </c>
      <c r="Q224" s="21">
        <v>5.57</v>
      </c>
      <c r="R224" s="21">
        <v>6.0546713916490758</v>
      </c>
      <c r="S224" s="21">
        <v>5.4</v>
      </c>
      <c r="T224" s="21">
        <v>4.7155685136034595</v>
      </c>
      <c r="U224" s="21">
        <v>5.0999999999999996</v>
      </c>
      <c r="V224" s="140">
        <v>6</v>
      </c>
      <c r="W224" s="14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4.8600000000000003</v>
      </c>
      <c r="E225" s="11">
        <v>6.12</v>
      </c>
      <c r="F225" s="11">
        <v>5.6</v>
      </c>
      <c r="G225" s="11">
        <v>5.7</v>
      </c>
      <c r="H225" s="11">
        <v>5.2987420757727373</v>
      </c>
      <c r="I225" s="11">
        <v>5.05</v>
      </c>
      <c r="J225" s="11">
        <v>5.41</v>
      </c>
      <c r="K225" s="142">
        <v>5</v>
      </c>
      <c r="L225" s="11">
        <v>5.51</v>
      </c>
      <c r="M225" s="11">
        <v>5.2</v>
      </c>
      <c r="N225" s="11">
        <v>6.15</v>
      </c>
      <c r="O225" s="11">
        <v>4.8600000000000003</v>
      </c>
      <c r="P225" s="11">
        <v>5.37</v>
      </c>
      <c r="Q225" s="11">
        <v>5.61</v>
      </c>
      <c r="R225" s="11">
        <v>5.7246823592657972</v>
      </c>
      <c r="S225" s="11">
        <v>5.3</v>
      </c>
      <c r="T225" s="11">
        <v>4.7339904864733695</v>
      </c>
      <c r="U225" s="11">
        <v>5.43</v>
      </c>
      <c r="V225" s="142">
        <v>6</v>
      </c>
      <c r="W225" s="14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e">
        <v>#N/A</v>
      </c>
    </row>
    <row r="226" spans="1:65">
      <c r="A226" s="29"/>
      <c r="B226" s="19">
        <v>1</v>
      </c>
      <c r="C226" s="9">
        <v>3</v>
      </c>
      <c r="D226" s="11">
        <v>4.87</v>
      </c>
      <c r="E226" s="11">
        <v>5.98</v>
      </c>
      <c r="F226" s="11">
        <v>5.7</v>
      </c>
      <c r="G226" s="11">
        <v>5.5</v>
      </c>
      <c r="H226" s="11">
        <v>5.2526968726987775</v>
      </c>
      <c r="I226" s="11">
        <v>4.88</v>
      </c>
      <c r="J226" s="11">
        <v>5.45</v>
      </c>
      <c r="K226" s="142">
        <v>5</v>
      </c>
      <c r="L226" s="11">
        <v>5.51</v>
      </c>
      <c r="M226" s="11">
        <v>5.2</v>
      </c>
      <c r="N226" s="11">
        <v>6.08</v>
      </c>
      <c r="O226" s="11">
        <v>4.7300000000000004</v>
      </c>
      <c r="P226" s="11">
        <v>5.4</v>
      </c>
      <c r="Q226" s="11">
        <v>5.64</v>
      </c>
      <c r="R226" s="11">
        <v>5.6321205978181066</v>
      </c>
      <c r="S226" s="11">
        <v>5.5</v>
      </c>
      <c r="T226" s="11">
        <v>4.8903774069852712</v>
      </c>
      <c r="U226" s="11">
        <v>5.75</v>
      </c>
      <c r="V226" s="142">
        <v>5</v>
      </c>
      <c r="W226" s="14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5.05</v>
      </c>
      <c r="E227" s="11">
        <v>6.15</v>
      </c>
      <c r="F227" s="11">
        <v>5.4</v>
      </c>
      <c r="G227" s="11">
        <v>5.7</v>
      </c>
      <c r="H227" s="11">
        <v>5.1500754468697085</v>
      </c>
      <c r="I227" s="11">
        <v>5.04</v>
      </c>
      <c r="J227" s="11">
        <v>5.43</v>
      </c>
      <c r="K227" s="142">
        <v>5</v>
      </c>
      <c r="L227" s="11">
        <v>5.48</v>
      </c>
      <c r="M227" s="11">
        <v>5.0999999999999996</v>
      </c>
      <c r="N227" s="11">
        <v>6.1</v>
      </c>
      <c r="O227" s="11">
        <v>4.8499999999999996</v>
      </c>
      <c r="P227" s="11">
        <v>5.49</v>
      </c>
      <c r="Q227" s="11">
        <v>5.64</v>
      </c>
      <c r="R227" s="11">
        <v>5.6977424494388922</v>
      </c>
      <c r="S227" s="11">
        <v>5.4</v>
      </c>
      <c r="T227" s="11">
        <v>5.1084457355241657</v>
      </c>
      <c r="U227" s="11">
        <v>5.42</v>
      </c>
      <c r="V227" s="142">
        <v>6</v>
      </c>
      <c r="W227" s="14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5.4134713416516416</v>
      </c>
    </row>
    <row r="228" spans="1:65">
      <c r="A228" s="29"/>
      <c r="B228" s="19">
        <v>1</v>
      </c>
      <c r="C228" s="9">
        <v>5</v>
      </c>
      <c r="D228" s="11">
        <v>5.0999999999999996</v>
      </c>
      <c r="E228" s="11">
        <v>6.18</v>
      </c>
      <c r="F228" s="11">
        <v>5.6</v>
      </c>
      <c r="G228" s="11">
        <v>5.3</v>
      </c>
      <c r="H228" s="11">
        <v>5.2543773545627905</v>
      </c>
      <c r="I228" s="11">
        <v>5.24</v>
      </c>
      <c r="J228" s="11">
        <v>5.81</v>
      </c>
      <c r="K228" s="142">
        <v>5</v>
      </c>
      <c r="L228" s="11">
        <v>5.47</v>
      </c>
      <c r="M228" s="11">
        <v>5.3</v>
      </c>
      <c r="N228" s="11">
        <v>6.15</v>
      </c>
      <c r="O228" s="11">
        <v>5</v>
      </c>
      <c r="P228" s="11">
        <v>5.44</v>
      </c>
      <c r="Q228" s="11">
        <v>5.67</v>
      </c>
      <c r="R228" s="11">
        <v>5.7762402177858725</v>
      </c>
      <c r="S228" s="11">
        <v>5.4</v>
      </c>
      <c r="T228" s="11">
        <v>4.7931282923759593</v>
      </c>
      <c r="U228" s="11">
        <v>5.47</v>
      </c>
      <c r="V228" s="142">
        <v>5</v>
      </c>
      <c r="W228" s="14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86</v>
      </c>
    </row>
    <row r="229" spans="1:65">
      <c r="A229" s="29"/>
      <c r="B229" s="19">
        <v>1</v>
      </c>
      <c r="C229" s="9">
        <v>6</v>
      </c>
      <c r="D229" s="11">
        <v>4.67</v>
      </c>
      <c r="E229" s="11">
        <v>5.57</v>
      </c>
      <c r="F229" s="11">
        <v>5.6</v>
      </c>
      <c r="G229" s="11">
        <v>4.8</v>
      </c>
      <c r="H229" s="11">
        <v>5.21131233187314</v>
      </c>
      <c r="I229" s="11">
        <v>5.13</v>
      </c>
      <c r="J229" s="11">
        <v>5.78</v>
      </c>
      <c r="K229" s="142">
        <v>5</v>
      </c>
      <c r="L229" s="11">
        <v>5.41</v>
      </c>
      <c r="M229" s="11">
        <v>5.2</v>
      </c>
      <c r="N229" s="11">
        <v>6.1</v>
      </c>
      <c r="O229" s="11">
        <v>4.8899999999999997</v>
      </c>
      <c r="P229" s="11">
        <v>5.38</v>
      </c>
      <c r="Q229" s="11">
        <v>5.63</v>
      </c>
      <c r="R229" s="11">
        <v>5.6290102930819899</v>
      </c>
      <c r="S229" s="11">
        <v>5.5</v>
      </c>
      <c r="T229" s="11">
        <v>5.0993722214761581</v>
      </c>
      <c r="U229" s="11">
        <v>5.4</v>
      </c>
      <c r="V229" s="142">
        <v>6</v>
      </c>
      <c r="W229" s="14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20" t="s">
        <v>269</v>
      </c>
      <c r="C230" s="12"/>
      <c r="D230" s="22">
        <v>4.8600000000000003</v>
      </c>
      <c r="E230" s="22">
        <v>6.0083333333333329</v>
      </c>
      <c r="F230" s="22">
        <v>5.5666666666666673</v>
      </c>
      <c r="G230" s="22">
        <v>5.4666666666666659</v>
      </c>
      <c r="H230" s="22">
        <v>5.2331211471648942</v>
      </c>
      <c r="I230" s="22">
        <v>5.0849999999999991</v>
      </c>
      <c r="J230" s="22">
        <v>5.5650000000000004</v>
      </c>
      <c r="K230" s="22">
        <v>5</v>
      </c>
      <c r="L230" s="22">
        <v>5.501666666666666</v>
      </c>
      <c r="M230" s="22">
        <v>5.2</v>
      </c>
      <c r="N230" s="22">
        <v>6.1516666666666673</v>
      </c>
      <c r="O230" s="22">
        <v>4.8650000000000002</v>
      </c>
      <c r="P230" s="22">
        <v>5.4116666666666662</v>
      </c>
      <c r="Q230" s="22">
        <v>5.6266666666666678</v>
      </c>
      <c r="R230" s="22">
        <v>5.7524112181732887</v>
      </c>
      <c r="S230" s="22">
        <v>5.416666666666667</v>
      </c>
      <c r="T230" s="22">
        <v>4.8901471094063966</v>
      </c>
      <c r="U230" s="22">
        <v>5.4283333333333337</v>
      </c>
      <c r="V230" s="22">
        <v>5.666666666666667</v>
      </c>
      <c r="W230" s="146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270</v>
      </c>
      <c r="C231" s="28"/>
      <c r="D231" s="11">
        <v>4.8650000000000002</v>
      </c>
      <c r="E231" s="11">
        <v>6.085</v>
      </c>
      <c r="F231" s="11">
        <v>5.6</v>
      </c>
      <c r="G231" s="11">
        <v>5.6</v>
      </c>
      <c r="H231" s="11">
        <v>5.2421098369554944</v>
      </c>
      <c r="I231" s="11">
        <v>5.09</v>
      </c>
      <c r="J231" s="11">
        <v>5.48</v>
      </c>
      <c r="K231" s="11">
        <v>5</v>
      </c>
      <c r="L231" s="11">
        <v>5.4950000000000001</v>
      </c>
      <c r="M231" s="11">
        <v>5.2</v>
      </c>
      <c r="N231" s="11">
        <v>6.125</v>
      </c>
      <c r="O231" s="11">
        <v>4.8600000000000003</v>
      </c>
      <c r="P231" s="11">
        <v>5.3949999999999996</v>
      </c>
      <c r="Q231" s="11">
        <v>5.6349999999999998</v>
      </c>
      <c r="R231" s="11">
        <v>5.7112124043523451</v>
      </c>
      <c r="S231" s="11">
        <v>5.4</v>
      </c>
      <c r="T231" s="11">
        <v>4.8417528496806153</v>
      </c>
      <c r="U231" s="11">
        <v>5.4249999999999998</v>
      </c>
      <c r="V231" s="11">
        <v>6</v>
      </c>
      <c r="W231" s="146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271</v>
      </c>
      <c r="C232" s="28"/>
      <c r="D232" s="23">
        <v>0.19616319736382745</v>
      </c>
      <c r="E232" s="23">
        <v>0.22657596224371776</v>
      </c>
      <c r="F232" s="23">
        <v>0.10327955589886431</v>
      </c>
      <c r="G232" s="23">
        <v>0.37237973450050521</v>
      </c>
      <c r="H232" s="23">
        <v>5.0031808134841697E-2</v>
      </c>
      <c r="I232" s="23">
        <v>0.12533953885346802</v>
      </c>
      <c r="J232" s="23">
        <v>0.18152134860671343</v>
      </c>
      <c r="K232" s="23">
        <v>0</v>
      </c>
      <c r="L232" s="23">
        <v>7.2778201864752423E-2</v>
      </c>
      <c r="M232" s="23">
        <v>6.3245553203367638E-2</v>
      </c>
      <c r="N232" s="23">
        <v>9.1960136291040176E-2</v>
      </c>
      <c r="O232" s="23">
        <v>8.6429161745327457E-2</v>
      </c>
      <c r="P232" s="23">
        <v>4.5350486950711769E-2</v>
      </c>
      <c r="Q232" s="23">
        <v>3.386246693120059E-2</v>
      </c>
      <c r="R232" s="23">
        <v>0.15835669814833778</v>
      </c>
      <c r="S232" s="23">
        <v>7.5277265270908111E-2</v>
      </c>
      <c r="T232" s="23">
        <v>0.1764679679595382</v>
      </c>
      <c r="U232" s="23">
        <v>0.20682520800585866</v>
      </c>
      <c r="V232" s="23">
        <v>0.51639777949432231</v>
      </c>
      <c r="W232" s="230"/>
      <c r="X232" s="231"/>
      <c r="Y232" s="231"/>
      <c r="Z232" s="231"/>
      <c r="AA232" s="231"/>
      <c r="AB232" s="231"/>
      <c r="AC232" s="231"/>
      <c r="AD232" s="231"/>
      <c r="AE232" s="231"/>
      <c r="AF232" s="231"/>
      <c r="AG232" s="231"/>
      <c r="AH232" s="231"/>
      <c r="AI232" s="231"/>
      <c r="AJ232" s="231"/>
      <c r="AK232" s="231"/>
      <c r="AL232" s="231"/>
      <c r="AM232" s="231"/>
      <c r="AN232" s="231"/>
      <c r="AO232" s="231"/>
      <c r="AP232" s="231"/>
      <c r="AQ232" s="231"/>
      <c r="AR232" s="231"/>
      <c r="AS232" s="231"/>
      <c r="AT232" s="231"/>
      <c r="AU232" s="231"/>
      <c r="AV232" s="231"/>
      <c r="AW232" s="231"/>
      <c r="AX232" s="231"/>
      <c r="AY232" s="231"/>
      <c r="AZ232" s="231"/>
      <c r="BA232" s="231"/>
      <c r="BB232" s="231"/>
      <c r="BC232" s="231"/>
      <c r="BD232" s="231"/>
      <c r="BE232" s="231"/>
      <c r="BF232" s="231"/>
      <c r="BG232" s="231"/>
      <c r="BH232" s="231"/>
      <c r="BI232" s="231"/>
      <c r="BJ232" s="231"/>
      <c r="BK232" s="231"/>
      <c r="BL232" s="231"/>
      <c r="BM232" s="54"/>
    </row>
    <row r="233" spans="1:65">
      <c r="A233" s="29"/>
      <c r="B233" s="3" t="s">
        <v>86</v>
      </c>
      <c r="C233" s="28"/>
      <c r="D233" s="13">
        <v>4.0362797811487126E-2</v>
      </c>
      <c r="E233" s="13">
        <v>3.7710284978149974E-2</v>
      </c>
      <c r="F233" s="13">
        <v>1.8553213634526521E-2</v>
      </c>
      <c r="G233" s="13">
        <v>6.8118244115946081E-2</v>
      </c>
      <c r="H233" s="13">
        <v>9.5606057509192242E-3</v>
      </c>
      <c r="I233" s="13">
        <v>2.4648876864005513E-2</v>
      </c>
      <c r="J233" s="13">
        <v>3.261839148368615E-2</v>
      </c>
      <c r="K233" s="13">
        <v>0</v>
      </c>
      <c r="L233" s="13">
        <v>1.3228391735489687E-2</v>
      </c>
      <c r="M233" s="13">
        <v>1.2162606385263007E-2</v>
      </c>
      <c r="N233" s="13">
        <v>1.494881651981146E-2</v>
      </c>
      <c r="O233" s="13">
        <v>1.7765500872626405E-2</v>
      </c>
      <c r="P233" s="13">
        <v>8.3801330983760587E-3</v>
      </c>
      <c r="Q233" s="13">
        <v>6.0182109474882549E-3</v>
      </c>
      <c r="R233" s="13">
        <v>2.7528751360481642E-2</v>
      </c>
      <c r="S233" s="13">
        <v>1.3897341280783035E-2</v>
      </c>
      <c r="T233" s="13">
        <v>3.6086433395857334E-2</v>
      </c>
      <c r="U233" s="13">
        <v>3.8101051520882771E-2</v>
      </c>
      <c r="V233" s="13">
        <v>9.1129019910762749E-2</v>
      </c>
      <c r="W233" s="14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272</v>
      </c>
      <c r="C234" s="28"/>
      <c r="D234" s="13">
        <v>-0.10223963640357581</v>
      </c>
      <c r="E234" s="13">
        <v>0.10988549751889876</v>
      </c>
      <c r="F234" s="13">
        <v>2.8298907548716334E-2</v>
      </c>
      <c r="G234" s="13">
        <v>9.8264720837690778E-3</v>
      </c>
      <c r="H234" s="13">
        <v>-3.3315073287470853E-2</v>
      </c>
      <c r="I234" s="13">
        <v>-6.0676656607445256E-2</v>
      </c>
      <c r="J234" s="13">
        <v>2.7991033624300554E-2</v>
      </c>
      <c r="K234" s="13">
        <v>-7.6378226752650047E-2</v>
      </c>
      <c r="L234" s="13">
        <v>1.6291824496500684E-2</v>
      </c>
      <c r="M234" s="13">
        <v>-3.9433355822755978E-2</v>
      </c>
      <c r="N234" s="13">
        <v>0.1363626550186563</v>
      </c>
      <c r="O234" s="13">
        <v>-0.10131601463032847</v>
      </c>
      <c r="P234" s="13">
        <v>-3.3336742195166913E-4</v>
      </c>
      <c r="Q234" s="13">
        <v>3.9382368827684644E-2</v>
      </c>
      <c r="R234" s="13">
        <v>6.2610449955432301E-2</v>
      </c>
      <c r="S234" s="13">
        <v>5.9025435129589354E-4</v>
      </c>
      <c r="T234" s="13">
        <v>-9.6670731073932203E-2</v>
      </c>
      <c r="U234" s="13">
        <v>2.745371822206355E-3</v>
      </c>
      <c r="V234" s="13">
        <v>4.6771343013663369E-2</v>
      </c>
      <c r="W234" s="146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45" t="s">
        <v>273</v>
      </c>
      <c r="C235" s="46"/>
      <c r="D235" s="44">
        <v>1.93</v>
      </c>
      <c r="E235" s="44">
        <v>1.97</v>
      </c>
      <c r="F235" s="44">
        <v>0.47</v>
      </c>
      <c r="G235" s="44">
        <v>0.13</v>
      </c>
      <c r="H235" s="44">
        <v>0.66</v>
      </c>
      <c r="I235" s="44">
        <v>1.17</v>
      </c>
      <c r="J235" s="44">
        <v>0.46</v>
      </c>
      <c r="K235" s="44" t="s">
        <v>274</v>
      </c>
      <c r="L235" s="44">
        <v>0.25</v>
      </c>
      <c r="M235" s="44">
        <v>0.78</v>
      </c>
      <c r="N235" s="44">
        <v>2.46</v>
      </c>
      <c r="O235" s="44">
        <v>1.92</v>
      </c>
      <c r="P235" s="44">
        <v>0.06</v>
      </c>
      <c r="Q235" s="44">
        <v>0.67</v>
      </c>
      <c r="R235" s="44">
        <v>1.1000000000000001</v>
      </c>
      <c r="S235" s="44">
        <v>0.04</v>
      </c>
      <c r="T235" s="44">
        <v>1.83</v>
      </c>
      <c r="U235" s="44">
        <v>0</v>
      </c>
      <c r="V235" s="44" t="s">
        <v>274</v>
      </c>
      <c r="W235" s="146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30" t="s">
        <v>318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BM236" s="53"/>
    </row>
    <row r="237" spans="1:65">
      <c r="BM237" s="53"/>
    </row>
    <row r="238" spans="1:65" ht="15">
      <c r="B238" s="8" t="s">
        <v>561</v>
      </c>
      <c r="BM238" s="27" t="s">
        <v>66</v>
      </c>
    </row>
    <row r="239" spans="1:65" ht="15">
      <c r="A239" s="24" t="s">
        <v>0</v>
      </c>
      <c r="B239" s="18" t="s">
        <v>117</v>
      </c>
      <c r="C239" s="15" t="s">
        <v>118</v>
      </c>
      <c r="D239" s="16" t="s">
        <v>241</v>
      </c>
      <c r="E239" s="17" t="s">
        <v>241</v>
      </c>
      <c r="F239" s="17" t="s">
        <v>241</v>
      </c>
      <c r="G239" s="17" t="s">
        <v>241</v>
      </c>
      <c r="H239" s="17" t="s">
        <v>241</v>
      </c>
      <c r="I239" s="17" t="s">
        <v>241</v>
      </c>
      <c r="J239" s="17" t="s">
        <v>241</v>
      </c>
      <c r="K239" s="17" t="s">
        <v>241</v>
      </c>
      <c r="L239" s="17" t="s">
        <v>241</v>
      </c>
      <c r="M239" s="17" t="s">
        <v>241</v>
      </c>
      <c r="N239" s="17" t="s">
        <v>241</v>
      </c>
      <c r="O239" s="17" t="s">
        <v>241</v>
      </c>
      <c r="P239" s="17" t="s">
        <v>241</v>
      </c>
      <c r="Q239" s="17" t="s">
        <v>241</v>
      </c>
      <c r="R239" s="17" t="s">
        <v>241</v>
      </c>
      <c r="S239" s="17" t="s">
        <v>241</v>
      </c>
      <c r="T239" s="17" t="s">
        <v>241</v>
      </c>
      <c r="U239" s="17" t="s">
        <v>241</v>
      </c>
      <c r="V239" s="17" t="s">
        <v>241</v>
      </c>
      <c r="W239" s="17" t="s">
        <v>241</v>
      </c>
      <c r="X239" s="17" t="s">
        <v>241</v>
      </c>
      <c r="Y239" s="14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242</v>
      </c>
      <c r="C240" s="9" t="s">
        <v>242</v>
      </c>
      <c r="D240" s="144" t="s">
        <v>244</v>
      </c>
      <c r="E240" s="145" t="s">
        <v>245</v>
      </c>
      <c r="F240" s="145" t="s">
        <v>246</v>
      </c>
      <c r="G240" s="145" t="s">
        <v>247</v>
      </c>
      <c r="H240" s="145" t="s">
        <v>248</v>
      </c>
      <c r="I240" s="145" t="s">
        <v>249</v>
      </c>
      <c r="J240" s="145" t="s">
        <v>250</v>
      </c>
      <c r="K240" s="145" t="s">
        <v>251</v>
      </c>
      <c r="L240" s="145" t="s">
        <v>252</v>
      </c>
      <c r="M240" s="145" t="s">
        <v>253</v>
      </c>
      <c r="N240" s="145" t="s">
        <v>254</v>
      </c>
      <c r="O240" s="145" t="s">
        <v>255</v>
      </c>
      <c r="P240" s="145" t="s">
        <v>256</v>
      </c>
      <c r="Q240" s="145" t="s">
        <v>258</v>
      </c>
      <c r="R240" s="145" t="s">
        <v>259</v>
      </c>
      <c r="S240" s="145" t="s">
        <v>260</v>
      </c>
      <c r="T240" s="145" t="s">
        <v>261</v>
      </c>
      <c r="U240" s="145" t="s">
        <v>284</v>
      </c>
      <c r="V240" s="145" t="s">
        <v>286</v>
      </c>
      <c r="W240" s="145" t="s">
        <v>285</v>
      </c>
      <c r="X240" s="145" t="s">
        <v>262</v>
      </c>
      <c r="Y240" s="14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315</v>
      </c>
      <c r="E241" s="11" t="s">
        <v>315</v>
      </c>
      <c r="F241" s="11" t="s">
        <v>120</v>
      </c>
      <c r="G241" s="11" t="s">
        <v>120</v>
      </c>
      <c r="H241" s="11" t="s">
        <v>315</v>
      </c>
      <c r="I241" s="11" t="s">
        <v>120</v>
      </c>
      <c r="J241" s="11" t="s">
        <v>120</v>
      </c>
      <c r="K241" s="11" t="s">
        <v>315</v>
      </c>
      <c r="L241" s="11" t="s">
        <v>315</v>
      </c>
      <c r="M241" s="11" t="s">
        <v>315</v>
      </c>
      <c r="N241" s="11" t="s">
        <v>120</v>
      </c>
      <c r="O241" s="11" t="s">
        <v>120</v>
      </c>
      <c r="P241" s="11" t="s">
        <v>315</v>
      </c>
      <c r="Q241" s="11" t="s">
        <v>315</v>
      </c>
      <c r="R241" s="11" t="s">
        <v>316</v>
      </c>
      <c r="S241" s="11" t="s">
        <v>316</v>
      </c>
      <c r="T241" s="11" t="s">
        <v>316</v>
      </c>
      <c r="U241" s="11" t="s">
        <v>120</v>
      </c>
      <c r="V241" s="11" t="s">
        <v>315</v>
      </c>
      <c r="W241" s="11" t="s">
        <v>120</v>
      </c>
      <c r="X241" s="11" t="s">
        <v>315</v>
      </c>
      <c r="Y241" s="146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146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29">
        <v>0.86199999999999988</v>
      </c>
      <c r="E243" s="229">
        <v>0.90700000000000003</v>
      </c>
      <c r="F243" s="229">
        <v>0.85740000000000005</v>
      </c>
      <c r="G243" s="229">
        <v>0.88100000000000001</v>
      </c>
      <c r="H243" s="229">
        <v>0.84167999999999987</v>
      </c>
      <c r="I243" s="229">
        <v>0.88548877106235591</v>
      </c>
      <c r="J243" s="229">
        <v>0.86599999999999988</v>
      </c>
      <c r="K243" s="229">
        <v>0.88200000000000001</v>
      </c>
      <c r="L243" s="229">
        <v>0.84153999999999995</v>
      </c>
      <c r="M243" s="229">
        <v>0.88900000000000001</v>
      </c>
      <c r="N243" s="229">
        <v>0.90700000000000003</v>
      </c>
      <c r="O243" s="229">
        <v>0.90749999999999997</v>
      </c>
      <c r="P243" s="229">
        <v>0.85899999999999999</v>
      </c>
      <c r="Q243" s="229">
        <v>0.85240000000000005</v>
      </c>
      <c r="R243" s="229">
        <v>0.86132000000000009</v>
      </c>
      <c r="S243" s="229">
        <v>0.87844296152898593</v>
      </c>
      <c r="T243" s="235">
        <v>0.92700000000000005</v>
      </c>
      <c r="U243" s="229">
        <v>0.88215929279531391</v>
      </c>
      <c r="V243" s="229">
        <v>0.83099999999999996</v>
      </c>
      <c r="W243" s="229">
        <v>0.86378199999999994</v>
      </c>
      <c r="X243" s="229">
        <v>0.85730000000000006</v>
      </c>
      <c r="Y243" s="230"/>
      <c r="Z243" s="231"/>
      <c r="AA243" s="231"/>
      <c r="AB243" s="231"/>
      <c r="AC243" s="231"/>
      <c r="AD243" s="231"/>
      <c r="AE243" s="231"/>
      <c r="AF243" s="231"/>
      <c r="AG243" s="231"/>
      <c r="AH243" s="231"/>
      <c r="AI243" s="231"/>
      <c r="AJ243" s="231"/>
      <c r="AK243" s="231"/>
      <c r="AL243" s="231"/>
      <c r="AM243" s="231"/>
      <c r="AN243" s="231"/>
      <c r="AO243" s="231"/>
      <c r="AP243" s="231"/>
      <c r="AQ243" s="231"/>
      <c r="AR243" s="231"/>
      <c r="AS243" s="231"/>
      <c r="AT243" s="231"/>
      <c r="AU243" s="231"/>
      <c r="AV243" s="231"/>
      <c r="AW243" s="231"/>
      <c r="AX243" s="231"/>
      <c r="AY243" s="231"/>
      <c r="AZ243" s="231"/>
      <c r="BA243" s="231"/>
      <c r="BB243" s="231"/>
      <c r="BC243" s="231"/>
      <c r="BD243" s="231"/>
      <c r="BE243" s="231"/>
      <c r="BF243" s="231"/>
      <c r="BG243" s="231"/>
      <c r="BH243" s="231"/>
      <c r="BI243" s="231"/>
      <c r="BJ243" s="231"/>
      <c r="BK243" s="231"/>
      <c r="BL243" s="231"/>
      <c r="BM243" s="232">
        <v>1</v>
      </c>
    </row>
    <row r="244" spans="1:65">
      <c r="A244" s="29"/>
      <c r="B244" s="19">
        <v>1</v>
      </c>
      <c r="C244" s="9">
        <v>2</v>
      </c>
      <c r="D244" s="23">
        <v>0.86999999999999988</v>
      </c>
      <c r="E244" s="23">
        <v>0.89900000000000002</v>
      </c>
      <c r="F244" s="23">
        <v>0.85580000000000001</v>
      </c>
      <c r="G244" s="23">
        <v>0.86899999999999999</v>
      </c>
      <c r="H244" s="23">
        <v>0.84628999999999988</v>
      </c>
      <c r="I244" s="23">
        <v>0.88691201702193712</v>
      </c>
      <c r="J244" s="23">
        <v>0.86970000000000003</v>
      </c>
      <c r="K244" s="23">
        <v>0.87899999999999989</v>
      </c>
      <c r="L244" s="23">
        <v>0.83894000000000002</v>
      </c>
      <c r="M244" s="23">
        <v>0.85400000000000009</v>
      </c>
      <c r="N244" s="23">
        <v>0.91</v>
      </c>
      <c r="O244" s="23">
        <v>0.88450000000000006</v>
      </c>
      <c r="P244" s="23">
        <v>0.85400000000000009</v>
      </c>
      <c r="Q244" s="23">
        <v>0.83949999999999991</v>
      </c>
      <c r="R244" s="23">
        <v>0.86372000000000015</v>
      </c>
      <c r="S244" s="23">
        <v>0.87322984445872709</v>
      </c>
      <c r="T244" s="236">
        <v>0.93299999999999994</v>
      </c>
      <c r="U244" s="23">
        <v>0.87915654172033708</v>
      </c>
      <c r="V244" s="23">
        <v>0.8630000000000001</v>
      </c>
      <c r="W244" s="23">
        <v>0.8913310000000001</v>
      </c>
      <c r="X244" s="23">
        <v>0.88119999999999998</v>
      </c>
      <c r="Y244" s="230"/>
      <c r="Z244" s="231"/>
      <c r="AA244" s="231"/>
      <c r="AB244" s="231"/>
      <c r="AC244" s="231"/>
      <c r="AD244" s="231"/>
      <c r="AE244" s="231"/>
      <c r="AF244" s="231"/>
      <c r="AG244" s="231"/>
      <c r="AH244" s="231"/>
      <c r="AI244" s="231"/>
      <c r="AJ244" s="231"/>
      <c r="AK244" s="231"/>
      <c r="AL244" s="231"/>
      <c r="AM244" s="231"/>
      <c r="AN244" s="231"/>
      <c r="AO244" s="231"/>
      <c r="AP244" s="231"/>
      <c r="AQ244" s="231"/>
      <c r="AR244" s="231"/>
      <c r="AS244" s="231"/>
      <c r="AT244" s="231"/>
      <c r="AU244" s="231"/>
      <c r="AV244" s="231"/>
      <c r="AW244" s="231"/>
      <c r="AX244" s="231"/>
      <c r="AY244" s="231"/>
      <c r="AZ244" s="231"/>
      <c r="BA244" s="231"/>
      <c r="BB244" s="231"/>
      <c r="BC244" s="231"/>
      <c r="BD244" s="231"/>
      <c r="BE244" s="231"/>
      <c r="BF244" s="231"/>
      <c r="BG244" s="231"/>
      <c r="BH244" s="231"/>
      <c r="BI244" s="231"/>
      <c r="BJ244" s="231"/>
      <c r="BK244" s="231"/>
      <c r="BL244" s="231"/>
      <c r="BM244" s="232">
        <v>20</v>
      </c>
    </row>
    <row r="245" spans="1:65">
      <c r="A245" s="29"/>
      <c r="B245" s="19">
        <v>1</v>
      </c>
      <c r="C245" s="9">
        <v>3</v>
      </c>
      <c r="D245" s="23">
        <v>0.88</v>
      </c>
      <c r="E245" s="23">
        <v>0.89500000000000002</v>
      </c>
      <c r="F245" s="23">
        <v>0.86799999999999999</v>
      </c>
      <c r="G245" s="23">
        <v>0.89500000000000002</v>
      </c>
      <c r="H245" s="23">
        <v>0.83457000000000015</v>
      </c>
      <c r="I245" s="23">
        <v>0.88813580914151613</v>
      </c>
      <c r="J245" s="23">
        <v>0.86870000000000003</v>
      </c>
      <c r="K245" s="23">
        <v>0.89400000000000002</v>
      </c>
      <c r="L245" s="23">
        <v>0.86169999999999991</v>
      </c>
      <c r="M245" s="23">
        <v>0.8670000000000001</v>
      </c>
      <c r="N245" s="23">
        <v>0.91</v>
      </c>
      <c r="O245" s="23">
        <v>0.87309999999999988</v>
      </c>
      <c r="P245" s="23">
        <v>0.84899999999999998</v>
      </c>
      <c r="Q245" s="23">
        <v>0.86440000000000006</v>
      </c>
      <c r="R245" s="23">
        <v>0.85955000000000004</v>
      </c>
      <c r="S245" s="23">
        <v>0.856636661561062</v>
      </c>
      <c r="T245" s="236">
        <v>0.91699999999999993</v>
      </c>
      <c r="U245" s="23">
        <v>0.88134255598422206</v>
      </c>
      <c r="V245" s="23">
        <v>0.92599999999999993</v>
      </c>
      <c r="W245" s="23"/>
      <c r="X245" s="23">
        <v>0.82710000000000006</v>
      </c>
      <c r="Y245" s="230"/>
      <c r="Z245" s="231"/>
      <c r="AA245" s="231"/>
      <c r="AB245" s="231"/>
      <c r="AC245" s="231"/>
      <c r="AD245" s="231"/>
      <c r="AE245" s="231"/>
      <c r="AF245" s="231"/>
      <c r="AG245" s="231"/>
      <c r="AH245" s="231"/>
      <c r="AI245" s="231"/>
      <c r="AJ245" s="231"/>
      <c r="AK245" s="231"/>
      <c r="AL245" s="231"/>
      <c r="AM245" s="231"/>
      <c r="AN245" s="231"/>
      <c r="AO245" s="231"/>
      <c r="AP245" s="231"/>
      <c r="AQ245" s="231"/>
      <c r="AR245" s="231"/>
      <c r="AS245" s="231"/>
      <c r="AT245" s="231"/>
      <c r="AU245" s="231"/>
      <c r="AV245" s="231"/>
      <c r="AW245" s="231"/>
      <c r="AX245" s="231"/>
      <c r="AY245" s="231"/>
      <c r="AZ245" s="231"/>
      <c r="BA245" s="231"/>
      <c r="BB245" s="231"/>
      <c r="BC245" s="231"/>
      <c r="BD245" s="231"/>
      <c r="BE245" s="231"/>
      <c r="BF245" s="231"/>
      <c r="BG245" s="231"/>
      <c r="BH245" s="231"/>
      <c r="BI245" s="231"/>
      <c r="BJ245" s="231"/>
      <c r="BK245" s="231"/>
      <c r="BL245" s="231"/>
      <c r="BM245" s="232">
        <v>16</v>
      </c>
    </row>
    <row r="246" spans="1:65">
      <c r="A246" s="29"/>
      <c r="B246" s="19">
        <v>1</v>
      </c>
      <c r="C246" s="9">
        <v>4</v>
      </c>
      <c r="D246" s="23">
        <v>0.8829999999999999</v>
      </c>
      <c r="E246" s="23">
        <v>0.92099999999999993</v>
      </c>
      <c r="F246" s="23">
        <v>0.84049999999999991</v>
      </c>
      <c r="G246" s="23">
        <v>0.90500000000000003</v>
      </c>
      <c r="H246" s="23">
        <v>0.84473999999999994</v>
      </c>
      <c r="I246" s="23">
        <v>0.884054100762521</v>
      </c>
      <c r="J246" s="23">
        <v>0.87159999999999993</v>
      </c>
      <c r="K246" s="23">
        <v>0.8829999999999999</v>
      </c>
      <c r="L246" s="23">
        <v>0.83011000000000001</v>
      </c>
      <c r="M246" s="23">
        <v>0.8630000000000001</v>
      </c>
      <c r="N246" s="23">
        <v>0.91299999999999992</v>
      </c>
      <c r="O246" s="23">
        <v>0.88240000000000007</v>
      </c>
      <c r="P246" s="23">
        <v>0.8670000000000001</v>
      </c>
      <c r="Q246" s="23">
        <v>0.84939999999999993</v>
      </c>
      <c r="R246" s="23">
        <v>0.86367000000000005</v>
      </c>
      <c r="S246" s="23">
        <v>0.87317625604958382</v>
      </c>
      <c r="T246" s="236">
        <v>0.92999999999999994</v>
      </c>
      <c r="U246" s="23">
        <v>0.86816538905271756</v>
      </c>
      <c r="V246" s="23">
        <v>0.87100000000000011</v>
      </c>
      <c r="W246" s="23"/>
      <c r="X246" s="23">
        <v>0.84759999999999991</v>
      </c>
      <c r="Y246" s="230"/>
      <c r="Z246" s="231"/>
      <c r="AA246" s="231"/>
      <c r="AB246" s="231"/>
      <c r="AC246" s="231"/>
      <c r="AD246" s="231"/>
      <c r="AE246" s="231"/>
      <c r="AF246" s="231"/>
      <c r="AG246" s="231"/>
      <c r="AH246" s="231"/>
      <c r="AI246" s="231"/>
      <c r="AJ246" s="231"/>
      <c r="AK246" s="231"/>
      <c r="AL246" s="231"/>
      <c r="AM246" s="231"/>
      <c r="AN246" s="231"/>
      <c r="AO246" s="231"/>
      <c r="AP246" s="231"/>
      <c r="AQ246" s="231"/>
      <c r="AR246" s="231"/>
      <c r="AS246" s="231"/>
      <c r="AT246" s="231"/>
      <c r="AU246" s="231"/>
      <c r="AV246" s="231"/>
      <c r="AW246" s="231"/>
      <c r="AX246" s="231"/>
      <c r="AY246" s="231"/>
      <c r="AZ246" s="231"/>
      <c r="BA246" s="231"/>
      <c r="BB246" s="231"/>
      <c r="BC246" s="231"/>
      <c r="BD246" s="231"/>
      <c r="BE246" s="231"/>
      <c r="BF246" s="231"/>
      <c r="BG246" s="231"/>
      <c r="BH246" s="231"/>
      <c r="BI246" s="231"/>
      <c r="BJ246" s="231"/>
      <c r="BK246" s="231"/>
      <c r="BL246" s="231"/>
      <c r="BM246" s="232">
        <v>0.87314866404750924</v>
      </c>
    </row>
    <row r="247" spans="1:65">
      <c r="A247" s="29"/>
      <c r="B247" s="19">
        <v>1</v>
      </c>
      <c r="C247" s="9">
        <v>5</v>
      </c>
      <c r="D247" s="23">
        <v>0.88200000000000001</v>
      </c>
      <c r="E247" s="23">
        <v>0.91400000000000003</v>
      </c>
      <c r="F247" s="23">
        <v>0.87309999999999988</v>
      </c>
      <c r="G247" s="23">
        <v>0.88900000000000001</v>
      </c>
      <c r="H247" s="23">
        <v>0.84104999999999996</v>
      </c>
      <c r="I247" s="23">
        <v>0.88002016302002195</v>
      </c>
      <c r="J247" s="23">
        <v>0.86960000000000004</v>
      </c>
      <c r="K247" s="23">
        <v>0.90700000000000003</v>
      </c>
      <c r="L247" s="23">
        <v>0.84816000000000003</v>
      </c>
      <c r="M247" s="23">
        <v>0.872</v>
      </c>
      <c r="N247" s="23">
        <v>0.90900000000000003</v>
      </c>
      <c r="O247" s="23">
        <v>0.89379999999999993</v>
      </c>
      <c r="P247" s="23">
        <v>0.85899999999999999</v>
      </c>
      <c r="Q247" s="23">
        <v>0.83379999999999999</v>
      </c>
      <c r="R247" s="23">
        <v>0.86277999999999999</v>
      </c>
      <c r="S247" s="23">
        <v>0.88351218676069687</v>
      </c>
      <c r="T247" s="236">
        <v>0.94099999999999995</v>
      </c>
      <c r="U247" s="23">
        <v>0.86887218206464689</v>
      </c>
      <c r="V247" s="23">
        <v>0.87100000000000011</v>
      </c>
      <c r="W247" s="23"/>
      <c r="X247" s="23">
        <v>0.82629999999999992</v>
      </c>
      <c r="Y247" s="230"/>
      <c r="Z247" s="231"/>
      <c r="AA247" s="231"/>
      <c r="AB247" s="231"/>
      <c r="AC247" s="231"/>
      <c r="AD247" s="231"/>
      <c r="AE247" s="231"/>
      <c r="AF247" s="231"/>
      <c r="AG247" s="231"/>
      <c r="AH247" s="231"/>
      <c r="AI247" s="231"/>
      <c r="AJ247" s="231"/>
      <c r="AK247" s="231"/>
      <c r="AL247" s="231"/>
      <c r="AM247" s="231"/>
      <c r="AN247" s="231"/>
      <c r="AO247" s="231"/>
      <c r="AP247" s="231"/>
      <c r="AQ247" s="231"/>
      <c r="AR247" s="231"/>
      <c r="AS247" s="231"/>
      <c r="AT247" s="231"/>
      <c r="AU247" s="231"/>
      <c r="AV247" s="231"/>
      <c r="AW247" s="231"/>
      <c r="AX247" s="231"/>
      <c r="AY247" s="231"/>
      <c r="AZ247" s="231"/>
      <c r="BA247" s="231"/>
      <c r="BB247" s="231"/>
      <c r="BC247" s="231"/>
      <c r="BD247" s="231"/>
      <c r="BE247" s="231"/>
      <c r="BF247" s="231"/>
      <c r="BG247" s="231"/>
      <c r="BH247" s="231"/>
      <c r="BI247" s="231"/>
      <c r="BJ247" s="231"/>
      <c r="BK247" s="231"/>
      <c r="BL247" s="231"/>
      <c r="BM247" s="232">
        <v>87</v>
      </c>
    </row>
    <row r="248" spans="1:65">
      <c r="A248" s="29"/>
      <c r="B248" s="19">
        <v>1</v>
      </c>
      <c r="C248" s="9">
        <v>6</v>
      </c>
      <c r="D248" s="23">
        <v>0.8909999999999999</v>
      </c>
      <c r="E248" s="23">
        <v>0.92200000000000004</v>
      </c>
      <c r="F248" s="23">
        <v>0.87290000000000001</v>
      </c>
      <c r="G248" s="23">
        <v>0.90100000000000002</v>
      </c>
      <c r="H248" s="23">
        <v>0.83848</v>
      </c>
      <c r="I248" s="23">
        <v>0.88119829253062998</v>
      </c>
      <c r="J248" s="23">
        <v>0.873</v>
      </c>
      <c r="K248" s="23">
        <v>0.89999999999999991</v>
      </c>
      <c r="L248" s="23">
        <v>0.86042000000000007</v>
      </c>
      <c r="M248" s="23">
        <v>0.88500000000000001</v>
      </c>
      <c r="N248" s="23">
        <v>0.90700000000000003</v>
      </c>
      <c r="O248" s="23">
        <v>0.88350000000000006</v>
      </c>
      <c r="P248" s="23">
        <v>0.88100000000000001</v>
      </c>
      <c r="Q248" s="23">
        <v>0.84770000000000001</v>
      </c>
      <c r="R248" s="23">
        <v>0.86847999999999992</v>
      </c>
      <c r="S248" s="23">
        <v>0.88787899330138675</v>
      </c>
      <c r="T248" s="236">
        <v>0.93200000000000005</v>
      </c>
      <c r="U248" s="23">
        <v>0.87281866688442267</v>
      </c>
      <c r="V248" s="23">
        <v>0.84600000000000009</v>
      </c>
      <c r="W248" s="23"/>
      <c r="X248" s="23">
        <v>0.88229999999999997</v>
      </c>
      <c r="Y248" s="230"/>
      <c r="Z248" s="231"/>
      <c r="AA248" s="231"/>
      <c r="AB248" s="231"/>
      <c r="AC248" s="231"/>
      <c r="AD248" s="231"/>
      <c r="AE248" s="231"/>
      <c r="AF248" s="231"/>
      <c r="AG248" s="231"/>
      <c r="AH248" s="231"/>
      <c r="AI248" s="231"/>
      <c r="AJ248" s="231"/>
      <c r="AK248" s="231"/>
      <c r="AL248" s="231"/>
      <c r="AM248" s="231"/>
      <c r="AN248" s="231"/>
      <c r="AO248" s="231"/>
      <c r="AP248" s="231"/>
      <c r="AQ248" s="231"/>
      <c r="AR248" s="231"/>
      <c r="AS248" s="231"/>
      <c r="AT248" s="231"/>
      <c r="AU248" s="231"/>
      <c r="AV248" s="231"/>
      <c r="AW248" s="231"/>
      <c r="AX248" s="231"/>
      <c r="AY248" s="231"/>
      <c r="AZ248" s="231"/>
      <c r="BA248" s="231"/>
      <c r="BB248" s="231"/>
      <c r="BC248" s="231"/>
      <c r="BD248" s="231"/>
      <c r="BE248" s="231"/>
      <c r="BF248" s="231"/>
      <c r="BG248" s="231"/>
      <c r="BH248" s="231"/>
      <c r="BI248" s="231"/>
      <c r="BJ248" s="231"/>
      <c r="BK248" s="231"/>
      <c r="BL248" s="231"/>
      <c r="BM248" s="54"/>
    </row>
    <row r="249" spans="1:65">
      <c r="A249" s="29"/>
      <c r="B249" s="20" t="s">
        <v>269</v>
      </c>
      <c r="C249" s="12"/>
      <c r="D249" s="233">
        <v>0.878</v>
      </c>
      <c r="E249" s="233">
        <v>0.90966666666666651</v>
      </c>
      <c r="F249" s="233">
        <v>0.86128333333333329</v>
      </c>
      <c r="G249" s="233">
        <v>0.89</v>
      </c>
      <c r="H249" s="233">
        <v>0.84113499999999986</v>
      </c>
      <c r="I249" s="233">
        <v>0.88430152558983044</v>
      </c>
      <c r="J249" s="233">
        <v>0.86976666666666669</v>
      </c>
      <c r="K249" s="233">
        <v>0.89083333333333348</v>
      </c>
      <c r="L249" s="233">
        <v>0.84681166666666663</v>
      </c>
      <c r="M249" s="233">
        <v>0.8716666666666667</v>
      </c>
      <c r="N249" s="233">
        <v>0.90933333333333344</v>
      </c>
      <c r="O249" s="233">
        <v>0.88746666666666663</v>
      </c>
      <c r="P249" s="233">
        <v>0.86150000000000004</v>
      </c>
      <c r="Q249" s="233">
        <v>0.84786666666666666</v>
      </c>
      <c r="R249" s="233">
        <v>0.86325333333333332</v>
      </c>
      <c r="S249" s="233">
        <v>0.87547948394340702</v>
      </c>
      <c r="T249" s="233">
        <v>0.93</v>
      </c>
      <c r="U249" s="233">
        <v>0.87541910475027673</v>
      </c>
      <c r="V249" s="233">
        <v>0.86799999999999999</v>
      </c>
      <c r="W249" s="233">
        <v>0.87755650000000007</v>
      </c>
      <c r="X249" s="233">
        <v>0.85363333333333336</v>
      </c>
      <c r="Y249" s="230"/>
      <c r="Z249" s="231"/>
      <c r="AA249" s="231"/>
      <c r="AB249" s="231"/>
      <c r="AC249" s="231"/>
      <c r="AD249" s="231"/>
      <c r="AE249" s="231"/>
      <c r="AF249" s="231"/>
      <c r="AG249" s="231"/>
      <c r="AH249" s="231"/>
      <c r="AI249" s="231"/>
      <c r="AJ249" s="231"/>
      <c r="AK249" s="231"/>
      <c r="AL249" s="231"/>
      <c r="AM249" s="231"/>
      <c r="AN249" s="231"/>
      <c r="AO249" s="231"/>
      <c r="AP249" s="231"/>
      <c r="AQ249" s="231"/>
      <c r="AR249" s="231"/>
      <c r="AS249" s="231"/>
      <c r="AT249" s="231"/>
      <c r="AU249" s="231"/>
      <c r="AV249" s="231"/>
      <c r="AW249" s="231"/>
      <c r="AX249" s="231"/>
      <c r="AY249" s="231"/>
      <c r="AZ249" s="231"/>
      <c r="BA249" s="231"/>
      <c r="BB249" s="231"/>
      <c r="BC249" s="231"/>
      <c r="BD249" s="231"/>
      <c r="BE249" s="231"/>
      <c r="BF249" s="231"/>
      <c r="BG249" s="231"/>
      <c r="BH249" s="231"/>
      <c r="BI249" s="231"/>
      <c r="BJ249" s="231"/>
      <c r="BK249" s="231"/>
      <c r="BL249" s="231"/>
      <c r="BM249" s="54"/>
    </row>
    <row r="250" spans="1:65">
      <c r="A250" s="29"/>
      <c r="B250" s="3" t="s">
        <v>270</v>
      </c>
      <c r="C250" s="28"/>
      <c r="D250" s="23">
        <v>0.88100000000000001</v>
      </c>
      <c r="E250" s="23">
        <v>0.91050000000000009</v>
      </c>
      <c r="F250" s="23">
        <v>0.86270000000000002</v>
      </c>
      <c r="G250" s="23">
        <v>0.89200000000000002</v>
      </c>
      <c r="H250" s="23">
        <v>0.84136499999999992</v>
      </c>
      <c r="I250" s="23">
        <v>0.88477143591243845</v>
      </c>
      <c r="J250" s="23">
        <v>0.86965000000000003</v>
      </c>
      <c r="K250" s="23">
        <v>0.88849999999999996</v>
      </c>
      <c r="L250" s="23">
        <v>0.84484999999999999</v>
      </c>
      <c r="M250" s="23">
        <v>0.86950000000000005</v>
      </c>
      <c r="N250" s="23">
        <v>0.90949999999999998</v>
      </c>
      <c r="O250" s="23">
        <v>0.88400000000000012</v>
      </c>
      <c r="P250" s="23">
        <v>0.85899999999999999</v>
      </c>
      <c r="Q250" s="23">
        <v>0.84854999999999992</v>
      </c>
      <c r="R250" s="23">
        <v>0.86322500000000002</v>
      </c>
      <c r="S250" s="23">
        <v>0.87583640299385657</v>
      </c>
      <c r="T250" s="23">
        <v>0.93100000000000005</v>
      </c>
      <c r="U250" s="23">
        <v>0.87598760430237987</v>
      </c>
      <c r="V250" s="23">
        <v>0.8670000000000001</v>
      </c>
      <c r="W250" s="23">
        <v>0.87755650000000007</v>
      </c>
      <c r="X250" s="23">
        <v>0.85244999999999993</v>
      </c>
      <c r="Y250" s="230"/>
      <c r="Z250" s="231"/>
      <c r="AA250" s="231"/>
      <c r="AB250" s="231"/>
      <c r="AC250" s="231"/>
      <c r="AD250" s="231"/>
      <c r="AE250" s="231"/>
      <c r="AF250" s="231"/>
      <c r="AG250" s="231"/>
      <c r="AH250" s="231"/>
      <c r="AI250" s="231"/>
      <c r="AJ250" s="231"/>
      <c r="AK250" s="231"/>
      <c r="AL250" s="231"/>
      <c r="AM250" s="231"/>
      <c r="AN250" s="231"/>
      <c r="AO250" s="231"/>
      <c r="AP250" s="231"/>
      <c r="AQ250" s="231"/>
      <c r="AR250" s="231"/>
      <c r="AS250" s="231"/>
      <c r="AT250" s="231"/>
      <c r="AU250" s="231"/>
      <c r="AV250" s="231"/>
      <c r="AW250" s="231"/>
      <c r="AX250" s="231"/>
      <c r="AY250" s="231"/>
      <c r="AZ250" s="231"/>
      <c r="BA250" s="231"/>
      <c r="BB250" s="231"/>
      <c r="BC250" s="231"/>
      <c r="BD250" s="231"/>
      <c r="BE250" s="231"/>
      <c r="BF250" s="231"/>
      <c r="BG250" s="231"/>
      <c r="BH250" s="231"/>
      <c r="BI250" s="231"/>
      <c r="BJ250" s="231"/>
      <c r="BK250" s="231"/>
      <c r="BL250" s="231"/>
      <c r="BM250" s="54"/>
    </row>
    <row r="251" spans="1:65">
      <c r="A251" s="29"/>
      <c r="B251" s="3" t="s">
        <v>271</v>
      </c>
      <c r="C251" s="28"/>
      <c r="D251" s="23">
        <v>1.0334408546211073E-2</v>
      </c>
      <c r="E251" s="23">
        <v>1.1272385136547916E-2</v>
      </c>
      <c r="F251" s="23">
        <v>1.2623694651989438E-2</v>
      </c>
      <c r="G251" s="23">
        <v>1.3371611720357435E-2</v>
      </c>
      <c r="H251" s="23">
        <v>4.2431721624274499E-3</v>
      </c>
      <c r="I251" s="23">
        <v>3.1920929686618756E-3</v>
      </c>
      <c r="J251" s="23">
        <v>2.4155054681508749E-3</v>
      </c>
      <c r="K251" s="23">
        <v>1.1267948645013756E-2</v>
      </c>
      <c r="L251" s="23">
        <v>1.2468893161249979E-2</v>
      </c>
      <c r="M251" s="23">
        <v>1.3321661558028924E-2</v>
      </c>
      <c r="N251" s="23">
        <v>2.2509257354845166E-3</v>
      </c>
      <c r="O251" s="23">
        <v>1.1815695775817293E-2</v>
      </c>
      <c r="P251" s="23">
        <v>1.1273863579093022E-2</v>
      </c>
      <c r="Q251" s="23">
        <v>1.0622178056626025E-2</v>
      </c>
      <c r="R251" s="23">
        <v>3.0128369797694692E-3</v>
      </c>
      <c r="S251" s="23">
        <v>1.0885513659394037E-2</v>
      </c>
      <c r="T251" s="23">
        <v>7.8993670632526037E-3</v>
      </c>
      <c r="U251" s="23">
        <v>6.2725865426530875E-3</v>
      </c>
      <c r="V251" s="23">
        <v>3.2434549480453684E-2</v>
      </c>
      <c r="W251" s="23">
        <v>1.9480084714908308E-2</v>
      </c>
      <c r="X251" s="23">
        <v>2.483011612269799E-2</v>
      </c>
      <c r="Y251" s="230"/>
      <c r="Z251" s="231"/>
      <c r="AA251" s="231"/>
      <c r="AB251" s="231"/>
      <c r="AC251" s="231"/>
      <c r="AD251" s="231"/>
      <c r="AE251" s="231"/>
      <c r="AF251" s="231"/>
      <c r="AG251" s="231"/>
      <c r="AH251" s="231"/>
      <c r="AI251" s="231"/>
      <c r="AJ251" s="231"/>
      <c r="AK251" s="231"/>
      <c r="AL251" s="231"/>
      <c r="AM251" s="231"/>
      <c r="AN251" s="231"/>
      <c r="AO251" s="231"/>
      <c r="AP251" s="231"/>
      <c r="AQ251" s="231"/>
      <c r="AR251" s="231"/>
      <c r="AS251" s="231"/>
      <c r="AT251" s="231"/>
      <c r="AU251" s="231"/>
      <c r="AV251" s="231"/>
      <c r="AW251" s="231"/>
      <c r="AX251" s="231"/>
      <c r="AY251" s="231"/>
      <c r="AZ251" s="231"/>
      <c r="BA251" s="231"/>
      <c r="BB251" s="231"/>
      <c r="BC251" s="231"/>
      <c r="BD251" s="231"/>
      <c r="BE251" s="231"/>
      <c r="BF251" s="231"/>
      <c r="BG251" s="231"/>
      <c r="BH251" s="231"/>
      <c r="BI251" s="231"/>
      <c r="BJ251" s="231"/>
      <c r="BK251" s="231"/>
      <c r="BL251" s="231"/>
      <c r="BM251" s="54"/>
    </row>
    <row r="252" spans="1:65">
      <c r="A252" s="29"/>
      <c r="B252" s="3" t="s">
        <v>86</v>
      </c>
      <c r="C252" s="28"/>
      <c r="D252" s="13">
        <v>1.1770396977461359E-2</v>
      </c>
      <c r="E252" s="13">
        <v>1.2391775525703098E-2</v>
      </c>
      <c r="F252" s="13">
        <v>1.4656843065955188E-2</v>
      </c>
      <c r="G252" s="13">
        <v>1.5024282831862287E-2</v>
      </c>
      <c r="H252" s="13">
        <v>5.0445792440303285E-3</v>
      </c>
      <c r="I252" s="13">
        <v>3.6097336443389541E-3</v>
      </c>
      <c r="J252" s="13">
        <v>2.7771879065084984E-3</v>
      </c>
      <c r="K252" s="13">
        <v>1.2648773034627227E-2</v>
      </c>
      <c r="L252" s="13">
        <v>1.4724517448291312E-2</v>
      </c>
      <c r="M252" s="13">
        <v>1.528297693081712E-2</v>
      </c>
      <c r="N252" s="13">
        <v>2.4753582135093656E-3</v>
      </c>
      <c r="O252" s="13">
        <v>1.3313960083928742E-2</v>
      </c>
      <c r="P252" s="13">
        <v>1.3086318722104494E-2</v>
      </c>
      <c r="Q252" s="13">
        <v>1.2528123199354488E-2</v>
      </c>
      <c r="R252" s="13">
        <v>3.4900959700159117E-3</v>
      </c>
      <c r="S252" s="13">
        <v>1.243377355956145E-2</v>
      </c>
      <c r="T252" s="13">
        <v>8.4939430787662404E-3</v>
      </c>
      <c r="U252" s="13">
        <v>7.1652383511123102E-3</v>
      </c>
      <c r="V252" s="13">
        <v>3.7366992489001938E-2</v>
      </c>
      <c r="W252" s="13">
        <v>2.219809746142648E-2</v>
      </c>
      <c r="X252" s="13">
        <v>2.9087566233782641E-2</v>
      </c>
      <c r="Y252" s="14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3" t="s">
        <v>272</v>
      </c>
      <c r="C253" s="28"/>
      <c r="D253" s="13">
        <v>5.5561396956187448E-3</v>
      </c>
      <c r="E253" s="13">
        <v>4.1823350504685886E-2</v>
      </c>
      <c r="F253" s="13">
        <v>-1.3589130010431272E-2</v>
      </c>
      <c r="G253" s="13">
        <v>1.9299503791686323E-2</v>
      </c>
      <c r="H253" s="13">
        <v>-3.666462008784277E-2</v>
      </c>
      <c r="I253" s="13">
        <v>1.2773153074095989E-2</v>
      </c>
      <c r="J253" s="13">
        <v>-3.8733351147388628E-3</v>
      </c>
      <c r="K253" s="13">
        <v>2.0253904076135587E-2</v>
      </c>
      <c r="L253" s="13">
        <v>-3.0163245350175116E-2</v>
      </c>
      <c r="M253" s="13">
        <v>-1.6973024661948166E-3</v>
      </c>
      <c r="N253" s="13">
        <v>4.1441590390906669E-2</v>
      </c>
      <c r="O253" s="13">
        <v>1.6398126926960854E-2</v>
      </c>
      <c r="P253" s="13">
        <v>-1.334098593647437E-2</v>
      </c>
      <c r="Q253" s="13">
        <v>-2.8954974590062466E-2</v>
      </c>
      <c r="R253" s="13">
        <v>-1.1332927737993437E-2</v>
      </c>
      <c r="S253" s="13">
        <v>2.6694422059734269E-3</v>
      </c>
      <c r="T253" s="13">
        <v>6.5110717445245436E-2</v>
      </c>
      <c r="U253" s="13">
        <v>2.6002911030553744E-3</v>
      </c>
      <c r="V253" s="13">
        <v>-5.896663717771089E-3</v>
      </c>
      <c r="W253" s="13">
        <v>5.0482078642348771E-3</v>
      </c>
      <c r="X253" s="13">
        <v>-2.2350524621674306E-2</v>
      </c>
      <c r="Y253" s="146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45" t="s">
        <v>273</v>
      </c>
      <c r="C254" s="46"/>
      <c r="D254" s="44">
        <v>0.13</v>
      </c>
      <c r="E254" s="44">
        <v>1.66</v>
      </c>
      <c r="F254" s="44">
        <v>0.68</v>
      </c>
      <c r="G254" s="44">
        <v>0.71</v>
      </c>
      <c r="H254" s="44">
        <v>1.66</v>
      </c>
      <c r="I254" s="44">
        <v>0.43</v>
      </c>
      <c r="J254" s="44">
        <v>0.27</v>
      </c>
      <c r="K254" s="44">
        <v>0.75</v>
      </c>
      <c r="L254" s="44">
        <v>1.39</v>
      </c>
      <c r="M254" s="44">
        <v>0.18</v>
      </c>
      <c r="N254" s="44">
        <v>1.64</v>
      </c>
      <c r="O254" s="44">
        <v>0.57999999999999996</v>
      </c>
      <c r="P254" s="44">
        <v>0.67</v>
      </c>
      <c r="Q254" s="44">
        <v>1.33</v>
      </c>
      <c r="R254" s="44">
        <v>0.59</v>
      </c>
      <c r="S254" s="44">
        <v>0</v>
      </c>
      <c r="T254" s="44">
        <v>2.64</v>
      </c>
      <c r="U254" s="44">
        <v>0</v>
      </c>
      <c r="V254" s="44">
        <v>0.36</v>
      </c>
      <c r="W254" s="44">
        <v>0.1</v>
      </c>
      <c r="X254" s="44">
        <v>1.06</v>
      </c>
      <c r="Y254" s="146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3"/>
    </row>
    <row r="256" spans="1:65" ht="15">
      <c r="B256" s="8" t="s">
        <v>562</v>
      </c>
      <c r="BM256" s="27" t="s">
        <v>66</v>
      </c>
    </row>
    <row r="257" spans="1:65" ht="15">
      <c r="A257" s="24" t="s">
        <v>33</v>
      </c>
      <c r="B257" s="18" t="s">
        <v>117</v>
      </c>
      <c r="C257" s="15" t="s">
        <v>118</v>
      </c>
      <c r="D257" s="16" t="s">
        <v>241</v>
      </c>
      <c r="E257" s="17" t="s">
        <v>241</v>
      </c>
      <c r="F257" s="17" t="s">
        <v>241</v>
      </c>
      <c r="G257" s="17" t="s">
        <v>241</v>
      </c>
      <c r="H257" s="17" t="s">
        <v>241</v>
      </c>
      <c r="I257" s="17" t="s">
        <v>241</v>
      </c>
      <c r="J257" s="17" t="s">
        <v>241</v>
      </c>
      <c r="K257" s="17" t="s">
        <v>241</v>
      </c>
      <c r="L257" s="17" t="s">
        <v>241</v>
      </c>
      <c r="M257" s="146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242</v>
      </c>
      <c r="C258" s="9" t="s">
        <v>242</v>
      </c>
      <c r="D258" s="144" t="s">
        <v>244</v>
      </c>
      <c r="E258" s="145" t="s">
        <v>246</v>
      </c>
      <c r="F258" s="145" t="s">
        <v>248</v>
      </c>
      <c r="G258" s="145" t="s">
        <v>249</v>
      </c>
      <c r="H258" s="145" t="s">
        <v>250</v>
      </c>
      <c r="I258" s="145" t="s">
        <v>255</v>
      </c>
      <c r="J258" s="145" t="s">
        <v>259</v>
      </c>
      <c r="K258" s="145" t="s">
        <v>260</v>
      </c>
      <c r="L258" s="145" t="s">
        <v>261</v>
      </c>
      <c r="M258" s="146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315</v>
      </c>
      <c r="E259" s="11" t="s">
        <v>316</v>
      </c>
      <c r="F259" s="11" t="s">
        <v>315</v>
      </c>
      <c r="G259" s="11" t="s">
        <v>316</v>
      </c>
      <c r="H259" s="11" t="s">
        <v>316</v>
      </c>
      <c r="I259" s="11" t="s">
        <v>316</v>
      </c>
      <c r="J259" s="11" t="s">
        <v>316</v>
      </c>
      <c r="K259" s="11" t="s">
        <v>316</v>
      </c>
      <c r="L259" s="11" t="s">
        <v>316</v>
      </c>
      <c r="M259" s="146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146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3.24</v>
      </c>
      <c r="E261" s="21">
        <v>3.2</v>
      </c>
      <c r="F261" s="21">
        <v>3.35</v>
      </c>
      <c r="G261" s="21">
        <v>3.095024837339948</v>
      </c>
      <c r="H261" s="21">
        <v>3.54</v>
      </c>
      <c r="I261" s="21">
        <v>3.38</v>
      </c>
      <c r="J261" s="21">
        <v>3.22</v>
      </c>
      <c r="K261" s="140">
        <v>3.6446733222261294</v>
      </c>
      <c r="L261" s="21">
        <v>3.42</v>
      </c>
      <c r="M261" s="146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3.09</v>
      </c>
      <c r="E262" s="11">
        <v>3.2</v>
      </c>
      <c r="F262" s="11">
        <v>3.29</v>
      </c>
      <c r="G262" s="11">
        <v>3.1240329438928098</v>
      </c>
      <c r="H262" s="11">
        <v>3.33</v>
      </c>
      <c r="I262" s="11">
        <v>3.29</v>
      </c>
      <c r="J262" s="11">
        <v>3.19</v>
      </c>
      <c r="K262" s="142">
        <v>3.5152040657482493</v>
      </c>
      <c r="L262" s="11">
        <v>3.4</v>
      </c>
      <c r="M262" s="146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e">
        <v>#N/A</v>
      </c>
    </row>
    <row r="263" spans="1:65">
      <c r="A263" s="29"/>
      <c r="B263" s="19">
        <v>1</v>
      </c>
      <c r="C263" s="9">
        <v>3</v>
      </c>
      <c r="D263" s="11">
        <v>3.32</v>
      </c>
      <c r="E263" s="11">
        <v>3.5</v>
      </c>
      <c r="F263" s="11">
        <v>3.14</v>
      </c>
      <c r="G263" s="11">
        <v>3.1283079696625085</v>
      </c>
      <c r="H263" s="11">
        <v>3.07</v>
      </c>
      <c r="I263" s="11">
        <v>3.22</v>
      </c>
      <c r="J263" s="11">
        <v>3.24</v>
      </c>
      <c r="K263" s="142">
        <v>3.4752341146628187</v>
      </c>
      <c r="L263" s="11">
        <v>3.41</v>
      </c>
      <c r="M263" s="146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3.47</v>
      </c>
      <c r="E264" s="11">
        <v>3.2</v>
      </c>
      <c r="F264" s="11">
        <v>3.24</v>
      </c>
      <c r="G264" s="11">
        <v>3.0969239037692899</v>
      </c>
      <c r="H264" s="11">
        <v>3.21</v>
      </c>
      <c r="I264" s="11">
        <v>3.32</v>
      </c>
      <c r="J264" s="11">
        <v>3.26</v>
      </c>
      <c r="K264" s="142">
        <v>3.5679287598654135</v>
      </c>
      <c r="L264" s="11">
        <v>3.4</v>
      </c>
      <c r="M264" s="146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3.2800784130936957</v>
      </c>
    </row>
    <row r="265" spans="1:65">
      <c r="A265" s="29"/>
      <c r="B265" s="19">
        <v>1</v>
      </c>
      <c r="C265" s="9">
        <v>5</v>
      </c>
      <c r="D265" s="11">
        <v>3.38</v>
      </c>
      <c r="E265" s="11">
        <v>3.5</v>
      </c>
      <c r="F265" s="11">
        <v>3.03</v>
      </c>
      <c r="G265" s="11">
        <v>3.1151700581158299</v>
      </c>
      <c r="H265" s="11">
        <v>3.37</v>
      </c>
      <c r="I265" s="11">
        <v>3.32</v>
      </c>
      <c r="J265" s="11">
        <v>3.29</v>
      </c>
      <c r="K265" s="142">
        <v>3.659179867667091</v>
      </c>
      <c r="L265" s="11">
        <v>3.4</v>
      </c>
      <c r="M265" s="146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88</v>
      </c>
    </row>
    <row r="266" spans="1:65">
      <c r="A266" s="29"/>
      <c r="B266" s="19">
        <v>1</v>
      </c>
      <c r="C266" s="9">
        <v>6</v>
      </c>
      <c r="D266" s="11">
        <v>3.44</v>
      </c>
      <c r="E266" s="11">
        <v>3.3</v>
      </c>
      <c r="F266" s="141">
        <v>2.84</v>
      </c>
      <c r="G266" s="11">
        <v>3.1143041157169935</v>
      </c>
      <c r="H266" s="11">
        <v>3.37</v>
      </c>
      <c r="I266" s="11">
        <v>3.33</v>
      </c>
      <c r="J266" s="11">
        <v>3.26</v>
      </c>
      <c r="K266" s="142">
        <v>3.7722407048898292</v>
      </c>
      <c r="L266" s="11">
        <v>3.43</v>
      </c>
      <c r="M266" s="146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20" t="s">
        <v>269</v>
      </c>
      <c r="C267" s="12"/>
      <c r="D267" s="22">
        <v>3.3233333333333337</v>
      </c>
      <c r="E267" s="22">
        <v>3.3166666666666669</v>
      </c>
      <c r="F267" s="22">
        <v>3.1483333333333334</v>
      </c>
      <c r="G267" s="22">
        <v>3.1122939714162299</v>
      </c>
      <c r="H267" s="22">
        <v>3.3149999999999999</v>
      </c>
      <c r="I267" s="22">
        <v>3.31</v>
      </c>
      <c r="J267" s="22">
        <v>3.2433333333333336</v>
      </c>
      <c r="K267" s="22">
        <v>3.6057434725099218</v>
      </c>
      <c r="L267" s="22">
        <v>3.41</v>
      </c>
      <c r="M267" s="146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270</v>
      </c>
      <c r="C268" s="28"/>
      <c r="D268" s="11">
        <v>3.3499999999999996</v>
      </c>
      <c r="E268" s="11">
        <v>3.25</v>
      </c>
      <c r="F268" s="11">
        <v>3.1900000000000004</v>
      </c>
      <c r="G268" s="11">
        <v>3.1147370869164117</v>
      </c>
      <c r="H268" s="11">
        <v>3.35</v>
      </c>
      <c r="I268" s="11">
        <v>3.32</v>
      </c>
      <c r="J268" s="11">
        <v>3.25</v>
      </c>
      <c r="K268" s="11">
        <v>3.6063010410457714</v>
      </c>
      <c r="L268" s="11">
        <v>3.4050000000000002</v>
      </c>
      <c r="M268" s="146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271</v>
      </c>
      <c r="C269" s="28"/>
      <c r="D269" s="23">
        <v>0.14123266855323055</v>
      </c>
      <c r="E269" s="23">
        <v>0.14719601443879737</v>
      </c>
      <c r="F269" s="23">
        <v>0.18882972929776368</v>
      </c>
      <c r="G269" s="23">
        <v>1.3718791059472638E-2</v>
      </c>
      <c r="H269" s="23">
        <v>0.15996874694764607</v>
      </c>
      <c r="I269" s="23">
        <v>5.2915026221291711E-2</v>
      </c>
      <c r="J269" s="23">
        <v>3.5023801430836485E-2</v>
      </c>
      <c r="K269" s="23">
        <v>0.1083995747881827</v>
      </c>
      <c r="L269" s="23">
        <v>1.2649110640673599E-2</v>
      </c>
      <c r="M269" s="230"/>
      <c r="N269" s="231"/>
      <c r="O269" s="231"/>
      <c r="P269" s="231"/>
      <c r="Q269" s="231"/>
      <c r="R269" s="231"/>
      <c r="S269" s="231"/>
      <c r="T269" s="231"/>
      <c r="U269" s="231"/>
      <c r="V269" s="231"/>
      <c r="W269" s="231"/>
      <c r="X269" s="231"/>
      <c r="Y269" s="231"/>
      <c r="Z269" s="231"/>
      <c r="AA269" s="231"/>
      <c r="AB269" s="231"/>
      <c r="AC269" s="231"/>
      <c r="AD269" s="231"/>
      <c r="AE269" s="231"/>
      <c r="AF269" s="231"/>
      <c r="AG269" s="231"/>
      <c r="AH269" s="231"/>
      <c r="AI269" s="231"/>
      <c r="AJ269" s="231"/>
      <c r="AK269" s="231"/>
      <c r="AL269" s="231"/>
      <c r="AM269" s="231"/>
      <c r="AN269" s="231"/>
      <c r="AO269" s="231"/>
      <c r="AP269" s="231"/>
      <c r="AQ269" s="231"/>
      <c r="AR269" s="231"/>
      <c r="AS269" s="231"/>
      <c r="AT269" s="231"/>
      <c r="AU269" s="231"/>
      <c r="AV269" s="231"/>
      <c r="AW269" s="231"/>
      <c r="AX269" s="231"/>
      <c r="AY269" s="231"/>
      <c r="AZ269" s="231"/>
      <c r="BA269" s="231"/>
      <c r="BB269" s="231"/>
      <c r="BC269" s="231"/>
      <c r="BD269" s="231"/>
      <c r="BE269" s="231"/>
      <c r="BF269" s="231"/>
      <c r="BG269" s="231"/>
      <c r="BH269" s="231"/>
      <c r="BI269" s="231"/>
      <c r="BJ269" s="231"/>
      <c r="BK269" s="231"/>
      <c r="BL269" s="231"/>
      <c r="BM269" s="54"/>
    </row>
    <row r="270" spans="1:65">
      <c r="A270" s="29"/>
      <c r="B270" s="3" t="s">
        <v>86</v>
      </c>
      <c r="C270" s="28"/>
      <c r="D270" s="13">
        <v>4.2497292443299056E-2</v>
      </c>
      <c r="E270" s="13">
        <v>4.4380707870994178E-2</v>
      </c>
      <c r="F270" s="13">
        <v>5.9977680031052513E-2</v>
      </c>
      <c r="G270" s="13">
        <v>4.4079354924271459E-3</v>
      </c>
      <c r="H270" s="13">
        <v>4.8256032261733355E-2</v>
      </c>
      <c r="I270" s="13">
        <v>1.5986412755677255E-2</v>
      </c>
      <c r="J270" s="13">
        <v>1.079870547713355E-2</v>
      </c>
      <c r="K270" s="13">
        <v>3.0063030166903926E-2</v>
      </c>
      <c r="L270" s="13">
        <v>3.7094166101682108E-3</v>
      </c>
      <c r="M270" s="146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272</v>
      </c>
      <c r="C271" s="28"/>
      <c r="D271" s="13">
        <v>1.3187160424875666E-2</v>
      </c>
      <c r="E271" s="13">
        <v>1.1154688688817638E-2</v>
      </c>
      <c r="F271" s="13">
        <v>-4.0165222646645016E-2</v>
      </c>
      <c r="G271" s="13">
        <v>-5.1152570318956259E-2</v>
      </c>
      <c r="H271" s="13">
        <v>1.0646570754803131E-2</v>
      </c>
      <c r="I271" s="13">
        <v>9.1222169527596098E-3</v>
      </c>
      <c r="J271" s="13">
        <v>-1.120250040781956E-2</v>
      </c>
      <c r="K271" s="13">
        <v>9.928575430276565E-2</v>
      </c>
      <c r="L271" s="13">
        <v>3.9609292993628475E-2</v>
      </c>
      <c r="M271" s="146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45" t="s">
        <v>273</v>
      </c>
      <c r="C272" s="46"/>
      <c r="D272" s="44">
        <v>0.08</v>
      </c>
      <c r="E272" s="44">
        <v>0.02</v>
      </c>
      <c r="F272" s="44">
        <v>1.57</v>
      </c>
      <c r="G272" s="44">
        <v>1.91</v>
      </c>
      <c r="H272" s="44">
        <v>0</v>
      </c>
      <c r="I272" s="44">
        <v>0.05</v>
      </c>
      <c r="J272" s="44">
        <v>0.67</v>
      </c>
      <c r="K272" s="44">
        <v>2.74</v>
      </c>
      <c r="L272" s="44">
        <v>0.89</v>
      </c>
      <c r="M272" s="146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3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BM273" s="53"/>
    </row>
    <row r="274" spans="1:65" ht="15">
      <c r="B274" s="8" t="s">
        <v>563</v>
      </c>
      <c r="BM274" s="27" t="s">
        <v>66</v>
      </c>
    </row>
    <row r="275" spans="1:65" ht="15">
      <c r="A275" s="24" t="s">
        <v>36</v>
      </c>
      <c r="B275" s="18" t="s">
        <v>117</v>
      </c>
      <c r="C275" s="15" t="s">
        <v>118</v>
      </c>
      <c r="D275" s="16" t="s">
        <v>241</v>
      </c>
      <c r="E275" s="17" t="s">
        <v>241</v>
      </c>
      <c r="F275" s="17" t="s">
        <v>241</v>
      </c>
      <c r="G275" s="17" t="s">
        <v>241</v>
      </c>
      <c r="H275" s="17" t="s">
        <v>241</v>
      </c>
      <c r="I275" s="17" t="s">
        <v>241</v>
      </c>
      <c r="J275" s="17" t="s">
        <v>241</v>
      </c>
      <c r="K275" s="17" t="s">
        <v>241</v>
      </c>
      <c r="L275" s="17" t="s">
        <v>241</v>
      </c>
      <c r="M275" s="146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242</v>
      </c>
      <c r="C276" s="9" t="s">
        <v>242</v>
      </c>
      <c r="D276" s="144" t="s">
        <v>244</v>
      </c>
      <c r="E276" s="145" t="s">
        <v>246</v>
      </c>
      <c r="F276" s="145" t="s">
        <v>248</v>
      </c>
      <c r="G276" s="145" t="s">
        <v>249</v>
      </c>
      <c r="H276" s="145" t="s">
        <v>250</v>
      </c>
      <c r="I276" s="145" t="s">
        <v>255</v>
      </c>
      <c r="J276" s="145" t="s">
        <v>259</v>
      </c>
      <c r="K276" s="145" t="s">
        <v>260</v>
      </c>
      <c r="L276" s="145" t="s">
        <v>261</v>
      </c>
      <c r="M276" s="146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315</v>
      </c>
      <c r="E277" s="11" t="s">
        <v>316</v>
      </c>
      <c r="F277" s="11" t="s">
        <v>315</v>
      </c>
      <c r="G277" s="11" t="s">
        <v>316</v>
      </c>
      <c r="H277" s="11" t="s">
        <v>316</v>
      </c>
      <c r="I277" s="11" t="s">
        <v>316</v>
      </c>
      <c r="J277" s="11" t="s">
        <v>316</v>
      </c>
      <c r="K277" s="11" t="s">
        <v>316</v>
      </c>
      <c r="L277" s="11" t="s">
        <v>316</v>
      </c>
      <c r="M277" s="146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146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</v>
      </c>
    </row>
    <row r="279" spans="1:65">
      <c r="A279" s="29"/>
      <c r="B279" s="18">
        <v>1</v>
      </c>
      <c r="C279" s="14">
        <v>1</v>
      </c>
      <c r="D279" s="21">
        <v>1.79</v>
      </c>
      <c r="E279" s="21">
        <v>1.7</v>
      </c>
      <c r="F279" s="21">
        <v>1.86</v>
      </c>
      <c r="G279" s="21">
        <v>1.78343578525114</v>
      </c>
      <c r="H279" s="21">
        <v>1.81</v>
      </c>
      <c r="I279" s="21">
        <v>1.9800000000000002</v>
      </c>
      <c r="J279" s="21">
        <v>1.83</v>
      </c>
      <c r="K279" s="140">
        <v>2.1040156134608914</v>
      </c>
      <c r="L279" s="21">
        <v>1.92</v>
      </c>
      <c r="M279" s="146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1.82</v>
      </c>
      <c r="E280" s="11">
        <v>2</v>
      </c>
      <c r="F280" s="11">
        <v>1.86</v>
      </c>
      <c r="G280" s="11">
        <v>1.8221163424480535</v>
      </c>
      <c r="H280" s="11">
        <v>1.87</v>
      </c>
      <c r="I280" s="11">
        <v>1.91</v>
      </c>
      <c r="J280" s="11">
        <v>1.87</v>
      </c>
      <c r="K280" s="142">
        <v>2.05751738076414</v>
      </c>
      <c r="L280" s="11">
        <v>1.9400000000000002</v>
      </c>
      <c r="M280" s="146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e">
        <v>#N/A</v>
      </c>
    </row>
    <row r="281" spans="1:65">
      <c r="A281" s="29"/>
      <c r="B281" s="19">
        <v>1</v>
      </c>
      <c r="C281" s="9">
        <v>3</v>
      </c>
      <c r="D281" s="11">
        <v>1.75</v>
      </c>
      <c r="E281" s="11">
        <v>1.9</v>
      </c>
      <c r="F281" s="11">
        <v>1.78</v>
      </c>
      <c r="G281" s="11">
        <v>1.8145164447254445</v>
      </c>
      <c r="H281" s="11">
        <v>1.76</v>
      </c>
      <c r="I281" s="11">
        <v>1.87</v>
      </c>
      <c r="J281" s="11">
        <v>1.9299999999999997</v>
      </c>
      <c r="K281" s="142">
        <v>2.0608956337231228</v>
      </c>
      <c r="L281" s="11">
        <v>1.91</v>
      </c>
      <c r="M281" s="146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1.87</v>
      </c>
      <c r="E282" s="11">
        <v>1.8</v>
      </c>
      <c r="F282" s="11">
        <v>1.82</v>
      </c>
      <c r="G282" s="11">
        <v>1.76488254478396</v>
      </c>
      <c r="H282" s="11">
        <v>1.68</v>
      </c>
      <c r="I282" s="11">
        <v>1.89</v>
      </c>
      <c r="J282" s="11">
        <v>1.91</v>
      </c>
      <c r="K282" s="142">
        <v>2.1200864476356767</v>
      </c>
      <c r="L282" s="11">
        <v>1.91</v>
      </c>
      <c r="M282" s="146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1.8503354927920284</v>
      </c>
    </row>
    <row r="283" spans="1:65">
      <c r="A283" s="29"/>
      <c r="B283" s="19">
        <v>1</v>
      </c>
      <c r="C283" s="9">
        <v>5</v>
      </c>
      <c r="D283" s="11">
        <v>1.83</v>
      </c>
      <c r="E283" s="11">
        <v>1.8</v>
      </c>
      <c r="F283" s="11">
        <v>1.71</v>
      </c>
      <c r="G283" s="11">
        <v>1.7843045056306279</v>
      </c>
      <c r="H283" s="11">
        <v>1.84</v>
      </c>
      <c r="I283" s="11">
        <v>1.9299999999999997</v>
      </c>
      <c r="J283" s="11">
        <v>1.9299999999999997</v>
      </c>
      <c r="K283" s="142">
        <v>2.0846452539201139</v>
      </c>
      <c r="L283" s="11">
        <v>1.92</v>
      </c>
      <c r="M283" s="146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89</v>
      </c>
    </row>
    <row r="284" spans="1:65">
      <c r="A284" s="29"/>
      <c r="B284" s="19">
        <v>1</v>
      </c>
      <c r="C284" s="9">
        <v>6</v>
      </c>
      <c r="D284" s="11">
        <v>1.9299999999999997</v>
      </c>
      <c r="E284" s="11">
        <v>1.9</v>
      </c>
      <c r="F284" s="141">
        <v>1.58</v>
      </c>
      <c r="G284" s="11">
        <v>1.7608480311781305</v>
      </c>
      <c r="H284" s="11">
        <v>1.85</v>
      </c>
      <c r="I284" s="11">
        <v>1.89</v>
      </c>
      <c r="J284" s="11">
        <v>1.88</v>
      </c>
      <c r="K284" s="142">
        <v>2.1659293282701144</v>
      </c>
      <c r="L284" s="11">
        <v>1.9299999999999997</v>
      </c>
      <c r="M284" s="146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9"/>
      <c r="B285" s="20" t="s">
        <v>269</v>
      </c>
      <c r="C285" s="12"/>
      <c r="D285" s="22">
        <v>1.8316666666666668</v>
      </c>
      <c r="E285" s="22">
        <v>1.8499999999999999</v>
      </c>
      <c r="F285" s="22">
        <v>1.7683333333333335</v>
      </c>
      <c r="G285" s="22">
        <v>1.7883506090028927</v>
      </c>
      <c r="H285" s="22">
        <v>1.8016666666666667</v>
      </c>
      <c r="I285" s="22">
        <v>1.9116666666666664</v>
      </c>
      <c r="J285" s="22">
        <v>1.8916666666666664</v>
      </c>
      <c r="K285" s="22">
        <v>2.0988482762956764</v>
      </c>
      <c r="L285" s="22">
        <v>1.9216666666666669</v>
      </c>
      <c r="M285" s="146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3" t="s">
        <v>270</v>
      </c>
      <c r="C286" s="28"/>
      <c r="D286" s="11">
        <v>1.8250000000000002</v>
      </c>
      <c r="E286" s="11">
        <v>1.85</v>
      </c>
      <c r="F286" s="11">
        <v>1.8</v>
      </c>
      <c r="G286" s="11">
        <v>1.7838701454408841</v>
      </c>
      <c r="H286" s="11">
        <v>1.8250000000000002</v>
      </c>
      <c r="I286" s="11">
        <v>1.9</v>
      </c>
      <c r="J286" s="11">
        <v>1.895</v>
      </c>
      <c r="K286" s="11">
        <v>2.0943304336905024</v>
      </c>
      <c r="L286" s="11">
        <v>1.92</v>
      </c>
      <c r="M286" s="146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271</v>
      </c>
      <c r="C287" s="28"/>
      <c r="D287" s="23">
        <v>6.274286147974649E-2</v>
      </c>
      <c r="E287" s="23">
        <v>0.10488088481701513</v>
      </c>
      <c r="F287" s="23">
        <v>0.10815112882751927</v>
      </c>
      <c r="G287" s="23">
        <v>2.5189061055744481E-2</v>
      </c>
      <c r="H287" s="23">
        <v>7.0828431202919317E-2</v>
      </c>
      <c r="I287" s="23">
        <v>3.9200340134578807E-2</v>
      </c>
      <c r="J287" s="23">
        <v>3.9200340134578619E-2</v>
      </c>
      <c r="K287" s="23">
        <v>4.0811764670307962E-2</v>
      </c>
      <c r="L287" s="23">
        <v>1.1690451944500168E-2</v>
      </c>
      <c r="M287" s="230"/>
      <c r="N287" s="231"/>
      <c r="O287" s="231"/>
      <c r="P287" s="231"/>
      <c r="Q287" s="231"/>
      <c r="R287" s="231"/>
      <c r="S287" s="231"/>
      <c r="T287" s="231"/>
      <c r="U287" s="231"/>
      <c r="V287" s="231"/>
      <c r="W287" s="231"/>
      <c r="X287" s="231"/>
      <c r="Y287" s="231"/>
      <c r="Z287" s="231"/>
      <c r="AA287" s="231"/>
      <c r="AB287" s="231"/>
      <c r="AC287" s="231"/>
      <c r="AD287" s="231"/>
      <c r="AE287" s="231"/>
      <c r="AF287" s="231"/>
      <c r="AG287" s="231"/>
      <c r="AH287" s="231"/>
      <c r="AI287" s="231"/>
      <c r="AJ287" s="231"/>
      <c r="AK287" s="231"/>
      <c r="AL287" s="231"/>
      <c r="AM287" s="231"/>
      <c r="AN287" s="231"/>
      <c r="AO287" s="231"/>
      <c r="AP287" s="231"/>
      <c r="AQ287" s="231"/>
      <c r="AR287" s="231"/>
      <c r="AS287" s="231"/>
      <c r="AT287" s="231"/>
      <c r="AU287" s="231"/>
      <c r="AV287" s="231"/>
      <c r="AW287" s="231"/>
      <c r="AX287" s="231"/>
      <c r="AY287" s="231"/>
      <c r="AZ287" s="231"/>
      <c r="BA287" s="231"/>
      <c r="BB287" s="231"/>
      <c r="BC287" s="231"/>
      <c r="BD287" s="231"/>
      <c r="BE287" s="231"/>
      <c r="BF287" s="231"/>
      <c r="BG287" s="231"/>
      <c r="BH287" s="231"/>
      <c r="BI287" s="231"/>
      <c r="BJ287" s="231"/>
      <c r="BK287" s="231"/>
      <c r="BL287" s="231"/>
      <c r="BM287" s="54"/>
    </row>
    <row r="288" spans="1:65">
      <c r="A288" s="29"/>
      <c r="B288" s="3" t="s">
        <v>86</v>
      </c>
      <c r="C288" s="28"/>
      <c r="D288" s="13">
        <v>3.4254519461190076E-2</v>
      </c>
      <c r="E288" s="13">
        <v>5.6692370171359537E-2</v>
      </c>
      <c r="F288" s="13">
        <v>6.1159922051377526E-2</v>
      </c>
      <c r="G288" s="13">
        <v>1.4085079809819181E-2</v>
      </c>
      <c r="H288" s="13">
        <v>3.9312727772203133E-2</v>
      </c>
      <c r="I288" s="13">
        <v>2.0505844882953171E-2</v>
      </c>
      <c r="J288" s="13">
        <v>2.0722646767178127E-2</v>
      </c>
      <c r="K288" s="13">
        <v>1.9444837976729759E-2</v>
      </c>
      <c r="L288" s="13">
        <v>6.0834962417173465E-3</v>
      </c>
      <c r="M288" s="146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272</v>
      </c>
      <c r="C289" s="28"/>
      <c r="D289" s="13">
        <v>-1.0089427673027895E-2</v>
      </c>
      <c r="E289" s="13">
        <v>-1.8131457421388664E-4</v>
      </c>
      <c r="F289" s="13">
        <v>-4.431745474165838E-2</v>
      </c>
      <c r="G289" s="13">
        <v>-3.3499267581796666E-2</v>
      </c>
      <c r="H289" s="13">
        <v>-2.6302703652905546E-2</v>
      </c>
      <c r="I289" s="13">
        <v>3.3145974939978951E-2</v>
      </c>
      <c r="J289" s="13">
        <v>2.2337124286727184E-2</v>
      </c>
      <c r="K289" s="13">
        <v>0.13430687811574082</v>
      </c>
      <c r="L289" s="13">
        <v>3.8550400266605056E-2</v>
      </c>
      <c r="M289" s="146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45" t="s">
        <v>273</v>
      </c>
      <c r="C290" s="46"/>
      <c r="D290" s="44">
        <v>0.2</v>
      </c>
      <c r="E290" s="44">
        <v>0</v>
      </c>
      <c r="F290" s="44">
        <v>0.89</v>
      </c>
      <c r="G290" s="44">
        <v>0.67</v>
      </c>
      <c r="H290" s="44">
        <v>0.53</v>
      </c>
      <c r="I290" s="44">
        <v>0.67</v>
      </c>
      <c r="J290" s="44">
        <v>0.46</v>
      </c>
      <c r="K290" s="44">
        <v>2.72</v>
      </c>
      <c r="L290" s="44">
        <v>0.78</v>
      </c>
      <c r="M290" s="146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3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BM291" s="53"/>
    </row>
    <row r="292" spans="1:65" ht="15">
      <c r="B292" s="8" t="s">
        <v>564</v>
      </c>
      <c r="BM292" s="27" t="s">
        <v>66</v>
      </c>
    </row>
    <row r="293" spans="1:65" ht="15">
      <c r="A293" s="24" t="s">
        <v>39</v>
      </c>
      <c r="B293" s="18" t="s">
        <v>117</v>
      </c>
      <c r="C293" s="15" t="s">
        <v>118</v>
      </c>
      <c r="D293" s="16" t="s">
        <v>241</v>
      </c>
      <c r="E293" s="17" t="s">
        <v>241</v>
      </c>
      <c r="F293" s="17" t="s">
        <v>241</v>
      </c>
      <c r="G293" s="17" t="s">
        <v>241</v>
      </c>
      <c r="H293" s="17" t="s">
        <v>241</v>
      </c>
      <c r="I293" s="17" t="s">
        <v>241</v>
      </c>
      <c r="J293" s="17" t="s">
        <v>241</v>
      </c>
      <c r="K293" s="17" t="s">
        <v>241</v>
      </c>
      <c r="L293" s="17" t="s">
        <v>241</v>
      </c>
      <c r="M293" s="146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242</v>
      </c>
      <c r="C294" s="9" t="s">
        <v>242</v>
      </c>
      <c r="D294" s="144" t="s">
        <v>244</v>
      </c>
      <c r="E294" s="145" t="s">
        <v>246</v>
      </c>
      <c r="F294" s="145" t="s">
        <v>248</v>
      </c>
      <c r="G294" s="145" t="s">
        <v>249</v>
      </c>
      <c r="H294" s="145" t="s">
        <v>250</v>
      </c>
      <c r="I294" s="145" t="s">
        <v>255</v>
      </c>
      <c r="J294" s="145" t="s">
        <v>259</v>
      </c>
      <c r="K294" s="145" t="s">
        <v>260</v>
      </c>
      <c r="L294" s="145" t="s">
        <v>261</v>
      </c>
      <c r="M294" s="146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315</v>
      </c>
      <c r="E295" s="11" t="s">
        <v>316</v>
      </c>
      <c r="F295" s="11" t="s">
        <v>315</v>
      </c>
      <c r="G295" s="11" t="s">
        <v>316</v>
      </c>
      <c r="H295" s="11" t="s">
        <v>316</v>
      </c>
      <c r="I295" s="11" t="s">
        <v>316</v>
      </c>
      <c r="J295" s="11" t="s">
        <v>316</v>
      </c>
      <c r="K295" s="11" t="s">
        <v>316</v>
      </c>
      <c r="L295" s="11" t="s">
        <v>316</v>
      </c>
      <c r="M295" s="146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146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3</v>
      </c>
    </row>
    <row r="297" spans="1:65">
      <c r="A297" s="29"/>
      <c r="B297" s="18">
        <v>1</v>
      </c>
      <c r="C297" s="14">
        <v>1</v>
      </c>
      <c r="D297" s="21">
        <v>1.1599999999999999</v>
      </c>
      <c r="E297" s="21">
        <v>1.3</v>
      </c>
      <c r="F297" s="21">
        <v>1.0900000000000001</v>
      </c>
      <c r="G297" s="21">
        <v>0.98933400000000005</v>
      </c>
      <c r="H297" s="21">
        <v>1.04</v>
      </c>
      <c r="I297" s="21">
        <v>1.18</v>
      </c>
      <c r="J297" s="21">
        <v>1.03</v>
      </c>
      <c r="K297" s="21">
        <v>1.1531441318959128</v>
      </c>
      <c r="L297" s="21">
        <v>1.1499999999999999</v>
      </c>
      <c r="M297" s="146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0.97000000000000008</v>
      </c>
      <c r="E298" s="11">
        <v>1</v>
      </c>
      <c r="F298" s="11">
        <v>1.0900000000000001</v>
      </c>
      <c r="G298" s="11">
        <v>0.97563040000000001</v>
      </c>
      <c r="H298" s="11">
        <v>1.17</v>
      </c>
      <c r="I298" s="11">
        <v>1.1100000000000001</v>
      </c>
      <c r="J298" s="11">
        <v>1.04</v>
      </c>
      <c r="K298" s="11">
        <v>1.1306185620138549</v>
      </c>
      <c r="L298" s="11">
        <v>1.1299999999999999</v>
      </c>
      <c r="M298" s="146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e">
        <v>#N/A</v>
      </c>
    </row>
    <row r="299" spans="1:65">
      <c r="A299" s="29"/>
      <c r="B299" s="19">
        <v>1</v>
      </c>
      <c r="C299" s="9">
        <v>3</v>
      </c>
      <c r="D299" s="11">
        <v>1</v>
      </c>
      <c r="E299" s="11">
        <v>1.2</v>
      </c>
      <c r="F299" s="11">
        <v>1.04</v>
      </c>
      <c r="G299" s="11">
        <v>1.0008915</v>
      </c>
      <c r="H299" s="11">
        <v>1.03</v>
      </c>
      <c r="I299" s="11">
        <v>1.1200000000000001</v>
      </c>
      <c r="J299" s="11">
        <v>1.05</v>
      </c>
      <c r="K299" s="11">
        <v>1.0854168113596878</v>
      </c>
      <c r="L299" s="11">
        <v>1.18</v>
      </c>
      <c r="M299" s="146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1.1299999999999999</v>
      </c>
      <c r="E300" s="11">
        <v>0.9</v>
      </c>
      <c r="F300" s="11">
        <v>1.07</v>
      </c>
      <c r="G300" s="11">
        <v>0.9968901</v>
      </c>
      <c r="H300" s="11">
        <v>1.07</v>
      </c>
      <c r="I300" s="11">
        <v>1.1499999999999999</v>
      </c>
      <c r="J300" s="11">
        <v>1.05</v>
      </c>
      <c r="K300" s="11">
        <v>1.1350804429053714</v>
      </c>
      <c r="L300" s="11">
        <v>1.1599999999999999</v>
      </c>
      <c r="M300" s="146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1.0794204083623065</v>
      </c>
    </row>
    <row r="301" spans="1:65">
      <c r="A301" s="29"/>
      <c r="B301" s="19">
        <v>1</v>
      </c>
      <c r="C301" s="9">
        <v>5</v>
      </c>
      <c r="D301" s="11">
        <v>1</v>
      </c>
      <c r="E301" s="11">
        <v>1.1000000000000001</v>
      </c>
      <c r="F301" s="11">
        <v>1</v>
      </c>
      <c r="G301" s="11">
        <v>0.95042590000000005</v>
      </c>
      <c r="H301" s="11">
        <v>1.02</v>
      </c>
      <c r="I301" s="11">
        <v>1.1299999999999999</v>
      </c>
      <c r="J301" s="11">
        <v>1.05</v>
      </c>
      <c r="K301" s="11">
        <v>1.1427869790970389</v>
      </c>
      <c r="L301" s="11">
        <v>1.1599999999999999</v>
      </c>
      <c r="M301" s="146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90</v>
      </c>
    </row>
    <row r="302" spans="1:65">
      <c r="A302" s="29"/>
      <c r="B302" s="19">
        <v>1</v>
      </c>
      <c r="C302" s="9">
        <v>6</v>
      </c>
      <c r="D302" s="11">
        <v>1.05</v>
      </c>
      <c r="E302" s="11">
        <v>1.1000000000000001</v>
      </c>
      <c r="F302" s="11">
        <v>0.93</v>
      </c>
      <c r="G302" s="11">
        <v>0.95961779999999963</v>
      </c>
      <c r="H302" s="11">
        <v>1.07</v>
      </c>
      <c r="I302" s="11">
        <v>1.1399999999999999</v>
      </c>
      <c r="J302" s="11">
        <v>1.05</v>
      </c>
      <c r="K302" s="11">
        <v>1.1688654242926801</v>
      </c>
      <c r="L302" s="11">
        <v>1.19</v>
      </c>
      <c r="M302" s="146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9"/>
      <c r="B303" s="20" t="s">
        <v>269</v>
      </c>
      <c r="C303" s="12"/>
      <c r="D303" s="22">
        <v>1.0516666666666665</v>
      </c>
      <c r="E303" s="22">
        <v>1.0999999999999999</v>
      </c>
      <c r="F303" s="22">
        <v>1.0366666666666666</v>
      </c>
      <c r="G303" s="22">
        <v>0.97879828333333319</v>
      </c>
      <c r="H303" s="22">
        <v>1.0666666666666667</v>
      </c>
      <c r="I303" s="22">
        <v>1.1383333333333334</v>
      </c>
      <c r="J303" s="22">
        <v>1.0449999999999999</v>
      </c>
      <c r="K303" s="22">
        <v>1.1359853919274243</v>
      </c>
      <c r="L303" s="22">
        <v>1.1616666666666668</v>
      </c>
      <c r="M303" s="146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3" t="s">
        <v>270</v>
      </c>
      <c r="C304" s="28"/>
      <c r="D304" s="11">
        <v>1.0249999999999999</v>
      </c>
      <c r="E304" s="11">
        <v>1.1000000000000001</v>
      </c>
      <c r="F304" s="11">
        <v>1.0550000000000002</v>
      </c>
      <c r="G304" s="11">
        <v>0.98248219999999997</v>
      </c>
      <c r="H304" s="11">
        <v>1.0550000000000002</v>
      </c>
      <c r="I304" s="11">
        <v>1.1349999999999998</v>
      </c>
      <c r="J304" s="11">
        <v>1.05</v>
      </c>
      <c r="K304" s="11">
        <v>1.1389337110012052</v>
      </c>
      <c r="L304" s="11">
        <v>1.1599999999999999</v>
      </c>
      <c r="M304" s="146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271</v>
      </c>
      <c r="C305" s="28"/>
      <c r="D305" s="23">
        <v>7.7308904187465083E-2</v>
      </c>
      <c r="E305" s="23">
        <v>0.14142135623731114</v>
      </c>
      <c r="F305" s="23">
        <v>6.2503333244449205E-2</v>
      </c>
      <c r="G305" s="23">
        <v>2.0539444687665477E-2</v>
      </c>
      <c r="H305" s="23">
        <v>5.4650404085117822E-2</v>
      </c>
      <c r="I305" s="23">
        <v>2.4832774042918841E-2</v>
      </c>
      <c r="J305" s="23">
        <v>8.3666002653407616E-3</v>
      </c>
      <c r="K305" s="23">
        <v>2.8314602629603319E-2</v>
      </c>
      <c r="L305" s="23">
        <v>2.1369760566432826E-2</v>
      </c>
      <c r="M305" s="230"/>
      <c r="N305" s="231"/>
      <c r="O305" s="231"/>
      <c r="P305" s="231"/>
      <c r="Q305" s="231"/>
      <c r="R305" s="231"/>
      <c r="S305" s="231"/>
      <c r="T305" s="231"/>
      <c r="U305" s="231"/>
      <c r="V305" s="231"/>
      <c r="W305" s="231"/>
      <c r="X305" s="231"/>
      <c r="Y305" s="231"/>
      <c r="Z305" s="231"/>
      <c r="AA305" s="231"/>
      <c r="AB305" s="231"/>
      <c r="AC305" s="231"/>
      <c r="AD305" s="231"/>
      <c r="AE305" s="231"/>
      <c r="AF305" s="231"/>
      <c r="AG305" s="231"/>
      <c r="AH305" s="231"/>
      <c r="AI305" s="231"/>
      <c r="AJ305" s="231"/>
      <c r="AK305" s="231"/>
      <c r="AL305" s="231"/>
      <c r="AM305" s="231"/>
      <c r="AN305" s="231"/>
      <c r="AO305" s="231"/>
      <c r="AP305" s="231"/>
      <c r="AQ305" s="231"/>
      <c r="AR305" s="231"/>
      <c r="AS305" s="231"/>
      <c r="AT305" s="231"/>
      <c r="AU305" s="231"/>
      <c r="AV305" s="231"/>
      <c r="AW305" s="231"/>
      <c r="AX305" s="231"/>
      <c r="AY305" s="231"/>
      <c r="AZ305" s="231"/>
      <c r="BA305" s="231"/>
      <c r="BB305" s="231"/>
      <c r="BC305" s="231"/>
      <c r="BD305" s="231"/>
      <c r="BE305" s="231"/>
      <c r="BF305" s="231"/>
      <c r="BG305" s="231"/>
      <c r="BH305" s="231"/>
      <c r="BI305" s="231"/>
      <c r="BJ305" s="231"/>
      <c r="BK305" s="231"/>
      <c r="BL305" s="231"/>
      <c r="BM305" s="54"/>
    </row>
    <row r="306" spans="1:65">
      <c r="A306" s="29"/>
      <c r="B306" s="3" t="s">
        <v>86</v>
      </c>
      <c r="C306" s="28"/>
      <c r="D306" s="13">
        <v>7.3510843918350333E-2</v>
      </c>
      <c r="E306" s="13">
        <v>0.12856486930664651</v>
      </c>
      <c r="F306" s="13">
        <v>6.0292604415867403E-2</v>
      </c>
      <c r="G306" s="13">
        <v>2.0984348907639734E-2</v>
      </c>
      <c r="H306" s="13">
        <v>5.123475382979796E-2</v>
      </c>
      <c r="I306" s="13">
        <v>2.1815028441802786E-2</v>
      </c>
      <c r="J306" s="13">
        <v>8.0063160433882889E-3</v>
      </c>
      <c r="K306" s="13">
        <v>2.4925146776370061E-2</v>
      </c>
      <c r="L306" s="13">
        <v>1.8395776671247768E-2</v>
      </c>
      <c r="M306" s="146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272</v>
      </c>
      <c r="C307" s="28"/>
      <c r="D307" s="13">
        <v>-2.5711707394663663E-2</v>
      </c>
      <c r="E307" s="13">
        <v>1.906540906421883E-2</v>
      </c>
      <c r="F307" s="13">
        <v>-3.9608053881902916E-2</v>
      </c>
      <c r="G307" s="13">
        <v>-9.3218660912328777E-2</v>
      </c>
      <c r="H307" s="13">
        <v>-1.1815360907424188E-2</v>
      </c>
      <c r="I307" s="13">
        <v>5.4578294531608451E-2</v>
      </c>
      <c r="J307" s="13">
        <v>-3.1887861388992134E-2</v>
      </c>
      <c r="K307" s="13">
        <v>5.2403107377725133E-2</v>
      </c>
      <c r="L307" s="13">
        <v>7.6194833511758597E-2</v>
      </c>
      <c r="M307" s="146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45" t="s">
        <v>273</v>
      </c>
      <c r="C308" s="46"/>
      <c r="D308" s="44">
        <v>0.3</v>
      </c>
      <c r="E308" s="44">
        <v>0.67</v>
      </c>
      <c r="F308" s="44">
        <v>0.61</v>
      </c>
      <c r="G308" s="44">
        <v>1.78</v>
      </c>
      <c r="H308" s="44">
        <v>0</v>
      </c>
      <c r="I308" s="44">
        <v>1.45</v>
      </c>
      <c r="J308" s="44">
        <v>0.44</v>
      </c>
      <c r="K308" s="44">
        <v>1.4</v>
      </c>
      <c r="L308" s="44">
        <v>1.92</v>
      </c>
      <c r="M308" s="146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3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BM309" s="53"/>
    </row>
    <row r="310" spans="1:65" ht="15">
      <c r="B310" s="8" t="s">
        <v>565</v>
      </c>
      <c r="BM310" s="27" t="s">
        <v>66</v>
      </c>
    </row>
    <row r="311" spans="1:65" ht="15">
      <c r="A311" s="24" t="s">
        <v>52</v>
      </c>
      <c r="B311" s="18" t="s">
        <v>117</v>
      </c>
      <c r="C311" s="15" t="s">
        <v>118</v>
      </c>
      <c r="D311" s="16" t="s">
        <v>241</v>
      </c>
      <c r="E311" s="17" t="s">
        <v>241</v>
      </c>
      <c r="F311" s="17" t="s">
        <v>241</v>
      </c>
      <c r="G311" s="17" t="s">
        <v>241</v>
      </c>
      <c r="H311" s="17" t="s">
        <v>241</v>
      </c>
      <c r="I311" s="17" t="s">
        <v>241</v>
      </c>
      <c r="J311" s="17" t="s">
        <v>241</v>
      </c>
      <c r="K311" s="17" t="s">
        <v>241</v>
      </c>
      <c r="L311" s="17" t="s">
        <v>241</v>
      </c>
      <c r="M311" s="17" t="s">
        <v>241</v>
      </c>
      <c r="N311" s="17" t="s">
        <v>241</v>
      </c>
      <c r="O311" s="17" t="s">
        <v>241</v>
      </c>
      <c r="P311" s="17" t="s">
        <v>241</v>
      </c>
      <c r="Q311" s="17" t="s">
        <v>241</v>
      </c>
      <c r="R311" s="17" t="s">
        <v>241</v>
      </c>
      <c r="S311" s="17" t="s">
        <v>241</v>
      </c>
      <c r="T311" s="17" t="s">
        <v>241</v>
      </c>
      <c r="U311" s="17" t="s">
        <v>241</v>
      </c>
      <c r="V311" s="17" t="s">
        <v>241</v>
      </c>
      <c r="W311" s="17" t="s">
        <v>241</v>
      </c>
      <c r="X311" s="146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242</v>
      </c>
      <c r="C312" s="9" t="s">
        <v>242</v>
      </c>
      <c r="D312" s="144" t="s">
        <v>244</v>
      </c>
      <c r="E312" s="145" t="s">
        <v>245</v>
      </c>
      <c r="F312" s="145" t="s">
        <v>246</v>
      </c>
      <c r="G312" s="145" t="s">
        <v>247</v>
      </c>
      <c r="H312" s="145" t="s">
        <v>248</v>
      </c>
      <c r="I312" s="145" t="s">
        <v>249</v>
      </c>
      <c r="J312" s="145" t="s">
        <v>250</v>
      </c>
      <c r="K312" s="145" t="s">
        <v>251</v>
      </c>
      <c r="L312" s="145" t="s">
        <v>252</v>
      </c>
      <c r="M312" s="145" t="s">
        <v>253</v>
      </c>
      <c r="N312" s="145" t="s">
        <v>254</v>
      </c>
      <c r="O312" s="145" t="s">
        <v>255</v>
      </c>
      <c r="P312" s="145" t="s">
        <v>256</v>
      </c>
      <c r="Q312" s="145" t="s">
        <v>258</v>
      </c>
      <c r="R312" s="145" t="s">
        <v>259</v>
      </c>
      <c r="S312" s="145" t="s">
        <v>260</v>
      </c>
      <c r="T312" s="145" t="s">
        <v>261</v>
      </c>
      <c r="U312" s="145" t="s">
        <v>284</v>
      </c>
      <c r="V312" s="145" t="s">
        <v>286</v>
      </c>
      <c r="W312" s="145" t="s">
        <v>262</v>
      </c>
      <c r="X312" s="146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315</v>
      </c>
      <c r="E313" s="11" t="s">
        <v>315</v>
      </c>
      <c r="F313" s="11" t="s">
        <v>120</v>
      </c>
      <c r="G313" s="11" t="s">
        <v>120</v>
      </c>
      <c r="H313" s="11" t="s">
        <v>315</v>
      </c>
      <c r="I313" s="11" t="s">
        <v>120</v>
      </c>
      <c r="J313" s="11" t="s">
        <v>120</v>
      </c>
      <c r="K313" s="11" t="s">
        <v>315</v>
      </c>
      <c r="L313" s="11" t="s">
        <v>315</v>
      </c>
      <c r="M313" s="11" t="s">
        <v>315</v>
      </c>
      <c r="N313" s="11" t="s">
        <v>120</v>
      </c>
      <c r="O313" s="11" t="s">
        <v>120</v>
      </c>
      <c r="P313" s="11" t="s">
        <v>315</v>
      </c>
      <c r="Q313" s="11" t="s">
        <v>315</v>
      </c>
      <c r="R313" s="11" t="s">
        <v>316</v>
      </c>
      <c r="S313" s="11" t="s">
        <v>316</v>
      </c>
      <c r="T313" s="11" t="s">
        <v>120</v>
      </c>
      <c r="U313" s="11" t="s">
        <v>120</v>
      </c>
      <c r="V313" s="11" t="s">
        <v>315</v>
      </c>
      <c r="W313" s="11" t="s">
        <v>315</v>
      </c>
      <c r="X313" s="146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146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140">
        <v>13.5</v>
      </c>
      <c r="E315" s="21">
        <v>12.45</v>
      </c>
      <c r="F315" s="21">
        <v>12.57</v>
      </c>
      <c r="G315" s="21">
        <v>12.35</v>
      </c>
      <c r="H315" s="21">
        <v>12.196300000000001</v>
      </c>
      <c r="I315" s="21">
        <v>12.178019743624001</v>
      </c>
      <c r="J315" s="21">
        <v>12.21</v>
      </c>
      <c r="K315" s="21">
        <v>12.45</v>
      </c>
      <c r="L315" s="140">
        <v>11.37</v>
      </c>
      <c r="M315" s="21">
        <v>12.5</v>
      </c>
      <c r="N315" s="21">
        <v>12.5</v>
      </c>
      <c r="O315" s="140">
        <v>14.029999999999998</v>
      </c>
      <c r="P315" s="21">
        <v>12.2</v>
      </c>
      <c r="Q315" s="140">
        <v>11.59</v>
      </c>
      <c r="R315" s="21">
        <v>12.710000000000003</v>
      </c>
      <c r="S315" s="21">
        <v>12.4490667382155</v>
      </c>
      <c r="T315" s="21">
        <v>12.45</v>
      </c>
      <c r="U315" s="21">
        <v>13.421408941442134</v>
      </c>
      <c r="V315" s="21">
        <v>12.5</v>
      </c>
      <c r="W315" s="21">
        <v>12.1</v>
      </c>
      <c r="X315" s="146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42">
        <v>13.100000000000001</v>
      </c>
      <c r="E316" s="11">
        <v>12.2</v>
      </c>
      <c r="F316" s="11">
        <v>12.509999999999998</v>
      </c>
      <c r="G316" s="11">
        <v>12.35</v>
      </c>
      <c r="H316" s="11">
        <v>12.3283</v>
      </c>
      <c r="I316" s="11">
        <v>12.2067351768184</v>
      </c>
      <c r="J316" s="11">
        <v>12.28</v>
      </c>
      <c r="K316" s="11">
        <v>12.6</v>
      </c>
      <c r="L316" s="142">
        <v>11.52</v>
      </c>
      <c r="M316" s="11">
        <v>12.25</v>
      </c>
      <c r="N316" s="11">
        <v>12.4</v>
      </c>
      <c r="O316" s="142">
        <v>13.58</v>
      </c>
      <c r="P316" s="11">
        <v>12.25</v>
      </c>
      <c r="Q316" s="142">
        <v>11.22</v>
      </c>
      <c r="R316" s="11">
        <v>12.770000000000001</v>
      </c>
      <c r="S316" s="11">
        <v>12.429041966104499</v>
      </c>
      <c r="T316" s="11">
        <v>12.38</v>
      </c>
      <c r="U316" s="11">
        <v>13.077564295581892</v>
      </c>
      <c r="V316" s="11">
        <v>13.200000000000001</v>
      </c>
      <c r="W316" s="11">
        <v>12.3</v>
      </c>
      <c r="X316" s="146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42">
        <v>13.100000000000001</v>
      </c>
      <c r="E317" s="11">
        <v>12.35</v>
      </c>
      <c r="F317" s="11">
        <v>12.65</v>
      </c>
      <c r="G317" s="11">
        <v>12.55</v>
      </c>
      <c r="H317" s="11">
        <v>12.138200000000001</v>
      </c>
      <c r="I317" s="11">
        <v>12.203025854781901</v>
      </c>
      <c r="J317" s="11">
        <v>12</v>
      </c>
      <c r="K317" s="11">
        <v>12.75</v>
      </c>
      <c r="L317" s="142">
        <v>11.63</v>
      </c>
      <c r="M317" s="11">
        <v>12.35</v>
      </c>
      <c r="N317" s="11">
        <v>12.5</v>
      </c>
      <c r="O317" s="142">
        <v>13.61</v>
      </c>
      <c r="P317" s="11">
        <v>12.05</v>
      </c>
      <c r="Q317" s="142">
        <v>11.56</v>
      </c>
      <c r="R317" s="11">
        <v>12.8</v>
      </c>
      <c r="S317" s="11">
        <v>12.491759003912</v>
      </c>
      <c r="T317" s="11">
        <v>12.24</v>
      </c>
      <c r="U317" s="11">
        <v>13.269456102473514</v>
      </c>
      <c r="V317" s="141">
        <v>13.699999999999998</v>
      </c>
      <c r="W317" s="11">
        <v>12.4</v>
      </c>
      <c r="X317" s="146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42">
        <v>13.3</v>
      </c>
      <c r="E318" s="11">
        <v>12.5</v>
      </c>
      <c r="F318" s="11">
        <v>12.960000000000003</v>
      </c>
      <c r="G318" s="11">
        <v>12.55</v>
      </c>
      <c r="H318" s="11">
        <v>12.288300000000001</v>
      </c>
      <c r="I318" s="11">
        <v>12.527237693232779</v>
      </c>
      <c r="J318" s="11">
        <v>12.08</v>
      </c>
      <c r="K318" s="11">
        <v>12.45</v>
      </c>
      <c r="L318" s="142">
        <v>11.36</v>
      </c>
      <c r="M318" s="11">
        <v>12.55</v>
      </c>
      <c r="N318" s="11">
        <v>12.4</v>
      </c>
      <c r="O318" s="142">
        <v>13.669999999999998</v>
      </c>
      <c r="P318" s="11">
        <v>12.2</v>
      </c>
      <c r="Q318" s="142">
        <v>11.39</v>
      </c>
      <c r="R318" s="11">
        <v>12.75</v>
      </c>
      <c r="S318" s="11">
        <v>12.512966559529501</v>
      </c>
      <c r="T318" s="11">
        <v>12.17</v>
      </c>
      <c r="U318" s="11">
        <v>13.096284558545266</v>
      </c>
      <c r="V318" s="11">
        <v>13</v>
      </c>
      <c r="W318" s="11">
        <v>12.4</v>
      </c>
      <c r="X318" s="146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12.492000782110745</v>
      </c>
    </row>
    <row r="319" spans="1:65">
      <c r="A319" s="29"/>
      <c r="B319" s="19">
        <v>1</v>
      </c>
      <c r="C319" s="9">
        <v>5</v>
      </c>
      <c r="D319" s="142">
        <v>13.5</v>
      </c>
      <c r="E319" s="11">
        <v>12.3</v>
      </c>
      <c r="F319" s="11">
        <v>12.659999999999998</v>
      </c>
      <c r="G319" s="11">
        <v>12.4</v>
      </c>
      <c r="H319" s="11">
        <v>12.206899999999999</v>
      </c>
      <c r="I319" s="11">
        <v>12.2535107572347</v>
      </c>
      <c r="J319" s="11">
        <v>12.23</v>
      </c>
      <c r="K319" s="11">
        <v>12.85</v>
      </c>
      <c r="L319" s="142">
        <v>11.57</v>
      </c>
      <c r="M319" s="11">
        <v>12.3</v>
      </c>
      <c r="N319" s="11">
        <v>12.4</v>
      </c>
      <c r="O319" s="142">
        <v>13.94</v>
      </c>
      <c r="P319" s="11">
        <v>12.25</v>
      </c>
      <c r="Q319" s="142">
        <v>11.1</v>
      </c>
      <c r="R319" s="11">
        <v>12.76</v>
      </c>
      <c r="S319" s="11">
        <v>12.619689484019503</v>
      </c>
      <c r="T319" s="11">
        <v>12.24</v>
      </c>
      <c r="U319" s="11">
        <v>13.398731716068635</v>
      </c>
      <c r="V319" s="11">
        <v>13</v>
      </c>
      <c r="W319" s="11">
        <v>12.6</v>
      </c>
      <c r="X319" s="146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91</v>
      </c>
    </row>
    <row r="320" spans="1:65">
      <c r="A320" s="29"/>
      <c r="B320" s="19">
        <v>1</v>
      </c>
      <c r="C320" s="9">
        <v>6</v>
      </c>
      <c r="D320" s="142">
        <v>13.100000000000001</v>
      </c>
      <c r="E320" s="11">
        <v>12.4</v>
      </c>
      <c r="F320" s="11">
        <v>12.54</v>
      </c>
      <c r="G320" s="11">
        <v>12.5</v>
      </c>
      <c r="H320" s="11">
        <v>12.168200000000001</v>
      </c>
      <c r="I320" s="11">
        <v>12.366794606406112</v>
      </c>
      <c r="J320" s="11">
        <v>12.04</v>
      </c>
      <c r="K320" s="11">
        <v>12.9</v>
      </c>
      <c r="L320" s="142">
        <v>11.53</v>
      </c>
      <c r="M320" s="11">
        <v>12.35</v>
      </c>
      <c r="N320" s="11">
        <v>12.4</v>
      </c>
      <c r="O320" s="142">
        <v>13.73</v>
      </c>
      <c r="P320" s="11">
        <v>12.25</v>
      </c>
      <c r="Q320" s="142">
        <v>11.36</v>
      </c>
      <c r="R320" s="11">
        <v>12.740000000000002</v>
      </c>
      <c r="S320" s="11">
        <v>12.592747886319501</v>
      </c>
      <c r="T320" s="11">
        <v>12.45</v>
      </c>
      <c r="U320" s="11">
        <v>13.120239957613924</v>
      </c>
      <c r="V320" s="11">
        <v>12.8</v>
      </c>
      <c r="W320" s="11">
        <v>12.3</v>
      </c>
      <c r="X320" s="146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20" t="s">
        <v>269</v>
      </c>
      <c r="C321" s="12"/>
      <c r="D321" s="22">
        <v>13.266666666666666</v>
      </c>
      <c r="E321" s="22">
        <v>12.366666666666667</v>
      </c>
      <c r="F321" s="22">
        <v>12.648333333333332</v>
      </c>
      <c r="G321" s="22">
        <v>12.449999999999998</v>
      </c>
      <c r="H321" s="22">
        <v>12.221033333333333</v>
      </c>
      <c r="I321" s="22">
        <v>12.289220638682982</v>
      </c>
      <c r="J321" s="22">
        <v>12.14</v>
      </c>
      <c r="K321" s="22">
        <v>12.666666666666666</v>
      </c>
      <c r="L321" s="22">
        <v>11.496666666666668</v>
      </c>
      <c r="M321" s="22">
        <v>12.383333333333333</v>
      </c>
      <c r="N321" s="22">
        <v>12.433333333333332</v>
      </c>
      <c r="O321" s="22">
        <v>13.76</v>
      </c>
      <c r="P321" s="22">
        <v>12.200000000000001</v>
      </c>
      <c r="Q321" s="22">
        <v>11.37</v>
      </c>
      <c r="R321" s="22">
        <v>12.755000000000001</v>
      </c>
      <c r="S321" s="22">
        <v>12.515878606350086</v>
      </c>
      <c r="T321" s="22">
        <v>12.321666666666667</v>
      </c>
      <c r="U321" s="22">
        <v>13.230614261954225</v>
      </c>
      <c r="V321" s="22">
        <v>13.033333333333333</v>
      </c>
      <c r="W321" s="22">
        <v>12.35</v>
      </c>
      <c r="X321" s="146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3" t="s">
        <v>270</v>
      </c>
      <c r="C322" s="28"/>
      <c r="D322" s="11">
        <v>13.200000000000001</v>
      </c>
      <c r="E322" s="11">
        <v>12.375</v>
      </c>
      <c r="F322" s="11">
        <v>12.61</v>
      </c>
      <c r="G322" s="11">
        <v>12.45</v>
      </c>
      <c r="H322" s="11">
        <v>12.201599999999999</v>
      </c>
      <c r="I322" s="11">
        <v>12.230122967026549</v>
      </c>
      <c r="J322" s="11">
        <v>12.145</v>
      </c>
      <c r="K322" s="11">
        <v>12.675000000000001</v>
      </c>
      <c r="L322" s="11">
        <v>11.524999999999999</v>
      </c>
      <c r="M322" s="11">
        <v>12.35</v>
      </c>
      <c r="N322" s="11">
        <v>12.4</v>
      </c>
      <c r="O322" s="11">
        <v>13.7</v>
      </c>
      <c r="P322" s="11">
        <v>12.225</v>
      </c>
      <c r="Q322" s="11">
        <v>11.375</v>
      </c>
      <c r="R322" s="11">
        <v>12.754999999999999</v>
      </c>
      <c r="S322" s="11">
        <v>12.50236278172075</v>
      </c>
      <c r="T322" s="11">
        <v>12.31</v>
      </c>
      <c r="U322" s="11">
        <v>13.194848030043719</v>
      </c>
      <c r="V322" s="11">
        <v>13</v>
      </c>
      <c r="W322" s="11">
        <v>12.350000000000001</v>
      </c>
      <c r="X322" s="146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271</v>
      </c>
      <c r="C323" s="28"/>
      <c r="D323" s="23">
        <v>0.19663841605003432</v>
      </c>
      <c r="E323" s="23">
        <v>0.1080123449734644</v>
      </c>
      <c r="F323" s="23">
        <v>0.1638800374257558</v>
      </c>
      <c r="G323" s="23">
        <v>9.486832980505179E-2</v>
      </c>
      <c r="H323" s="23">
        <v>7.2794441179712802E-2</v>
      </c>
      <c r="I323" s="23">
        <v>0.13456899019507187</v>
      </c>
      <c r="J323" s="23">
        <v>0.11471704319760005</v>
      </c>
      <c r="K323" s="23">
        <v>0.19663841605003538</v>
      </c>
      <c r="L323" s="23">
        <v>0.10911767348448544</v>
      </c>
      <c r="M323" s="23">
        <v>0.11690451944500137</v>
      </c>
      <c r="N323" s="23">
        <v>5.1639777949432045E-2</v>
      </c>
      <c r="O323" s="23">
        <v>0.18395651660107015</v>
      </c>
      <c r="P323" s="23">
        <v>7.7459666924148074E-2</v>
      </c>
      <c r="Q323" s="23">
        <v>0.18994736112934035</v>
      </c>
      <c r="R323" s="23">
        <v>3.0166206257996073E-2</v>
      </c>
      <c r="S323" s="23">
        <v>7.6524829404242795E-2</v>
      </c>
      <c r="T323" s="23">
        <v>0.12056809970579534</v>
      </c>
      <c r="U323" s="23">
        <v>0.15480699283743446</v>
      </c>
      <c r="V323" s="23">
        <v>0.40331955899344385</v>
      </c>
      <c r="W323" s="23">
        <v>0.16431676725154978</v>
      </c>
      <c r="X323" s="230"/>
      <c r="Y323" s="231"/>
      <c r="Z323" s="231"/>
      <c r="AA323" s="231"/>
      <c r="AB323" s="231"/>
      <c r="AC323" s="231"/>
      <c r="AD323" s="231"/>
      <c r="AE323" s="231"/>
      <c r="AF323" s="231"/>
      <c r="AG323" s="231"/>
      <c r="AH323" s="231"/>
      <c r="AI323" s="231"/>
      <c r="AJ323" s="231"/>
      <c r="AK323" s="231"/>
      <c r="AL323" s="231"/>
      <c r="AM323" s="231"/>
      <c r="AN323" s="231"/>
      <c r="AO323" s="231"/>
      <c r="AP323" s="231"/>
      <c r="AQ323" s="231"/>
      <c r="AR323" s="231"/>
      <c r="AS323" s="231"/>
      <c r="AT323" s="231"/>
      <c r="AU323" s="231"/>
      <c r="AV323" s="231"/>
      <c r="AW323" s="231"/>
      <c r="AX323" s="231"/>
      <c r="AY323" s="231"/>
      <c r="AZ323" s="231"/>
      <c r="BA323" s="231"/>
      <c r="BB323" s="231"/>
      <c r="BC323" s="231"/>
      <c r="BD323" s="231"/>
      <c r="BE323" s="231"/>
      <c r="BF323" s="231"/>
      <c r="BG323" s="231"/>
      <c r="BH323" s="231"/>
      <c r="BI323" s="231"/>
      <c r="BJ323" s="231"/>
      <c r="BK323" s="231"/>
      <c r="BL323" s="231"/>
      <c r="BM323" s="54"/>
    </row>
    <row r="324" spans="1:65">
      <c r="A324" s="29"/>
      <c r="B324" s="3" t="s">
        <v>86</v>
      </c>
      <c r="C324" s="28"/>
      <c r="D324" s="13">
        <v>1.4821991159550327E-2</v>
      </c>
      <c r="E324" s="13">
        <v>8.734151884646716E-3</v>
      </c>
      <c r="F324" s="13">
        <v>1.2956650738628738E-2</v>
      </c>
      <c r="G324" s="13">
        <v>7.6199461690804665E-3</v>
      </c>
      <c r="H324" s="13">
        <v>5.9564882276495557E-3</v>
      </c>
      <c r="I324" s="13">
        <v>1.0950164713577267E-2</v>
      </c>
      <c r="J324" s="13">
        <v>9.4495093243492628E-3</v>
      </c>
      <c r="K324" s="13">
        <v>1.5524085477634373E-2</v>
      </c>
      <c r="L324" s="13">
        <v>9.49124443181955E-3</v>
      </c>
      <c r="M324" s="13">
        <v>9.4404726335128968E-3</v>
      </c>
      <c r="N324" s="13">
        <v>4.1533333471393073E-3</v>
      </c>
      <c r="O324" s="13">
        <v>1.3368932892519633E-2</v>
      </c>
      <c r="P324" s="13">
        <v>6.3491530265695137E-3</v>
      </c>
      <c r="Q324" s="13">
        <v>1.6706012412430991E-2</v>
      </c>
      <c r="R324" s="13">
        <v>2.3650494910228202E-3</v>
      </c>
      <c r="S324" s="13">
        <v>6.1142195295356234E-3</v>
      </c>
      <c r="T324" s="13">
        <v>9.7850479945187606E-3</v>
      </c>
      <c r="U324" s="13">
        <v>1.1700665575489972E-2</v>
      </c>
      <c r="V324" s="13">
        <v>3.0945234705379323E-2</v>
      </c>
      <c r="W324" s="13">
        <v>1.3305001396886623E-2</v>
      </c>
      <c r="X324" s="146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272</v>
      </c>
      <c r="C325" s="28"/>
      <c r="D325" s="13">
        <v>6.2012955175706264E-2</v>
      </c>
      <c r="E325" s="13">
        <v>-1.0033149823650667E-2</v>
      </c>
      <c r="F325" s="13">
        <v>1.2514612666888691E-2</v>
      </c>
      <c r="G325" s="13">
        <v>-3.3622141755622614E-3</v>
      </c>
      <c r="H325" s="13">
        <v>-2.1691276962250372E-2</v>
      </c>
      <c r="I325" s="13">
        <v>-1.6232799450201396E-2</v>
      </c>
      <c r="J325" s="13">
        <v>-2.8178094786451613E-2</v>
      </c>
      <c r="K325" s="13">
        <v>1.3982218509468236E-2</v>
      </c>
      <c r="L325" s="13">
        <v>-7.9677717989695584E-2</v>
      </c>
      <c r="M325" s="13">
        <v>-8.69896269403303E-3</v>
      </c>
      <c r="N325" s="13">
        <v>-4.6964013051798981E-3</v>
      </c>
      <c r="O325" s="13">
        <v>0.10150489421239084</v>
      </c>
      <c r="P325" s="13">
        <v>-2.337502111982781E-2</v>
      </c>
      <c r="Q325" s="13">
        <v>-8.9817540174790489E-2</v>
      </c>
      <c r="R325" s="13">
        <v>2.1053410296442365E-2</v>
      </c>
      <c r="S325" s="13">
        <v>1.9114491470040296E-3</v>
      </c>
      <c r="T325" s="13">
        <v>-1.3635455073618519E-2</v>
      </c>
      <c r="U325" s="13">
        <v>5.9126915914159639E-2</v>
      </c>
      <c r="V325" s="13">
        <v>4.333433536105824E-2</v>
      </c>
      <c r="W325" s="13">
        <v>-1.1367336953268414E-2</v>
      </c>
      <c r="X325" s="146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45" t="s">
        <v>273</v>
      </c>
      <c r="C326" s="46"/>
      <c r="D326" s="44">
        <v>2.58</v>
      </c>
      <c r="E326" s="44">
        <v>0.13</v>
      </c>
      <c r="F326" s="44">
        <v>0.72</v>
      </c>
      <c r="G326" s="44">
        <v>0.13</v>
      </c>
      <c r="H326" s="44">
        <v>0.56000000000000005</v>
      </c>
      <c r="I326" s="44">
        <v>0.36</v>
      </c>
      <c r="J326" s="44">
        <v>0.81</v>
      </c>
      <c r="K326" s="44">
        <v>0.78</v>
      </c>
      <c r="L326" s="44">
        <v>2.74</v>
      </c>
      <c r="M326" s="44">
        <v>0.08</v>
      </c>
      <c r="N326" s="44">
        <v>0.08</v>
      </c>
      <c r="O326" s="44">
        <v>4.07</v>
      </c>
      <c r="P326" s="44">
        <v>0.63</v>
      </c>
      <c r="Q326" s="44">
        <v>3.12</v>
      </c>
      <c r="R326" s="44">
        <v>1.04</v>
      </c>
      <c r="S326" s="44">
        <v>0.32</v>
      </c>
      <c r="T326" s="44">
        <v>0.26</v>
      </c>
      <c r="U326" s="44">
        <v>2.4700000000000002</v>
      </c>
      <c r="V326" s="44">
        <v>1.88</v>
      </c>
      <c r="W326" s="44">
        <v>0.18</v>
      </c>
      <c r="X326" s="146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BM327" s="53"/>
    </row>
    <row r="328" spans="1:65" ht="15">
      <c r="B328" s="8" t="s">
        <v>566</v>
      </c>
      <c r="BM328" s="27" t="s">
        <v>66</v>
      </c>
    </row>
    <row r="329" spans="1:65" ht="15">
      <c r="A329" s="24" t="s">
        <v>42</v>
      </c>
      <c r="B329" s="18" t="s">
        <v>117</v>
      </c>
      <c r="C329" s="15" t="s">
        <v>118</v>
      </c>
      <c r="D329" s="16" t="s">
        <v>241</v>
      </c>
      <c r="E329" s="17" t="s">
        <v>241</v>
      </c>
      <c r="F329" s="17" t="s">
        <v>241</v>
      </c>
      <c r="G329" s="17" t="s">
        <v>241</v>
      </c>
      <c r="H329" s="17" t="s">
        <v>241</v>
      </c>
      <c r="I329" s="17" t="s">
        <v>241</v>
      </c>
      <c r="J329" s="17" t="s">
        <v>241</v>
      </c>
      <c r="K329" s="17" t="s">
        <v>241</v>
      </c>
      <c r="L329" s="17" t="s">
        <v>241</v>
      </c>
      <c r="M329" s="17" t="s">
        <v>241</v>
      </c>
      <c r="N329" s="17" t="s">
        <v>241</v>
      </c>
      <c r="O329" s="17" t="s">
        <v>241</v>
      </c>
      <c r="P329" s="17" t="s">
        <v>241</v>
      </c>
      <c r="Q329" s="17" t="s">
        <v>241</v>
      </c>
      <c r="R329" s="17" t="s">
        <v>241</v>
      </c>
      <c r="S329" s="17" t="s">
        <v>241</v>
      </c>
      <c r="T329" s="17" t="s">
        <v>241</v>
      </c>
      <c r="U329" s="17" t="s">
        <v>241</v>
      </c>
      <c r="V329" s="17" t="s">
        <v>241</v>
      </c>
      <c r="W329" s="17" t="s">
        <v>241</v>
      </c>
      <c r="X329" s="146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242</v>
      </c>
      <c r="C330" s="9" t="s">
        <v>242</v>
      </c>
      <c r="D330" s="144" t="s">
        <v>244</v>
      </c>
      <c r="E330" s="145" t="s">
        <v>245</v>
      </c>
      <c r="F330" s="145" t="s">
        <v>246</v>
      </c>
      <c r="G330" s="145" t="s">
        <v>247</v>
      </c>
      <c r="H330" s="145" t="s">
        <v>248</v>
      </c>
      <c r="I330" s="145" t="s">
        <v>249</v>
      </c>
      <c r="J330" s="145" t="s">
        <v>250</v>
      </c>
      <c r="K330" s="145" t="s">
        <v>251</v>
      </c>
      <c r="L330" s="145" t="s">
        <v>252</v>
      </c>
      <c r="M330" s="145" t="s">
        <v>253</v>
      </c>
      <c r="N330" s="145" t="s">
        <v>254</v>
      </c>
      <c r="O330" s="145" t="s">
        <v>255</v>
      </c>
      <c r="P330" s="145" t="s">
        <v>256</v>
      </c>
      <c r="Q330" s="145" t="s">
        <v>258</v>
      </c>
      <c r="R330" s="145" t="s">
        <v>259</v>
      </c>
      <c r="S330" s="145" t="s">
        <v>260</v>
      </c>
      <c r="T330" s="145" t="s">
        <v>261</v>
      </c>
      <c r="U330" s="145" t="s">
        <v>284</v>
      </c>
      <c r="V330" s="145" t="s">
        <v>286</v>
      </c>
      <c r="W330" s="145" t="s">
        <v>262</v>
      </c>
      <c r="X330" s="146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315</v>
      </c>
      <c r="E331" s="11" t="s">
        <v>315</v>
      </c>
      <c r="F331" s="11" t="s">
        <v>316</v>
      </c>
      <c r="G331" s="11" t="s">
        <v>120</v>
      </c>
      <c r="H331" s="11" t="s">
        <v>315</v>
      </c>
      <c r="I331" s="11" t="s">
        <v>316</v>
      </c>
      <c r="J331" s="11" t="s">
        <v>316</v>
      </c>
      <c r="K331" s="11" t="s">
        <v>315</v>
      </c>
      <c r="L331" s="11" t="s">
        <v>315</v>
      </c>
      <c r="M331" s="11" t="s">
        <v>315</v>
      </c>
      <c r="N331" s="11" t="s">
        <v>316</v>
      </c>
      <c r="O331" s="11" t="s">
        <v>316</v>
      </c>
      <c r="P331" s="11" t="s">
        <v>315</v>
      </c>
      <c r="Q331" s="11" t="s">
        <v>316</v>
      </c>
      <c r="R331" s="11" t="s">
        <v>316</v>
      </c>
      <c r="S331" s="11" t="s">
        <v>316</v>
      </c>
      <c r="T331" s="11" t="s">
        <v>316</v>
      </c>
      <c r="U331" s="11" t="s">
        <v>120</v>
      </c>
      <c r="V331" s="11" t="s">
        <v>315</v>
      </c>
      <c r="W331" s="11" t="s">
        <v>315</v>
      </c>
      <c r="X331" s="146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146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20">
        <v>15.7</v>
      </c>
      <c r="E333" s="220">
        <v>16.850000000000001</v>
      </c>
      <c r="F333" s="220">
        <v>15.8</v>
      </c>
      <c r="G333" s="227">
        <v>10</v>
      </c>
      <c r="H333" s="227">
        <v>8.6199999999999992</v>
      </c>
      <c r="I333" s="220">
        <v>15.872517035900202</v>
      </c>
      <c r="J333" s="220">
        <v>16.100000000000001</v>
      </c>
      <c r="K333" s="220">
        <v>16.100000000000001</v>
      </c>
      <c r="L333" s="220">
        <v>14.9</v>
      </c>
      <c r="M333" s="220">
        <v>15.949999999999998</v>
      </c>
      <c r="N333" s="220">
        <v>14.5</v>
      </c>
      <c r="O333" s="220">
        <v>17.12</v>
      </c>
      <c r="P333" s="220">
        <v>14.75</v>
      </c>
      <c r="Q333" s="220">
        <v>15.270000000000001</v>
      </c>
      <c r="R333" s="220">
        <v>16.63</v>
      </c>
      <c r="S333" s="220">
        <v>15.918066454945755</v>
      </c>
      <c r="T333" s="220">
        <v>15.7</v>
      </c>
      <c r="U333" s="220">
        <v>13.436556764112259</v>
      </c>
      <c r="V333" s="220">
        <v>15</v>
      </c>
      <c r="W333" s="220">
        <v>16.2</v>
      </c>
      <c r="X333" s="217"/>
      <c r="Y333" s="218"/>
      <c r="Z333" s="218"/>
      <c r="AA333" s="218"/>
      <c r="AB333" s="218"/>
      <c r="AC333" s="218"/>
      <c r="AD333" s="218"/>
      <c r="AE333" s="218"/>
      <c r="AF333" s="218"/>
      <c r="AG333" s="218"/>
      <c r="AH333" s="218"/>
      <c r="AI333" s="218"/>
      <c r="AJ333" s="218"/>
      <c r="AK333" s="218"/>
      <c r="AL333" s="218"/>
      <c r="AM333" s="218"/>
      <c r="AN333" s="218"/>
      <c r="AO333" s="218"/>
      <c r="AP333" s="218"/>
      <c r="AQ333" s="218"/>
      <c r="AR333" s="218"/>
      <c r="AS333" s="218"/>
      <c r="AT333" s="218"/>
      <c r="AU333" s="218"/>
      <c r="AV333" s="218"/>
      <c r="AW333" s="218"/>
      <c r="AX333" s="218"/>
      <c r="AY333" s="218"/>
      <c r="AZ333" s="218"/>
      <c r="BA333" s="218"/>
      <c r="BB333" s="218"/>
      <c r="BC333" s="218"/>
      <c r="BD333" s="218"/>
      <c r="BE333" s="218"/>
      <c r="BF333" s="218"/>
      <c r="BG333" s="218"/>
      <c r="BH333" s="218"/>
      <c r="BI333" s="218"/>
      <c r="BJ333" s="218"/>
      <c r="BK333" s="218"/>
      <c r="BL333" s="218"/>
      <c r="BM333" s="221">
        <v>1</v>
      </c>
    </row>
    <row r="334" spans="1:65">
      <c r="A334" s="29"/>
      <c r="B334" s="19">
        <v>1</v>
      </c>
      <c r="C334" s="9">
        <v>2</v>
      </c>
      <c r="D334" s="216">
        <v>15.5</v>
      </c>
      <c r="E334" s="216">
        <v>17.05</v>
      </c>
      <c r="F334" s="216">
        <v>13.9</v>
      </c>
      <c r="G334" s="228">
        <v>20</v>
      </c>
      <c r="H334" s="228">
        <v>7.27</v>
      </c>
      <c r="I334" s="216">
        <v>15.650147136573583</v>
      </c>
      <c r="J334" s="216">
        <v>16.7</v>
      </c>
      <c r="K334" s="216">
        <v>15.5</v>
      </c>
      <c r="L334" s="216">
        <v>14.8</v>
      </c>
      <c r="M334" s="216">
        <v>16</v>
      </c>
      <c r="N334" s="216">
        <v>14.6</v>
      </c>
      <c r="O334" s="216">
        <v>16.96</v>
      </c>
      <c r="P334" s="216">
        <v>14.75</v>
      </c>
      <c r="Q334" s="216">
        <v>15.14</v>
      </c>
      <c r="R334" s="216">
        <v>16.71</v>
      </c>
      <c r="S334" s="216">
        <v>15.254749618533584</v>
      </c>
      <c r="T334" s="216">
        <v>15.6</v>
      </c>
      <c r="U334" s="216">
        <v>14.359164777327043</v>
      </c>
      <c r="V334" s="216">
        <v>15.9</v>
      </c>
      <c r="W334" s="216">
        <v>16.100000000000001</v>
      </c>
      <c r="X334" s="217"/>
      <c r="Y334" s="218"/>
      <c r="Z334" s="218"/>
      <c r="AA334" s="218"/>
      <c r="AB334" s="218"/>
      <c r="AC334" s="218"/>
      <c r="AD334" s="218"/>
      <c r="AE334" s="218"/>
      <c r="AF334" s="218"/>
      <c r="AG334" s="218"/>
      <c r="AH334" s="218"/>
      <c r="AI334" s="218"/>
      <c r="AJ334" s="218"/>
      <c r="AK334" s="218"/>
      <c r="AL334" s="218"/>
      <c r="AM334" s="218"/>
      <c r="AN334" s="218"/>
      <c r="AO334" s="218"/>
      <c r="AP334" s="218"/>
      <c r="AQ334" s="218"/>
      <c r="AR334" s="218"/>
      <c r="AS334" s="218"/>
      <c r="AT334" s="218"/>
      <c r="AU334" s="218"/>
      <c r="AV334" s="218"/>
      <c r="AW334" s="218"/>
      <c r="AX334" s="218"/>
      <c r="AY334" s="218"/>
      <c r="AZ334" s="218"/>
      <c r="BA334" s="218"/>
      <c r="BB334" s="218"/>
      <c r="BC334" s="218"/>
      <c r="BD334" s="218"/>
      <c r="BE334" s="218"/>
      <c r="BF334" s="218"/>
      <c r="BG334" s="218"/>
      <c r="BH334" s="218"/>
      <c r="BI334" s="218"/>
      <c r="BJ334" s="218"/>
      <c r="BK334" s="218"/>
      <c r="BL334" s="218"/>
      <c r="BM334" s="221" t="e">
        <v>#N/A</v>
      </c>
    </row>
    <row r="335" spans="1:65">
      <c r="A335" s="29"/>
      <c r="B335" s="19">
        <v>1</v>
      </c>
      <c r="C335" s="9">
        <v>3</v>
      </c>
      <c r="D335" s="216">
        <v>15.1</v>
      </c>
      <c r="E335" s="216">
        <v>16.8</v>
      </c>
      <c r="F335" s="216">
        <v>14.8</v>
      </c>
      <c r="G335" s="228">
        <v>10</v>
      </c>
      <c r="H335" s="228">
        <v>6.34</v>
      </c>
      <c r="I335" s="216">
        <v>15.629156998303801</v>
      </c>
      <c r="J335" s="216">
        <v>16</v>
      </c>
      <c r="K335" s="216">
        <v>16.45</v>
      </c>
      <c r="L335" s="216">
        <v>15.1</v>
      </c>
      <c r="M335" s="216">
        <v>15.6</v>
      </c>
      <c r="N335" s="216">
        <v>14.7</v>
      </c>
      <c r="O335" s="216">
        <v>16.829999999999998</v>
      </c>
      <c r="P335" s="216">
        <v>14.35</v>
      </c>
      <c r="Q335" s="216">
        <v>15.299999999999999</v>
      </c>
      <c r="R335" s="216">
        <v>17.600000000000001</v>
      </c>
      <c r="S335" s="216">
        <v>15.274073031552373</v>
      </c>
      <c r="T335" s="216">
        <v>16.100000000000001</v>
      </c>
      <c r="U335" s="216">
        <v>13.723139256176594</v>
      </c>
      <c r="V335" s="216">
        <v>16.2</v>
      </c>
      <c r="W335" s="216">
        <v>15.299999999999999</v>
      </c>
      <c r="X335" s="217"/>
      <c r="Y335" s="218"/>
      <c r="Z335" s="218"/>
      <c r="AA335" s="218"/>
      <c r="AB335" s="218"/>
      <c r="AC335" s="218"/>
      <c r="AD335" s="218"/>
      <c r="AE335" s="218"/>
      <c r="AF335" s="218"/>
      <c r="AG335" s="218"/>
      <c r="AH335" s="218"/>
      <c r="AI335" s="218"/>
      <c r="AJ335" s="218"/>
      <c r="AK335" s="218"/>
      <c r="AL335" s="218"/>
      <c r="AM335" s="218"/>
      <c r="AN335" s="218"/>
      <c r="AO335" s="218"/>
      <c r="AP335" s="218"/>
      <c r="AQ335" s="218"/>
      <c r="AR335" s="218"/>
      <c r="AS335" s="218"/>
      <c r="AT335" s="218"/>
      <c r="AU335" s="218"/>
      <c r="AV335" s="218"/>
      <c r="AW335" s="218"/>
      <c r="AX335" s="218"/>
      <c r="AY335" s="218"/>
      <c r="AZ335" s="218"/>
      <c r="BA335" s="218"/>
      <c r="BB335" s="218"/>
      <c r="BC335" s="218"/>
      <c r="BD335" s="218"/>
      <c r="BE335" s="218"/>
      <c r="BF335" s="218"/>
      <c r="BG335" s="218"/>
      <c r="BH335" s="218"/>
      <c r="BI335" s="218"/>
      <c r="BJ335" s="218"/>
      <c r="BK335" s="218"/>
      <c r="BL335" s="218"/>
      <c r="BM335" s="221">
        <v>16</v>
      </c>
    </row>
    <row r="336" spans="1:65">
      <c r="A336" s="29"/>
      <c r="B336" s="19">
        <v>1</v>
      </c>
      <c r="C336" s="9">
        <v>4</v>
      </c>
      <c r="D336" s="216">
        <v>16.3</v>
      </c>
      <c r="E336" s="216">
        <v>17.25</v>
      </c>
      <c r="F336" s="216">
        <v>13.4</v>
      </c>
      <c r="G336" s="228">
        <v>20</v>
      </c>
      <c r="H336" s="228">
        <v>7.51</v>
      </c>
      <c r="I336" s="216">
        <v>15.3157067144945</v>
      </c>
      <c r="J336" s="216">
        <v>16.399999999999999</v>
      </c>
      <c r="K336" s="216">
        <v>16.3</v>
      </c>
      <c r="L336" s="216">
        <v>14.3</v>
      </c>
      <c r="M336" s="216">
        <v>15.949999999999998</v>
      </c>
      <c r="N336" s="216">
        <v>14.9</v>
      </c>
      <c r="O336" s="216">
        <v>16.82</v>
      </c>
      <c r="P336" s="216">
        <v>14.7</v>
      </c>
      <c r="Q336" s="216">
        <v>15.48</v>
      </c>
      <c r="R336" s="216">
        <v>18.309999999999999</v>
      </c>
      <c r="S336" s="216">
        <v>15.634158107143859</v>
      </c>
      <c r="T336" s="216">
        <v>16.100000000000001</v>
      </c>
      <c r="U336" s="216">
        <v>15.34738626714978</v>
      </c>
      <c r="V336" s="216">
        <v>15.299999999999999</v>
      </c>
      <c r="W336" s="216">
        <v>15.7</v>
      </c>
      <c r="X336" s="217"/>
      <c r="Y336" s="218"/>
      <c r="Z336" s="218"/>
      <c r="AA336" s="218"/>
      <c r="AB336" s="218"/>
      <c r="AC336" s="218"/>
      <c r="AD336" s="218"/>
      <c r="AE336" s="218"/>
      <c r="AF336" s="218"/>
      <c r="AG336" s="218"/>
      <c r="AH336" s="218"/>
      <c r="AI336" s="218"/>
      <c r="AJ336" s="218"/>
      <c r="AK336" s="218"/>
      <c r="AL336" s="218"/>
      <c r="AM336" s="218"/>
      <c r="AN336" s="218"/>
      <c r="AO336" s="218"/>
      <c r="AP336" s="218"/>
      <c r="AQ336" s="218"/>
      <c r="AR336" s="218"/>
      <c r="AS336" s="218"/>
      <c r="AT336" s="218"/>
      <c r="AU336" s="218"/>
      <c r="AV336" s="218"/>
      <c r="AW336" s="218"/>
      <c r="AX336" s="218"/>
      <c r="AY336" s="218"/>
      <c r="AZ336" s="218"/>
      <c r="BA336" s="218"/>
      <c r="BB336" s="218"/>
      <c r="BC336" s="218"/>
      <c r="BD336" s="218"/>
      <c r="BE336" s="218"/>
      <c r="BF336" s="218"/>
      <c r="BG336" s="218"/>
      <c r="BH336" s="218"/>
      <c r="BI336" s="218"/>
      <c r="BJ336" s="218"/>
      <c r="BK336" s="218"/>
      <c r="BL336" s="218"/>
      <c r="BM336" s="221">
        <v>15.653959637240543</v>
      </c>
    </row>
    <row r="337" spans="1:65">
      <c r="A337" s="29"/>
      <c r="B337" s="19">
        <v>1</v>
      </c>
      <c r="C337" s="9">
        <v>5</v>
      </c>
      <c r="D337" s="216">
        <v>15.299999999999999</v>
      </c>
      <c r="E337" s="216">
        <v>17.25</v>
      </c>
      <c r="F337" s="216">
        <v>14.8</v>
      </c>
      <c r="G337" s="228">
        <v>10</v>
      </c>
      <c r="H337" s="228">
        <v>7.96</v>
      </c>
      <c r="I337" s="216">
        <v>15.473913685996049</v>
      </c>
      <c r="J337" s="216">
        <v>16.399999999999999</v>
      </c>
      <c r="K337" s="216">
        <v>16.350000000000001</v>
      </c>
      <c r="L337" s="216">
        <v>14.6</v>
      </c>
      <c r="M337" s="216">
        <v>15.550000000000002</v>
      </c>
      <c r="N337" s="216">
        <v>15.1</v>
      </c>
      <c r="O337" s="216">
        <v>17.27</v>
      </c>
      <c r="P337" s="216">
        <v>14.6</v>
      </c>
      <c r="Q337" s="216">
        <v>14.64</v>
      </c>
      <c r="R337" s="216">
        <v>18.149999999999999</v>
      </c>
      <c r="S337" s="216">
        <v>15.928500547217306</v>
      </c>
      <c r="T337" s="216">
        <v>16</v>
      </c>
      <c r="U337" s="216">
        <v>13.549579850782472</v>
      </c>
      <c r="V337" s="216">
        <v>15.299999999999999</v>
      </c>
      <c r="W337" s="216">
        <v>15.5</v>
      </c>
      <c r="X337" s="217"/>
      <c r="Y337" s="218"/>
      <c r="Z337" s="218"/>
      <c r="AA337" s="218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21">
        <v>92</v>
      </c>
    </row>
    <row r="338" spans="1:65">
      <c r="A338" s="29"/>
      <c r="B338" s="19">
        <v>1</v>
      </c>
      <c r="C338" s="9">
        <v>6</v>
      </c>
      <c r="D338" s="216">
        <v>15.8</v>
      </c>
      <c r="E338" s="216">
        <v>15.35</v>
      </c>
      <c r="F338" s="216">
        <v>14.3</v>
      </c>
      <c r="G338" s="228">
        <v>20</v>
      </c>
      <c r="H338" s="228">
        <v>7.95</v>
      </c>
      <c r="I338" s="216">
        <v>15.31420212141016</v>
      </c>
      <c r="J338" s="216">
        <v>16</v>
      </c>
      <c r="K338" s="216">
        <v>17</v>
      </c>
      <c r="L338" s="216">
        <v>14.6</v>
      </c>
      <c r="M338" s="216">
        <v>15.2</v>
      </c>
      <c r="N338" s="216">
        <v>15</v>
      </c>
      <c r="O338" s="216">
        <v>16.89</v>
      </c>
      <c r="P338" s="216">
        <v>14.55</v>
      </c>
      <c r="Q338" s="216">
        <v>14.83</v>
      </c>
      <c r="R338" s="216">
        <v>17.170000000000002</v>
      </c>
      <c r="S338" s="216">
        <v>16.058271837152315</v>
      </c>
      <c r="T338" s="216">
        <v>16.600000000000001</v>
      </c>
      <c r="U338" s="216">
        <v>15.268350617207698</v>
      </c>
      <c r="V338" s="216">
        <v>15.6</v>
      </c>
      <c r="W338" s="216">
        <v>16.7</v>
      </c>
      <c r="X338" s="217"/>
      <c r="Y338" s="218"/>
      <c r="Z338" s="218"/>
      <c r="AA338" s="218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19"/>
    </row>
    <row r="339" spans="1:65">
      <c r="A339" s="29"/>
      <c r="B339" s="20" t="s">
        <v>269</v>
      </c>
      <c r="C339" s="12"/>
      <c r="D339" s="222">
        <v>15.616666666666665</v>
      </c>
      <c r="E339" s="222">
        <v>16.758333333333333</v>
      </c>
      <c r="F339" s="222">
        <v>14.5</v>
      </c>
      <c r="G339" s="222">
        <v>15</v>
      </c>
      <c r="H339" s="222">
        <v>7.6083333333333334</v>
      </c>
      <c r="I339" s="222">
        <v>15.542607282113051</v>
      </c>
      <c r="J339" s="222">
        <v>16.266666666666666</v>
      </c>
      <c r="K339" s="222">
        <v>16.283333333333331</v>
      </c>
      <c r="L339" s="222">
        <v>14.716666666666667</v>
      </c>
      <c r="M339" s="222">
        <v>15.708333333333334</v>
      </c>
      <c r="N339" s="222">
        <v>14.799999999999999</v>
      </c>
      <c r="O339" s="222">
        <v>16.981666666666666</v>
      </c>
      <c r="P339" s="222">
        <v>14.616666666666665</v>
      </c>
      <c r="Q339" s="222">
        <v>15.11</v>
      </c>
      <c r="R339" s="222">
        <v>17.428333333333335</v>
      </c>
      <c r="S339" s="222">
        <v>15.677969932757534</v>
      </c>
      <c r="T339" s="222">
        <v>16.016666666666666</v>
      </c>
      <c r="U339" s="222">
        <v>14.28069625545931</v>
      </c>
      <c r="V339" s="222">
        <v>15.549999999999997</v>
      </c>
      <c r="W339" s="222">
        <v>15.916666666666666</v>
      </c>
      <c r="X339" s="217"/>
      <c r="Y339" s="218"/>
      <c r="Z339" s="218"/>
      <c r="AA339" s="218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19"/>
    </row>
    <row r="340" spans="1:65">
      <c r="A340" s="29"/>
      <c r="B340" s="3" t="s">
        <v>270</v>
      </c>
      <c r="C340" s="28"/>
      <c r="D340" s="216">
        <v>15.6</v>
      </c>
      <c r="E340" s="216">
        <v>16.950000000000003</v>
      </c>
      <c r="F340" s="216">
        <v>14.55</v>
      </c>
      <c r="G340" s="216">
        <v>15</v>
      </c>
      <c r="H340" s="216">
        <v>7.73</v>
      </c>
      <c r="I340" s="216">
        <v>15.551535342149926</v>
      </c>
      <c r="J340" s="216">
        <v>16.25</v>
      </c>
      <c r="K340" s="216">
        <v>16.325000000000003</v>
      </c>
      <c r="L340" s="216">
        <v>14.7</v>
      </c>
      <c r="M340" s="216">
        <v>15.774999999999999</v>
      </c>
      <c r="N340" s="216">
        <v>14.8</v>
      </c>
      <c r="O340" s="216">
        <v>16.925000000000001</v>
      </c>
      <c r="P340" s="216">
        <v>14.649999999999999</v>
      </c>
      <c r="Q340" s="216">
        <v>15.205000000000002</v>
      </c>
      <c r="R340" s="216">
        <v>17.385000000000002</v>
      </c>
      <c r="S340" s="216">
        <v>15.776112281044806</v>
      </c>
      <c r="T340" s="216">
        <v>16.05</v>
      </c>
      <c r="U340" s="216">
        <v>14.04115201675182</v>
      </c>
      <c r="V340" s="216">
        <v>15.45</v>
      </c>
      <c r="W340" s="216">
        <v>15.9</v>
      </c>
      <c r="X340" s="217"/>
      <c r="Y340" s="218"/>
      <c r="Z340" s="218"/>
      <c r="AA340" s="218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19"/>
    </row>
    <row r="341" spans="1:65">
      <c r="A341" s="29"/>
      <c r="B341" s="3" t="s">
        <v>271</v>
      </c>
      <c r="C341" s="28"/>
      <c r="D341" s="23">
        <v>0.42150523919242938</v>
      </c>
      <c r="E341" s="23">
        <v>0.71583284827302174</v>
      </c>
      <c r="F341" s="23">
        <v>0.8342661445845686</v>
      </c>
      <c r="G341" s="23">
        <v>5.4772255750516612</v>
      </c>
      <c r="H341" s="23">
        <v>0.77416837100637648</v>
      </c>
      <c r="I341" s="23">
        <v>0.21737880047640823</v>
      </c>
      <c r="J341" s="23">
        <v>0.28047578623950109</v>
      </c>
      <c r="K341" s="23">
        <v>0.48853522561496682</v>
      </c>
      <c r="L341" s="23">
        <v>0.27868739954771293</v>
      </c>
      <c r="M341" s="23">
        <v>0.31530408602913185</v>
      </c>
      <c r="N341" s="23">
        <v>0.2366431913239847</v>
      </c>
      <c r="O341" s="23">
        <v>0.17904375629065297</v>
      </c>
      <c r="P341" s="23">
        <v>0.153839743456191</v>
      </c>
      <c r="Q341" s="23">
        <v>0.31584806473999483</v>
      </c>
      <c r="R341" s="23">
        <v>0.71381837092264988</v>
      </c>
      <c r="S341" s="23">
        <v>0.34905847202820361</v>
      </c>
      <c r="T341" s="23">
        <v>0.35449494589721198</v>
      </c>
      <c r="U341" s="23">
        <v>0.85760346474735372</v>
      </c>
      <c r="V341" s="23">
        <v>0.44158804331639245</v>
      </c>
      <c r="W341" s="23">
        <v>0.51542862422130464</v>
      </c>
      <c r="X341" s="146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86</v>
      </c>
      <c r="C342" s="28"/>
      <c r="D342" s="13">
        <v>2.6990730364509889E-2</v>
      </c>
      <c r="E342" s="13">
        <v>4.2715038186356344E-2</v>
      </c>
      <c r="F342" s="13">
        <v>5.7535596178246114E-2</v>
      </c>
      <c r="G342" s="13">
        <v>0.36514837167011077</v>
      </c>
      <c r="H342" s="13">
        <v>0.10175268841266723</v>
      </c>
      <c r="I342" s="13">
        <v>1.3985993246228063E-2</v>
      </c>
      <c r="J342" s="13">
        <v>1.7242363908166053E-2</v>
      </c>
      <c r="K342" s="13">
        <v>3.0002163292628468E-2</v>
      </c>
      <c r="L342" s="13">
        <v>1.8936856141407447E-2</v>
      </c>
      <c r="M342" s="13">
        <v>2.0072408659679481E-2</v>
      </c>
      <c r="N342" s="13">
        <v>1.5989404819188157E-2</v>
      </c>
      <c r="O342" s="13">
        <v>1.0543355949984472E-2</v>
      </c>
      <c r="P342" s="13">
        <v>1.0524953942270765E-2</v>
      </c>
      <c r="Q342" s="13">
        <v>2.0903247170085695E-2</v>
      </c>
      <c r="R342" s="13">
        <v>4.0957351300907517E-2</v>
      </c>
      <c r="S342" s="13">
        <v>2.2264264667256516E-2</v>
      </c>
      <c r="T342" s="13">
        <v>2.2132879036246327E-2</v>
      </c>
      <c r="U342" s="13">
        <v>6.005333699465136E-2</v>
      </c>
      <c r="V342" s="13">
        <v>2.8397944907806595E-2</v>
      </c>
      <c r="W342" s="13">
        <v>3.2382950212856837E-2</v>
      </c>
      <c r="X342" s="146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272</v>
      </c>
      <c r="C343" s="28"/>
      <c r="D343" s="13">
        <v>-2.3823346576899995E-3</v>
      </c>
      <c r="E343" s="13">
        <v>7.0549159553567442E-2</v>
      </c>
      <c r="F343" s="13">
        <v>-7.371678884972277E-2</v>
      </c>
      <c r="G343" s="13">
        <v>-4.1775988465230451E-2</v>
      </c>
      <c r="H343" s="13">
        <v>-0.51396748748264187</v>
      </c>
      <c r="I343" s="13">
        <v>-7.1133666949406704E-3</v>
      </c>
      <c r="J343" s="13">
        <v>3.9140705842150014E-2</v>
      </c>
      <c r="K343" s="13">
        <v>4.0205399188299795E-2</v>
      </c>
      <c r="L343" s="13">
        <v>-5.9875775349776061E-2</v>
      </c>
      <c r="M343" s="13">
        <v>3.4734787461336847E-3</v>
      </c>
      <c r="N343" s="13">
        <v>-5.4552308619027379E-2</v>
      </c>
      <c r="O343" s="13">
        <v>8.4816050391974152E-2</v>
      </c>
      <c r="P343" s="13">
        <v>-6.6263935426674636E-2</v>
      </c>
      <c r="Q343" s="13">
        <v>-3.4749012380642097E-2</v>
      </c>
      <c r="R343" s="13">
        <v>0.11334983206878735</v>
      </c>
      <c r="S343" s="13">
        <v>1.5338161125617589E-3</v>
      </c>
      <c r="T343" s="13">
        <v>2.3170305649903966E-2</v>
      </c>
      <c r="U343" s="13">
        <v>-8.7726263105614488E-2</v>
      </c>
      <c r="V343" s="13">
        <v>-6.6411080422890123E-3</v>
      </c>
      <c r="W343" s="13">
        <v>1.6782145573005502E-2</v>
      </c>
      <c r="X343" s="146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45" t="s">
        <v>273</v>
      </c>
      <c r="C344" s="46"/>
      <c r="D344" s="44">
        <v>0</v>
      </c>
      <c r="E344" s="44">
        <v>1.1499999999999999</v>
      </c>
      <c r="F344" s="44">
        <v>1.1299999999999999</v>
      </c>
      <c r="G344" s="44" t="s">
        <v>274</v>
      </c>
      <c r="H344" s="44">
        <v>8.1</v>
      </c>
      <c r="I344" s="44">
        <v>7.0000000000000007E-2</v>
      </c>
      <c r="J344" s="44">
        <v>0.66</v>
      </c>
      <c r="K344" s="44">
        <v>0.67</v>
      </c>
      <c r="L344" s="44">
        <v>0.91</v>
      </c>
      <c r="M344" s="44">
        <v>0.09</v>
      </c>
      <c r="N344" s="44">
        <v>0.83</v>
      </c>
      <c r="O344" s="44">
        <v>1.38</v>
      </c>
      <c r="P344" s="44">
        <v>1.01</v>
      </c>
      <c r="Q344" s="44">
        <v>0.51</v>
      </c>
      <c r="R344" s="44">
        <v>1.83</v>
      </c>
      <c r="S344" s="44">
        <v>0.06</v>
      </c>
      <c r="T344" s="44">
        <v>0.4</v>
      </c>
      <c r="U344" s="44">
        <v>1.35</v>
      </c>
      <c r="V344" s="44">
        <v>7.0000000000000007E-2</v>
      </c>
      <c r="W344" s="44">
        <v>0.3</v>
      </c>
      <c r="X344" s="146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30" t="s">
        <v>319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BM345" s="53"/>
    </row>
    <row r="346" spans="1:65">
      <c r="BM346" s="53"/>
    </row>
    <row r="347" spans="1:65" ht="15">
      <c r="B347" s="8" t="s">
        <v>567</v>
      </c>
      <c r="BM347" s="27" t="s">
        <v>66</v>
      </c>
    </row>
    <row r="348" spans="1:65" ht="15">
      <c r="A348" s="24" t="s">
        <v>5</v>
      </c>
      <c r="B348" s="18" t="s">
        <v>117</v>
      </c>
      <c r="C348" s="15" t="s">
        <v>118</v>
      </c>
      <c r="D348" s="16" t="s">
        <v>241</v>
      </c>
      <c r="E348" s="17" t="s">
        <v>241</v>
      </c>
      <c r="F348" s="17" t="s">
        <v>241</v>
      </c>
      <c r="G348" s="17" t="s">
        <v>241</v>
      </c>
      <c r="H348" s="17" t="s">
        <v>241</v>
      </c>
      <c r="I348" s="17" t="s">
        <v>241</v>
      </c>
      <c r="J348" s="17" t="s">
        <v>241</v>
      </c>
      <c r="K348" s="17" t="s">
        <v>241</v>
      </c>
      <c r="L348" s="17" t="s">
        <v>241</v>
      </c>
      <c r="M348" s="146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242</v>
      </c>
      <c r="C349" s="9" t="s">
        <v>242</v>
      </c>
      <c r="D349" s="144" t="s">
        <v>244</v>
      </c>
      <c r="E349" s="145" t="s">
        <v>246</v>
      </c>
      <c r="F349" s="145" t="s">
        <v>248</v>
      </c>
      <c r="G349" s="145" t="s">
        <v>249</v>
      </c>
      <c r="H349" s="145" t="s">
        <v>250</v>
      </c>
      <c r="I349" s="145" t="s">
        <v>255</v>
      </c>
      <c r="J349" s="145" t="s">
        <v>259</v>
      </c>
      <c r="K349" s="145" t="s">
        <v>260</v>
      </c>
      <c r="L349" s="145" t="s">
        <v>261</v>
      </c>
      <c r="M349" s="146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315</v>
      </c>
      <c r="E350" s="11" t="s">
        <v>316</v>
      </c>
      <c r="F350" s="11" t="s">
        <v>315</v>
      </c>
      <c r="G350" s="11" t="s">
        <v>316</v>
      </c>
      <c r="H350" s="11" t="s">
        <v>316</v>
      </c>
      <c r="I350" s="11" t="s">
        <v>316</v>
      </c>
      <c r="J350" s="11" t="s">
        <v>316</v>
      </c>
      <c r="K350" s="11" t="s">
        <v>316</v>
      </c>
      <c r="L350" s="11" t="s">
        <v>316</v>
      </c>
      <c r="M350" s="146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146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3.98</v>
      </c>
      <c r="E352" s="21">
        <v>3.7</v>
      </c>
      <c r="F352" s="21">
        <v>4.08</v>
      </c>
      <c r="G352" s="21">
        <v>4.1625862118602894</v>
      </c>
      <c r="H352" s="21">
        <v>3.9899999999999998</v>
      </c>
      <c r="I352" s="140">
        <v>4.4000000000000004</v>
      </c>
      <c r="J352" s="21">
        <v>3.9</v>
      </c>
      <c r="K352" s="21">
        <v>4.0690235855581314</v>
      </c>
      <c r="L352" s="21">
        <v>3.8</v>
      </c>
      <c r="M352" s="146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3.66</v>
      </c>
      <c r="E353" s="11">
        <v>4</v>
      </c>
      <c r="F353" s="11">
        <v>4.05</v>
      </c>
      <c r="G353" s="11">
        <v>4.1314665297055502</v>
      </c>
      <c r="H353" s="11">
        <v>3.52</v>
      </c>
      <c r="I353" s="142">
        <v>4.2</v>
      </c>
      <c r="J353" s="11">
        <v>3.9399999999999995</v>
      </c>
      <c r="K353" s="11">
        <v>3.9510651409627542</v>
      </c>
      <c r="L353" s="11">
        <v>3.8</v>
      </c>
      <c r="M353" s="146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e">
        <v>#N/A</v>
      </c>
    </row>
    <row r="354" spans="1:65">
      <c r="A354" s="29"/>
      <c r="B354" s="19">
        <v>1</v>
      </c>
      <c r="C354" s="9">
        <v>3</v>
      </c>
      <c r="D354" s="11">
        <v>3.59</v>
      </c>
      <c r="E354" s="11">
        <v>3.7</v>
      </c>
      <c r="F354" s="11">
        <v>3.82</v>
      </c>
      <c r="G354" s="11">
        <v>4.1860063162607597</v>
      </c>
      <c r="H354" s="11">
        <v>3.44</v>
      </c>
      <c r="I354" s="142">
        <v>4.2</v>
      </c>
      <c r="J354" s="11">
        <v>4.04</v>
      </c>
      <c r="K354" s="11">
        <v>3.9374867871059345</v>
      </c>
      <c r="L354" s="11">
        <v>3.9</v>
      </c>
      <c r="M354" s="146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3.92</v>
      </c>
      <c r="E355" s="11">
        <v>3.6</v>
      </c>
      <c r="F355" s="11">
        <v>3.95</v>
      </c>
      <c r="G355" s="11">
        <v>4.0157483249808656</v>
      </c>
      <c r="H355" s="11">
        <v>3.7</v>
      </c>
      <c r="I355" s="142">
        <v>4.2</v>
      </c>
      <c r="J355" s="11">
        <v>3.9300000000000006</v>
      </c>
      <c r="K355" s="11">
        <v>4.0740015941183456</v>
      </c>
      <c r="L355" s="11">
        <v>3.9</v>
      </c>
      <c r="M355" s="146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3.9015035325714709</v>
      </c>
    </row>
    <row r="356" spans="1:65">
      <c r="A356" s="29"/>
      <c r="B356" s="19">
        <v>1</v>
      </c>
      <c r="C356" s="9">
        <v>5</v>
      </c>
      <c r="D356" s="11">
        <v>3.55</v>
      </c>
      <c r="E356" s="11">
        <v>4</v>
      </c>
      <c r="F356" s="11">
        <v>3.76</v>
      </c>
      <c r="G356" s="11">
        <v>4.1869193474003072</v>
      </c>
      <c r="H356" s="11">
        <v>3.9899999999999998</v>
      </c>
      <c r="I356" s="142">
        <v>4.2</v>
      </c>
      <c r="J356" s="11">
        <v>4.01</v>
      </c>
      <c r="K356" s="11">
        <v>4.0045054293480424</v>
      </c>
      <c r="L356" s="11">
        <v>3.9</v>
      </c>
      <c r="M356" s="146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93</v>
      </c>
    </row>
    <row r="357" spans="1:65">
      <c r="A357" s="29"/>
      <c r="B357" s="19">
        <v>1</v>
      </c>
      <c r="C357" s="9">
        <v>6</v>
      </c>
      <c r="D357" s="11">
        <v>3.95</v>
      </c>
      <c r="E357" s="11">
        <v>3.8</v>
      </c>
      <c r="F357" s="11">
        <v>3.46</v>
      </c>
      <c r="G357" s="11">
        <v>4.2055315263086603</v>
      </c>
      <c r="H357" s="11">
        <v>3.9399999999999995</v>
      </c>
      <c r="I357" s="142">
        <v>4.3</v>
      </c>
      <c r="J357" s="11">
        <v>3.92</v>
      </c>
      <c r="K357" s="11">
        <v>4.257828769820966</v>
      </c>
      <c r="L357" s="11">
        <v>3.9</v>
      </c>
      <c r="M357" s="146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20" t="s">
        <v>269</v>
      </c>
      <c r="C358" s="12"/>
      <c r="D358" s="22">
        <v>3.7749999999999999</v>
      </c>
      <c r="E358" s="22">
        <v>3.8000000000000003</v>
      </c>
      <c r="F358" s="22">
        <v>3.8533333333333331</v>
      </c>
      <c r="G358" s="22">
        <v>4.1480430427527386</v>
      </c>
      <c r="H358" s="22">
        <v>3.7633333333333332</v>
      </c>
      <c r="I358" s="22">
        <v>4.25</v>
      </c>
      <c r="J358" s="22">
        <v>3.956666666666667</v>
      </c>
      <c r="K358" s="22">
        <v>4.0489852178190295</v>
      </c>
      <c r="L358" s="22">
        <v>3.8666666666666667</v>
      </c>
      <c r="M358" s="146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3" t="s">
        <v>270</v>
      </c>
      <c r="C359" s="28"/>
      <c r="D359" s="11">
        <v>3.79</v>
      </c>
      <c r="E359" s="11">
        <v>3.75</v>
      </c>
      <c r="F359" s="11">
        <v>3.8849999999999998</v>
      </c>
      <c r="G359" s="11">
        <v>4.1742962640605246</v>
      </c>
      <c r="H359" s="11">
        <v>3.82</v>
      </c>
      <c r="I359" s="11">
        <v>4.2</v>
      </c>
      <c r="J359" s="11">
        <v>3.9350000000000001</v>
      </c>
      <c r="K359" s="11">
        <v>4.0367645074530873</v>
      </c>
      <c r="L359" s="11">
        <v>3.9</v>
      </c>
      <c r="M359" s="146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271</v>
      </c>
      <c r="C360" s="28"/>
      <c r="D360" s="23">
        <v>0.19583156027566145</v>
      </c>
      <c r="E360" s="23">
        <v>0.16733200530681505</v>
      </c>
      <c r="F360" s="23">
        <v>0.22975349108700543</v>
      </c>
      <c r="G360" s="23">
        <v>6.9635737725522534E-2</v>
      </c>
      <c r="H360" s="23">
        <v>0.24565558545790606</v>
      </c>
      <c r="I360" s="23">
        <v>8.3666002653407581E-2</v>
      </c>
      <c r="J360" s="23">
        <v>5.5377492419453798E-2</v>
      </c>
      <c r="K360" s="23">
        <v>0.11716797989470289</v>
      </c>
      <c r="L360" s="23">
        <v>5.1639777949432267E-2</v>
      </c>
      <c r="M360" s="230"/>
      <c r="N360" s="231"/>
      <c r="O360" s="231"/>
      <c r="P360" s="231"/>
      <c r="Q360" s="231"/>
      <c r="R360" s="231"/>
      <c r="S360" s="231"/>
      <c r="T360" s="231"/>
      <c r="U360" s="231"/>
      <c r="V360" s="231"/>
      <c r="W360" s="231"/>
      <c r="X360" s="231"/>
      <c r="Y360" s="231"/>
      <c r="Z360" s="231"/>
      <c r="AA360" s="231"/>
      <c r="AB360" s="231"/>
      <c r="AC360" s="231"/>
      <c r="AD360" s="231"/>
      <c r="AE360" s="231"/>
      <c r="AF360" s="231"/>
      <c r="AG360" s="231"/>
      <c r="AH360" s="231"/>
      <c r="AI360" s="231"/>
      <c r="AJ360" s="231"/>
      <c r="AK360" s="231"/>
      <c r="AL360" s="231"/>
      <c r="AM360" s="231"/>
      <c r="AN360" s="231"/>
      <c r="AO360" s="231"/>
      <c r="AP360" s="231"/>
      <c r="AQ360" s="231"/>
      <c r="AR360" s="231"/>
      <c r="AS360" s="231"/>
      <c r="AT360" s="231"/>
      <c r="AU360" s="231"/>
      <c r="AV360" s="231"/>
      <c r="AW360" s="231"/>
      <c r="AX360" s="231"/>
      <c r="AY360" s="231"/>
      <c r="AZ360" s="231"/>
      <c r="BA360" s="231"/>
      <c r="BB360" s="231"/>
      <c r="BC360" s="231"/>
      <c r="BD360" s="231"/>
      <c r="BE360" s="231"/>
      <c r="BF360" s="231"/>
      <c r="BG360" s="231"/>
      <c r="BH360" s="231"/>
      <c r="BI360" s="231"/>
      <c r="BJ360" s="231"/>
      <c r="BK360" s="231"/>
      <c r="BL360" s="231"/>
      <c r="BM360" s="54"/>
    </row>
    <row r="361" spans="1:65">
      <c r="A361" s="29"/>
      <c r="B361" s="3" t="s">
        <v>86</v>
      </c>
      <c r="C361" s="28"/>
      <c r="D361" s="13">
        <v>5.187591000679774E-2</v>
      </c>
      <c r="E361" s="13">
        <v>4.4034738238635539E-2</v>
      </c>
      <c r="F361" s="13">
        <v>5.9624608413582726E-2</v>
      </c>
      <c r="G361" s="13">
        <v>1.6787612136085893E-2</v>
      </c>
      <c r="H361" s="13">
        <v>6.5276063452056526E-2</v>
      </c>
      <c r="I361" s="13">
        <v>1.9686118271390021E-2</v>
      </c>
      <c r="J361" s="13">
        <v>1.3995996399187985E-2</v>
      </c>
      <c r="K361" s="13">
        <v>2.8937616116517947E-2</v>
      </c>
      <c r="L361" s="13">
        <v>1.3355114986922137E-2</v>
      </c>
      <c r="M361" s="146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272</v>
      </c>
      <c r="C362" s="28"/>
      <c r="D362" s="13">
        <v>-3.2424302968166896E-2</v>
      </c>
      <c r="E362" s="13">
        <v>-2.601651689510831E-2</v>
      </c>
      <c r="F362" s="13">
        <v>-1.2346573272583705E-2</v>
      </c>
      <c r="G362" s="13">
        <v>6.3190897591927531E-2</v>
      </c>
      <c r="H362" s="13">
        <v>-3.5414603135594303E-2</v>
      </c>
      <c r="I362" s="13">
        <v>8.9323632419944454E-2</v>
      </c>
      <c r="J362" s="13">
        <v>1.4138942496058293E-2</v>
      </c>
      <c r="K362" s="13">
        <v>3.7801243550420027E-2</v>
      </c>
      <c r="L362" s="13">
        <v>-8.9290873669524151E-3</v>
      </c>
      <c r="M362" s="146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273</v>
      </c>
      <c r="C363" s="46"/>
      <c r="D363" s="44">
        <v>0.67</v>
      </c>
      <c r="E363" s="44">
        <v>0.49</v>
      </c>
      <c r="F363" s="44">
        <v>0.1</v>
      </c>
      <c r="G363" s="44">
        <v>2.0699999999999998</v>
      </c>
      <c r="H363" s="44">
        <v>0.76</v>
      </c>
      <c r="I363" s="44">
        <v>2.82</v>
      </c>
      <c r="J363" s="44">
        <v>0.66</v>
      </c>
      <c r="K363" s="44">
        <v>1.34</v>
      </c>
      <c r="L363" s="44">
        <v>0</v>
      </c>
      <c r="M363" s="146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BM364" s="53"/>
    </row>
    <row r="365" spans="1:65" ht="15">
      <c r="B365" s="8" t="s">
        <v>568</v>
      </c>
      <c r="BM365" s="27" t="s">
        <v>275</v>
      </c>
    </row>
    <row r="366" spans="1:65" ht="15">
      <c r="A366" s="24" t="s">
        <v>81</v>
      </c>
      <c r="B366" s="18" t="s">
        <v>117</v>
      </c>
      <c r="C366" s="15" t="s">
        <v>118</v>
      </c>
      <c r="D366" s="16" t="s">
        <v>241</v>
      </c>
      <c r="E366" s="17" t="s">
        <v>241</v>
      </c>
      <c r="F366" s="17" t="s">
        <v>241</v>
      </c>
      <c r="G366" s="17" t="s">
        <v>241</v>
      </c>
      <c r="H366" s="17" t="s">
        <v>241</v>
      </c>
      <c r="I366" s="17" t="s">
        <v>241</v>
      </c>
      <c r="J366" s="17" t="s">
        <v>241</v>
      </c>
      <c r="K366" s="17" t="s">
        <v>241</v>
      </c>
      <c r="L366" s="17" t="s">
        <v>241</v>
      </c>
      <c r="M366" s="17" t="s">
        <v>241</v>
      </c>
      <c r="N366" s="17" t="s">
        <v>241</v>
      </c>
      <c r="O366" s="17" t="s">
        <v>241</v>
      </c>
      <c r="P366" s="17" t="s">
        <v>241</v>
      </c>
      <c r="Q366" s="17" t="s">
        <v>241</v>
      </c>
      <c r="R366" s="17" t="s">
        <v>241</v>
      </c>
      <c r="S366" s="146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242</v>
      </c>
      <c r="C367" s="9" t="s">
        <v>242</v>
      </c>
      <c r="D367" s="144" t="s">
        <v>244</v>
      </c>
      <c r="E367" s="145" t="s">
        <v>245</v>
      </c>
      <c r="F367" s="145" t="s">
        <v>246</v>
      </c>
      <c r="G367" s="145" t="s">
        <v>248</v>
      </c>
      <c r="H367" s="145" t="s">
        <v>250</v>
      </c>
      <c r="I367" s="145" t="s">
        <v>251</v>
      </c>
      <c r="J367" s="145" t="s">
        <v>252</v>
      </c>
      <c r="K367" s="145" t="s">
        <v>253</v>
      </c>
      <c r="L367" s="145" t="s">
        <v>254</v>
      </c>
      <c r="M367" s="145" t="s">
        <v>255</v>
      </c>
      <c r="N367" s="145" t="s">
        <v>256</v>
      </c>
      <c r="O367" s="145" t="s">
        <v>259</v>
      </c>
      <c r="P367" s="145" t="s">
        <v>260</v>
      </c>
      <c r="Q367" s="145" t="s">
        <v>284</v>
      </c>
      <c r="R367" s="145" t="s">
        <v>286</v>
      </c>
      <c r="S367" s="146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315</v>
      </c>
      <c r="E368" s="11" t="s">
        <v>315</v>
      </c>
      <c r="F368" s="11" t="s">
        <v>316</v>
      </c>
      <c r="G368" s="11" t="s">
        <v>315</v>
      </c>
      <c r="H368" s="11" t="s">
        <v>316</v>
      </c>
      <c r="I368" s="11" t="s">
        <v>315</v>
      </c>
      <c r="J368" s="11" t="s">
        <v>315</v>
      </c>
      <c r="K368" s="11" t="s">
        <v>315</v>
      </c>
      <c r="L368" s="11" t="s">
        <v>316</v>
      </c>
      <c r="M368" s="11" t="s">
        <v>316</v>
      </c>
      <c r="N368" s="11" t="s">
        <v>315</v>
      </c>
      <c r="O368" s="11" t="s">
        <v>316</v>
      </c>
      <c r="P368" s="11" t="s">
        <v>316</v>
      </c>
      <c r="Q368" s="11" t="s">
        <v>120</v>
      </c>
      <c r="R368" s="11" t="s">
        <v>315</v>
      </c>
      <c r="S368" s="146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146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147">
        <v>0.44</v>
      </c>
      <c r="E370" s="21">
        <v>0.2</v>
      </c>
      <c r="F370" s="140" t="s">
        <v>304</v>
      </c>
      <c r="G370" s="21">
        <v>0.14000000000000001</v>
      </c>
      <c r="H370" s="21">
        <v>0.27</v>
      </c>
      <c r="I370" s="21">
        <v>0.32</v>
      </c>
      <c r="J370" s="21">
        <v>0.4</v>
      </c>
      <c r="K370" s="21">
        <v>0.31</v>
      </c>
      <c r="L370" s="140">
        <v>1.3</v>
      </c>
      <c r="M370" s="21">
        <v>0.8</v>
      </c>
      <c r="N370" s="21">
        <v>0.22</v>
      </c>
      <c r="O370" s="21">
        <v>0.15</v>
      </c>
      <c r="P370" s="140" t="s">
        <v>107</v>
      </c>
      <c r="Q370" s="21">
        <v>0.62735998416601302</v>
      </c>
      <c r="R370" s="140" t="s">
        <v>302</v>
      </c>
      <c r="S370" s="146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0.52</v>
      </c>
      <c r="E371" s="11">
        <v>0.17</v>
      </c>
      <c r="F371" s="142" t="s">
        <v>304</v>
      </c>
      <c r="G371" s="11">
        <v>0.13</v>
      </c>
      <c r="H371" s="11">
        <v>0.43</v>
      </c>
      <c r="I371" s="11">
        <v>0.32</v>
      </c>
      <c r="J371" s="11">
        <v>0.3</v>
      </c>
      <c r="K371" s="11">
        <v>0.37</v>
      </c>
      <c r="L371" s="142">
        <v>1.3</v>
      </c>
      <c r="M371" s="11">
        <v>0.8</v>
      </c>
      <c r="N371" s="11">
        <v>0.22</v>
      </c>
      <c r="O371" s="11">
        <v>0.14000000000000001</v>
      </c>
      <c r="P371" s="142" t="s">
        <v>107</v>
      </c>
      <c r="Q371" s="11">
        <v>0.67634584825261834</v>
      </c>
      <c r="R371" s="11">
        <v>0.05</v>
      </c>
      <c r="S371" s="146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9</v>
      </c>
    </row>
    <row r="372" spans="1:65">
      <c r="A372" s="29"/>
      <c r="B372" s="19">
        <v>1</v>
      </c>
      <c r="C372" s="9">
        <v>3</v>
      </c>
      <c r="D372" s="11">
        <v>0.54</v>
      </c>
      <c r="E372" s="11">
        <v>0.18</v>
      </c>
      <c r="F372" s="142" t="s">
        <v>304</v>
      </c>
      <c r="G372" s="11">
        <v>0.16</v>
      </c>
      <c r="H372" s="11">
        <v>0.41</v>
      </c>
      <c r="I372" s="11">
        <v>0.32</v>
      </c>
      <c r="J372" s="11">
        <v>0.4</v>
      </c>
      <c r="K372" s="11">
        <v>0.38</v>
      </c>
      <c r="L372" s="142">
        <v>1.3</v>
      </c>
      <c r="M372" s="11">
        <v>0.8</v>
      </c>
      <c r="N372" s="11">
        <v>0.22</v>
      </c>
      <c r="O372" s="11">
        <v>0.15</v>
      </c>
      <c r="P372" s="142" t="s">
        <v>107</v>
      </c>
      <c r="Q372" s="11">
        <v>0.6656708820964683</v>
      </c>
      <c r="R372" s="142" t="s">
        <v>302</v>
      </c>
      <c r="S372" s="146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0.51</v>
      </c>
      <c r="E373" s="11">
        <v>0.19</v>
      </c>
      <c r="F373" s="142" t="s">
        <v>304</v>
      </c>
      <c r="G373" s="11">
        <v>0.15</v>
      </c>
      <c r="H373" s="11">
        <v>0.35</v>
      </c>
      <c r="I373" s="11">
        <v>0.33</v>
      </c>
      <c r="J373" s="11">
        <v>0.3</v>
      </c>
      <c r="K373" s="11">
        <v>0.35</v>
      </c>
      <c r="L373" s="142">
        <v>1.3</v>
      </c>
      <c r="M373" s="11">
        <v>0.8</v>
      </c>
      <c r="N373" s="11">
        <v>0.21</v>
      </c>
      <c r="O373" s="11">
        <v>0.14000000000000001</v>
      </c>
      <c r="P373" s="142" t="s">
        <v>107</v>
      </c>
      <c r="Q373" s="11">
        <v>0.6296306196271233</v>
      </c>
      <c r="R373" s="11">
        <v>7.0000000000000007E-2</v>
      </c>
      <c r="S373" s="146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0.33951761178759698</v>
      </c>
    </row>
    <row r="374" spans="1:65">
      <c r="A374" s="29"/>
      <c r="B374" s="19">
        <v>1</v>
      </c>
      <c r="C374" s="9">
        <v>5</v>
      </c>
      <c r="D374" s="11">
        <v>0.52</v>
      </c>
      <c r="E374" s="11">
        <v>0.2</v>
      </c>
      <c r="F374" s="142" t="s">
        <v>304</v>
      </c>
      <c r="G374" s="11">
        <v>0.13</v>
      </c>
      <c r="H374" s="11">
        <v>0.31</v>
      </c>
      <c r="I374" s="11">
        <v>0.32</v>
      </c>
      <c r="J374" s="11">
        <v>0.3</v>
      </c>
      <c r="K374" s="11">
        <v>0.28000000000000003</v>
      </c>
      <c r="L374" s="142">
        <v>1.3</v>
      </c>
      <c r="M374" s="11">
        <v>0.8</v>
      </c>
      <c r="N374" s="11">
        <v>0.19</v>
      </c>
      <c r="O374" s="11">
        <v>0.15</v>
      </c>
      <c r="P374" s="142" t="s">
        <v>107</v>
      </c>
      <c r="Q374" s="11">
        <v>0.60868855686185352</v>
      </c>
      <c r="R374" s="142" t="s">
        <v>302</v>
      </c>
      <c r="S374" s="146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17</v>
      </c>
    </row>
    <row r="375" spans="1:65">
      <c r="A375" s="29"/>
      <c r="B375" s="19">
        <v>1</v>
      </c>
      <c r="C375" s="9">
        <v>6</v>
      </c>
      <c r="D375" s="11">
        <v>0.49</v>
      </c>
      <c r="E375" s="11">
        <v>0.21</v>
      </c>
      <c r="F375" s="142" t="s">
        <v>304</v>
      </c>
      <c r="G375" s="11">
        <v>0.12</v>
      </c>
      <c r="H375" s="11">
        <v>0.34</v>
      </c>
      <c r="I375" s="11">
        <v>0.33</v>
      </c>
      <c r="J375" s="11">
        <v>0.4</v>
      </c>
      <c r="K375" s="11">
        <v>0.33</v>
      </c>
      <c r="L375" s="142">
        <v>1.3</v>
      </c>
      <c r="M375" s="11">
        <v>0.8</v>
      </c>
      <c r="N375" s="11">
        <v>0.2</v>
      </c>
      <c r="O375" s="11">
        <v>0.14000000000000001</v>
      </c>
      <c r="P375" s="142" t="s">
        <v>107</v>
      </c>
      <c r="Q375" s="11">
        <v>0.70157215770287995</v>
      </c>
      <c r="R375" s="142" t="s">
        <v>302</v>
      </c>
      <c r="S375" s="146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20" t="s">
        <v>269</v>
      </c>
      <c r="C376" s="12"/>
      <c r="D376" s="22">
        <v>0.5033333333333333</v>
      </c>
      <c r="E376" s="22">
        <v>0.19166666666666665</v>
      </c>
      <c r="F376" s="22" t="s">
        <v>630</v>
      </c>
      <c r="G376" s="22">
        <v>0.13833333333333334</v>
      </c>
      <c r="H376" s="22">
        <v>0.35166666666666663</v>
      </c>
      <c r="I376" s="22">
        <v>0.32333333333333336</v>
      </c>
      <c r="J376" s="22">
        <v>0.35000000000000003</v>
      </c>
      <c r="K376" s="22">
        <v>0.33666666666666667</v>
      </c>
      <c r="L376" s="22">
        <v>1.3</v>
      </c>
      <c r="M376" s="22">
        <v>0.79999999999999993</v>
      </c>
      <c r="N376" s="22">
        <v>0.21</v>
      </c>
      <c r="O376" s="22">
        <v>0.14500000000000002</v>
      </c>
      <c r="P376" s="22" t="s">
        <v>630</v>
      </c>
      <c r="Q376" s="22">
        <v>0.65154467478449263</v>
      </c>
      <c r="R376" s="22">
        <v>6.0000000000000005E-2</v>
      </c>
      <c r="S376" s="146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3" t="s">
        <v>270</v>
      </c>
      <c r="C377" s="28"/>
      <c r="D377" s="11">
        <v>0.51500000000000001</v>
      </c>
      <c r="E377" s="11">
        <v>0.19500000000000001</v>
      </c>
      <c r="F377" s="11" t="s">
        <v>630</v>
      </c>
      <c r="G377" s="11">
        <v>0.13500000000000001</v>
      </c>
      <c r="H377" s="11">
        <v>0.34499999999999997</v>
      </c>
      <c r="I377" s="11">
        <v>0.32</v>
      </c>
      <c r="J377" s="11">
        <v>0.35</v>
      </c>
      <c r="K377" s="11">
        <v>0.33999999999999997</v>
      </c>
      <c r="L377" s="11">
        <v>1.3</v>
      </c>
      <c r="M377" s="11">
        <v>0.8</v>
      </c>
      <c r="N377" s="11">
        <v>0.215</v>
      </c>
      <c r="O377" s="11">
        <v>0.14500000000000002</v>
      </c>
      <c r="P377" s="11" t="s">
        <v>630</v>
      </c>
      <c r="Q377" s="11">
        <v>0.6476507508617958</v>
      </c>
      <c r="R377" s="11">
        <v>6.0000000000000005E-2</v>
      </c>
      <c r="S377" s="146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271</v>
      </c>
      <c r="C378" s="28"/>
      <c r="D378" s="23">
        <v>3.5023801430836533E-2</v>
      </c>
      <c r="E378" s="23">
        <v>1.4719601443879743E-2</v>
      </c>
      <c r="F378" s="23" t="s">
        <v>630</v>
      </c>
      <c r="G378" s="23">
        <v>1.4719601443879746E-2</v>
      </c>
      <c r="H378" s="23">
        <v>6.0138728508895546E-2</v>
      </c>
      <c r="I378" s="23">
        <v>5.1639777949432277E-3</v>
      </c>
      <c r="J378" s="23">
        <v>5.4772255750516634E-2</v>
      </c>
      <c r="K378" s="23">
        <v>3.7771241264573804E-2</v>
      </c>
      <c r="L378" s="23">
        <v>0</v>
      </c>
      <c r="M378" s="23">
        <v>1.2161883888976234E-16</v>
      </c>
      <c r="N378" s="23">
        <v>1.2649110640673514E-2</v>
      </c>
      <c r="O378" s="23">
        <v>5.47722557505165E-3</v>
      </c>
      <c r="P378" s="23" t="s">
        <v>630</v>
      </c>
      <c r="Q378" s="23">
        <v>3.5268027738214858E-2</v>
      </c>
      <c r="R378" s="23">
        <v>1.4142135623730939E-2</v>
      </c>
      <c r="S378" s="146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86</v>
      </c>
      <c r="C379" s="28"/>
      <c r="D379" s="13">
        <v>6.9583711451993116E-2</v>
      </c>
      <c r="E379" s="13">
        <v>7.6797920576763878E-2</v>
      </c>
      <c r="F379" s="13" t="s">
        <v>630</v>
      </c>
      <c r="G379" s="13">
        <v>0.10640675742563671</v>
      </c>
      <c r="H379" s="13">
        <v>0.17101060239496366</v>
      </c>
      <c r="I379" s="13">
        <v>1.5971065345185238E-2</v>
      </c>
      <c r="J379" s="13">
        <v>0.15649215928719037</v>
      </c>
      <c r="K379" s="13">
        <v>0.11219180573635783</v>
      </c>
      <c r="L379" s="13">
        <v>0</v>
      </c>
      <c r="M379" s="13">
        <v>1.5202354861220294E-16</v>
      </c>
      <c r="N379" s="13">
        <v>6.0233860193683403E-2</v>
      </c>
      <c r="O379" s="13">
        <v>3.7773969483114823E-2</v>
      </c>
      <c r="P379" s="13" t="s">
        <v>630</v>
      </c>
      <c r="Q379" s="13">
        <v>5.4129868761309798E-2</v>
      </c>
      <c r="R379" s="13">
        <v>0.23570226039551562</v>
      </c>
      <c r="S379" s="146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272</v>
      </c>
      <c r="C380" s="28"/>
      <c r="D380" s="13">
        <v>0.48249550497020999</v>
      </c>
      <c r="E380" s="13">
        <v>-0.43547356598816511</v>
      </c>
      <c r="F380" s="13" t="s">
        <v>630</v>
      </c>
      <c r="G380" s="13">
        <v>-0.59255918240884953</v>
      </c>
      <c r="H380" s="13">
        <v>3.5783283273888467E-2</v>
      </c>
      <c r="I380" s="13">
        <v>-4.7668450449600108E-2</v>
      </c>
      <c r="J380" s="13">
        <v>3.087435776074221E-2</v>
      </c>
      <c r="K380" s="13">
        <v>-8.3970463444290599E-3</v>
      </c>
      <c r="L380" s="13">
        <v>2.828961900254185</v>
      </c>
      <c r="M380" s="13">
        <v>1.3562842463102673</v>
      </c>
      <c r="N380" s="13">
        <v>-0.38147538534355474</v>
      </c>
      <c r="O380" s="13">
        <v>-0.57292348035626395</v>
      </c>
      <c r="P380" s="13" t="s">
        <v>630</v>
      </c>
      <c r="Q380" s="13">
        <v>0.91903056620255841</v>
      </c>
      <c r="R380" s="13">
        <v>-0.82327868152672989</v>
      </c>
      <c r="S380" s="146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45" t="s">
        <v>273</v>
      </c>
      <c r="C381" s="46"/>
      <c r="D381" s="44">
        <v>0.69</v>
      </c>
      <c r="E381" s="44">
        <v>0.6</v>
      </c>
      <c r="F381" s="44">
        <v>0.36</v>
      </c>
      <c r="G381" s="44">
        <v>0.82</v>
      </c>
      <c r="H381" s="44">
        <v>0.06</v>
      </c>
      <c r="I381" s="44">
        <v>0.06</v>
      </c>
      <c r="J381" s="44">
        <v>0.06</v>
      </c>
      <c r="K381" s="44">
        <v>0</v>
      </c>
      <c r="L381" s="44">
        <v>3.98</v>
      </c>
      <c r="M381" s="44">
        <v>1.91</v>
      </c>
      <c r="N381" s="44">
        <v>0.52</v>
      </c>
      <c r="O381" s="44">
        <v>0.79</v>
      </c>
      <c r="P381" s="44">
        <v>0.67</v>
      </c>
      <c r="Q381" s="44">
        <v>1.3</v>
      </c>
      <c r="R381" s="44">
        <v>1.24</v>
      </c>
      <c r="S381" s="146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BM382" s="53"/>
    </row>
    <row r="383" spans="1:65" ht="15">
      <c r="B383" s="8" t="s">
        <v>569</v>
      </c>
      <c r="BM383" s="27" t="s">
        <v>66</v>
      </c>
    </row>
    <row r="384" spans="1:65" ht="15">
      <c r="A384" s="24" t="s">
        <v>8</v>
      </c>
      <c r="B384" s="18" t="s">
        <v>117</v>
      </c>
      <c r="C384" s="15" t="s">
        <v>118</v>
      </c>
      <c r="D384" s="16" t="s">
        <v>241</v>
      </c>
      <c r="E384" s="17" t="s">
        <v>241</v>
      </c>
      <c r="F384" s="17" t="s">
        <v>241</v>
      </c>
      <c r="G384" s="17" t="s">
        <v>241</v>
      </c>
      <c r="H384" s="17" t="s">
        <v>241</v>
      </c>
      <c r="I384" s="17" t="s">
        <v>241</v>
      </c>
      <c r="J384" s="17" t="s">
        <v>241</v>
      </c>
      <c r="K384" s="17" t="s">
        <v>241</v>
      </c>
      <c r="L384" s="17" t="s">
        <v>241</v>
      </c>
      <c r="M384" s="17" t="s">
        <v>241</v>
      </c>
      <c r="N384" s="17" t="s">
        <v>241</v>
      </c>
      <c r="O384" s="17" t="s">
        <v>241</v>
      </c>
      <c r="P384" s="17" t="s">
        <v>241</v>
      </c>
      <c r="Q384" s="17" t="s">
        <v>241</v>
      </c>
      <c r="R384" s="17" t="s">
        <v>241</v>
      </c>
      <c r="S384" s="17" t="s">
        <v>241</v>
      </c>
      <c r="T384" s="17" t="s">
        <v>241</v>
      </c>
      <c r="U384" s="17" t="s">
        <v>241</v>
      </c>
      <c r="V384" s="146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242</v>
      </c>
      <c r="C385" s="9" t="s">
        <v>242</v>
      </c>
      <c r="D385" s="144" t="s">
        <v>244</v>
      </c>
      <c r="E385" s="145" t="s">
        <v>245</v>
      </c>
      <c r="F385" s="145" t="s">
        <v>246</v>
      </c>
      <c r="G385" s="145" t="s">
        <v>248</v>
      </c>
      <c r="H385" s="145" t="s">
        <v>250</v>
      </c>
      <c r="I385" s="145" t="s">
        <v>251</v>
      </c>
      <c r="J385" s="145" t="s">
        <v>252</v>
      </c>
      <c r="K385" s="145" t="s">
        <v>253</v>
      </c>
      <c r="L385" s="145" t="s">
        <v>254</v>
      </c>
      <c r="M385" s="145" t="s">
        <v>255</v>
      </c>
      <c r="N385" s="145" t="s">
        <v>256</v>
      </c>
      <c r="O385" s="145" t="s">
        <v>258</v>
      </c>
      <c r="P385" s="145" t="s">
        <v>259</v>
      </c>
      <c r="Q385" s="145" t="s">
        <v>260</v>
      </c>
      <c r="R385" s="145" t="s">
        <v>261</v>
      </c>
      <c r="S385" s="145" t="s">
        <v>284</v>
      </c>
      <c r="T385" s="145" t="s">
        <v>286</v>
      </c>
      <c r="U385" s="145" t="s">
        <v>262</v>
      </c>
      <c r="V385" s="146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315</v>
      </c>
      <c r="E386" s="11" t="s">
        <v>315</v>
      </c>
      <c r="F386" s="11" t="s">
        <v>316</v>
      </c>
      <c r="G386" s="11" t="s">
        <v>315</v>
      </c>
      <c r="H386" s="11" t="s">
        <v>316</v>
      </c>
      <c r="I386" s="11" t="s">
        <v>315</v>
      </c>
      <c r="J386" s="11" t="s">
        <v>315</v>
      </c>
      <c r="K386" s="11" t="s">
        <v>315</v>
      </c>
      <c r="L386" s="11" t="s">
        <v>316</v>
      </c>
      <c r="M386" s="11" t="s">
        <v>316</v>
      </c>
      <c r="N386" s="11" t="s">
        <v>315</v>
      </c>
      <c r="O386" s="11" t="s">
        <v>316</v>
      </c>
      <c r="P386" s="11" t="s">
        <v>316</v>
      </c>
      <c r="Q386" s="11" t="s">
        <v>316</v>
      </c>
      <c r="R386" s="11" t="s">
        <v>316</v>
      </c>
      <c r="S386" s="11" t="s">
        <v>120</v>
      </c>
      <c r="T386" s="11" t="s">
        <v>315</v>
      </c>
      <c r="U386" s="11" t="s">
        <v>315</v>
      </c>
      <c r="V386" s="146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146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8">
        <v>1</v>
      </c>
      <c r="C388" s="14">
        <v>1</v>
      </c>
      <c r="D388" s="21">
        <v>1.8</v>
      </c>
      <c r="E388" s="21">
        <v>2</v>
      </c>
      <c r="F388" s="21">
        <v>1.8</v>
      </c>
      <c r="G388" s="21">
        <v>1.8</v>
      </c>
      <c r="H388" s="140">
        <v>2.2000000000000002</v>
      </c>
      <c r="I388" s="21">
        <v>2</v>
      </c>
      <c r="J388" s="21">
        <v>1.91</v>
      </c>
      <c r="K388" s="21">
        <v>1.9</v>
      </c>
      <c r="L388" s="21">
        <v>1.9</v>
      </c>
      <c r="M388" s="140">
        <v>2.29</v>
      </c>
      <c r="N388" s="21">
        <v>1.9</v>
      </c>
      <c r="O388" s="21">
        <v>1.88</v>
      </c>
      <c r="P388" s="21">
        <v>2.2000000000000002</v>
      </c>
      <c r="Q388" s="140">
        <v>2.1364042803657703</v>
      </c>
      <c r="R388" s="140">
        <v>2.1</v>
      </c>
      <c r="S388" s="21">
        <v>1.7253060190322804</v>
      </c>
      <c r="T388" s="21">
        <v>1.8</v>
      </c>
      <c r="U388" s="21">
        <v>1.84</v>
      </c>
      <c r="V388" s="146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1.8</v>
      </c>
      <c r="E389" s="11">
        <v>2.1</v>
      </c>
      <c r="F389" s="11">
        <v>1.8</v>
      </c>
      <c r="G389" s="11">
        <v>1.76</v>
      </c>
      <c r="H389" s="142">
        <v>2.4</v>
      </c>
      <c r="I389" s="11">
        <v>1.9</v>
      </c>
      <c r="J389" s="11">
        <v>1.79</v>
      </c>
      <c r="K389" s="11">
        <v>1.9</v>
      </c>
      <c r="L389" s="11">
        <v>1.9</v>
      </c>
      <c r="M389" s="142">
        <v>2.2400000000000002</v>
      </c>
      <c r="N389" s="11">
        <v>1.9</v>
      </c>
      <c r="O389" s="11">
        <v>1.73</v>
      </c>
      <c r="P389" s="11">
        <v>2</v>
      </c>
      <c r="Q389" s="142">
        <v>2.0154064518578649</v>
      </c>
      <c r="R389" s="142">
        <v>2.1</v>
      </c>
      <c r="S389" s="11">
        <v>1.6866279390642276</v>
      </c>
      <c r="T389" s="11">
        <v>1.8</v>
      </c>
      <c r="U389" s="11">
        <v>1.9</v>
      </c>
      <c r="V389" s="146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7</v>
      </c>
    </row>
    <row r="390" spans="1:65">
      <c r="A390" s="29"/>
      <c r="B390" s="19">
        <v>1</v>
      </c>
      <c r="C390" s="9">
        <v>3</v>
      </c>
      <c r="D390" s="11">
        <v>1.8</v>
      </c>
      <c r="E390" s="11">
        <v>2.1</v>
      </c>
      <c r="F390" s="11">
        <v>1.7</v>
      </c>
      <c r="G390" s="11">
        <v>1.7</v>
      </c>
      <c r="H390" s="142">
        <v>2.5</v>
      </c>
      <c r="I390" s="11">
        <v>2.1</v>
      </c>
      <c r="J390" s="11">
        <v>1.9800000000000002</v>
      </c>
      <c r="K390" s="11">
        <v>1.8</v>
      </c>
      <c r="L390" s="11">
        <v>1.8</v>
      </c>
      <c r="M390" s="142">
        <v>2.1800000000000002</v>
      </c>
      <c r="N390" s="11">
        <v>1.8</v>
      </c>
      <c r="O390" s="11">
        <v>1.86</v>
      </c>
      <c r="P390" s="11">
        <v>2.1</v>
      </c>
      <c r="Q390" s="142">
        <v>2.1415538045286295</v>
      </c>
      <c r="R390" s="142">
        <v>2.2000000000000002</v>
      </c>
      <c r="S390" s="11">
        <v>2.0315495481147274</v>
      </c>
      <c r="T390" s="11">
        <v>1.9</v>
      </c>
      <c r="U390" s="11">
        <v>1.9400000000000002</v>
      </c>
      <c r="V390" s="146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1.8</v>
      </c>
      <c r="E391" s="11">
        <v>2</v>
      </c>
      <c r="F391" s="11">
        <v>1.8</v>
      </c>
      <c r="G391" s="11">
        <v>1.72</v>
      </c>
      <c r="H391" s="142">
        <v>2.9</v>
      </c>
      <c r="I391" s="11">
        <v>1.9</v>
      </c>
      <c r="J391" s="11">
        <v>1.73</v>
      </c>
      <c r="K391" s="11">
        <v>1.9</v>
      </c>
      <c r="L391" s="11">
        <v>1.8</v>
      </c>
      <c r="M391" s="142">
        <v>2.34</v>
      </c>
      <c r="N391" s="11">
        <v>1.8</v>
      </c>
      <c r="O391" s="11">
        <v>1.9400000000000002</v>
      </c>
      <c r="P391" s="11">
        <v>2.1</v>
      </c>
      <c r="Q391" s="142">
        <v>2.1113466473278457</v>
      </c>
      <c r="R391" s="142">
        <v>2.1</v>
      </c>
      <c r="S391" s="11">
        <v>1.8409557461697263</v>
      </c>
      <c r="T391" s="11">
        <v>1.9</v>
      </c>
      <c r="U391" s="11">
        <v>1.89</v>
      </c>
      <c r="V391" s="146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1.8762634920987151</v>
      </c>
    </row>
    <row r="392" spans="1:65">
      <c r="A392" s="29"/>
      <c r="B392" s="19">
        <v>1</v>
      </c>
      <c r="C392" s="9">
        <v>5</v>
      </c>
      <c r="D392" s="11">
        <v>1.8</v>
      </c>
      <c r="E392" s="11">
        <v>2.1</v>
      </c>
      <c r="F392" s="11">
        <v>1.8</v>
      </c>
      <c r="G392" s="11">
        <v>1.67</v>
      </c>
      <c r="H392" s="142">
        <v>2.6</v>
      </c>
      <c r="I392" s="11">
        <v>2</v>
      </c>
      <c r="J392" s="11">
        <v>1.9</v>
      </c>
      <c r="K392" s="11">
        <v>1.9</v>
      </c>
      <c r="L392" s="11">
        <v>1.8</v>
      </c>
      <c r="M392" s="142">
        <v>2.12</v>
      </c>
      <c r="N392" s="11">
        <v>1.9</v>
      </c>
      <c r="O392" s="11">
        <v>1.89</v>
      </c>
      <c r="P392" s="11">
        <v>2.1</v>
      </c>
      <c r="Q392" s="142">
        <v>2.1876689970838559</v>
      </c>
      <c r="R392" s="142">
        <v>2.1</v>
      </c>
      <c r="S392" s="11">
        <v>1.5702936212964742</v>
      </c>
      <c r="T392" s="11">
        <v>1.8</v>
      </c>
      <c r="U392" s="11">
        <v>1.9400000000000002</v>
      </c>
      <c r="V392" s="146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94</v>
      </c>
    </row>
    <row r="393" spans="1:65">
      <c r="A393" s="29"/>
      <c r="B393" s="19">
        <v>1</v>
      </c>
      <c r="C393" s="9">
        <v>6</v>
      </c>
      <c r="D393" s="11">
        <v>1.8</v>
      </c>
      <c r="E393" s="11">
        <v>2</v>
      </c>
      <c r="F393" s="11">
        <v>1.9</v>
      </c>
      <c r="G393" s="141">
        <v>1.49</v>
      </c>
      <c r="H393" s="142">
        <v>2.5</v>
      </c>
      <c r="I393" s="11">
        <v>1.9</v>
      </c>
      <c r="J393" s="11">
        <v>1.85</v>
      </c>
      <c r="K393" s="11">
        <v>1.8</v>
      </c>
      <c r="L393" s="11">
        <v>1.8</v>
      </c>
      <c r="M393" s="142">
        <v>2.0699999999999998</v>
      </c>
      <c r="N393" s="11">
        <v>1.8</v>
      </c>
      <c r="O393" s="11">
        <v>1.9299999999999997</v>
      </c>
      <c r="P393" s="11">
        <v>1.8</v>
      </c>
      <c r="Q393" s="142">
        <v>2.2566436642880476</v>
      </c>
      <c r="R393" s="142">
        <v>2.2999999999999998</v>
      </c>
      <c r="S393" s="11">
        <v>2.0814004626146247</v>
      </c>
      <c r="T393" s="11">
        <v>1.9</v>
      </c>
      <c r="U393" s="11">
        <v>1.99</v>
      </c>
      <c r="V393" s="146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20" t="s">
        <v>269</v>
      </c>
      <c r="C394" s="12"/>
      <c r="D394" s="22">
        <v>1.8</v>
      </c>
      <c r="E394" s="22">
        <v>2.0499999999999998</v>
      </c>
      <c r="F394" s="22">
        <v>1.8</v>
      </c>
      <c r="G394" s="22">
        <v>1.6899999999999997</v>
      </c>
      <c r="H394" s="22">
        <v>2.5166666666666666</v>
      </c>
      <c r="I394" s="22">
        <v>1.9666666666666668</v>
      </c>
      <c r="J394" s="22">
        <v>1.86</v>
      </c>
      <c r="K394" s="22">
        <v>1.8666666666666669</v>
      </c>
      <c r="L394" s="22">
        <v>1.8333333333333333</v>
      </c>
      <c r="M394" s="22">
        <v>2.206666666666667</v>
      </c>
      <c r="N394" s="22">
        <v>1.8499999999999999</v>
      </c>
      <c r="O394" s="22">
        <v>1.8716666666666668</v>
      </c>
      <c r="P394" s="22">
        <v>2.0500000000000003</v>
      </c>
      <c r="Q394" s="22">
        <v>2.1415039742420023</v>
      </c>
      <c r="R394" s="22">
        <v>2.15</v>
      </c>
      <c r="S394" s="22">
        <v>1.8226888893820099</v>
      </c>
      <c r="T394" s="22">
        <v>1.8500000000000003</v>
      </c>
      <c r="U394" s="22">
        <v>1.9166666666666667</v>
      </c>
      <c r="V394" s="146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3" t="s">
        <v>270</v>
      </c>
      <c r="C395" s="28"/>
      <c r="D395" s="11">
        <v>1.8</v>
      </c>
      <c r="E395" s="11">
        <v>2.0499999999999998</v>
      </c>
      <c r="F395" s="11">
        <v>1.8</v>
      </c>
      <c r="G395" s="11">
        <v>1.71</v>
      </c>
      <c r="H395" s="11">
        <v>2.5</v>
      </c>
      <c r="I395" s="11">
        <v>1.95</v>
      </c>
      <c r="J395" s="11">
        <v>1.875</v>
      </c>
      <c r="K395" s="11">
        <v>1.9</v>
      </c>
      <c r="L395" s="11">
        <v>1.8</v>
      </c>
      <c r="M395" s="11">
        <v>2.21</v>
      </c>
      <c r="N395" s="11">
        <v>1.85</v>
      </c>
      <c r="O395" s="11">
        <v>1.8849999999999998</v>
      </c>
      <c r="P395" s="11">
        <v>2.1</v>
      </c>
      <c r="Q395" s="11">
        <v>2.1389790424471999</v>
      </c>
      <c r="R395" s="11">
        <v>2.1</v>
      </c>
      <c r="S395" s="11">
        <v>1.7831308826010033</v>
      </c>
      <c r="T395" s="11">
        <v>1.85</v>
      </c>
      <c r="U395" s="11">
        <v>1.92</v>
      </c>
      <c r="V395" s="146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271</v>
      </c>
      <c r="C396" s="28"/>
      <c r="D396" s="23">
        <v>0</v>
      </c>
      <c r="E396" s="23">
        <v>5.4772255750516662E-2</v>
      </c>
      <c r="F396" s="23">
        <v>6.3245553203367569E-2</v>
      </c>
      <c r="G396" s="23">
        <v>0.10807404868885039</v>
      </c>
      <c r="H396" s="23">
        <v>0.23166067138525401</v>
      </c>
      <c r="I396" s="23">
        <v>8.1649658092772678E-2</v>
      </c>
      <c r="J396" s="23">
        <v>8.9888820216976972E-2</v>
      </c>
      <c r="K396" s="23">
        <v>5.1639777949432156E-2</v>
      </c>
      <c r="L396" s="23">
        <v>5.1639777949432156E-2</v>
      </c>
      <c r="M396" s="23">
        <v>0.10269696522617729</v>
      </c>
      <c r="N396" s="23">
        <v>5.4772255750516544E-2</v>
      </c>
      <c r="O396" s="23">
        <v>7.5740786018278577E-2</v>
      </c>
      <c r="P396" s="23">
        <v>0.13784048752090225</v>
      </c>
      <c r="Q396" s="23">
        <v>8.0280030439209893E-2</v>
      </c>
      <c r="R396" s="23">
        <v>8.3666002653407484E-2</v>
      </c>
      <c r="S396" s="23">
        <v>0.20128959632259541</v>
      </c>
      <c r="T396" s="23">
        <v>5.4772255750516544E-2</v>
      </c>
      <c r="U396" s="23">
        <v>5.1639777949432246E-2</v>
      </c>
      <c r="V396" s="230"/>
      <c r="W396" s="231"/>
      <c r="X396" s="231"/>
      <c r="Y396" s="231"/>
      <c r="Z396" s="231"/>
      <c r="AA396" s="231"/>
      <c r="AB396" s="231"/>
      <c r="AC396" s="231"/>
      <c r="AD396" s="231"/>
      <c r="AE396" s="231"/>
      <c r="AF396" s="231"/>
      <c r="AG396" s="231"/>
      <c r="AH396" s="231"/>
      <c r="AI396" s="231"/>
      <c r="AJ396" s="231"/>
      <c r="AK396" s="231"/>
      <c r="AL396" s="231"/>
      <c r="AM396" s="231"/>
      <c r="AN396" s="231"/>
      <c r="AO396" s="231"/>
      <c r="AP396" s="231"/>
      <c r="AQ396" s="231"/>
      <c r="AR396" s="231"/>
      <c r="AS396" s="231"/>
      <c r="AT396" s="231"/>
      <c r="AU396" s="231"/>
      <c r="AV396" s="231"/>
      <c r="AW396" s="231"/>
      <c r="AX396" s="231"/>
      <c r="AY396" s="231"/>
      <c r="AZ396" s="231"/>
      <c r="BA396" s="231"/>
      <c r="BB396" s="231"/>
      <c r="BC396" s="231"/>
      <c r="BD396" s="231"/>
      <c r="BE396" s="231"/>
      <c r="BF396" s="231"/>
      <c r="BG396" s="231"/>
      <c r="BH396" s="231"/>
      <c r="BI396" s="231"/>
      <c r="BJ396" s="231"/>
      <c r="BK396" s="231"/>
      <c r="BL396" s="231"/>
      <c r="BM396" s="54"/>
    </row>
    <row r="397" spans="1:65">
      <c r="A397" s="29"/>
      <c r="B397" s="3" t="s">
        <v>86</v>
      </c>
      <c r="C397" s="28"/>
      <c r="D397" s="13">
        <v>0</v>
      </c>
      <c r="E397" s="13">
        <v>2.6718173536837399E-2</v>
      </c>
      <c r="F397" s="13">
        <v>3.5136418446315314E-2</v>
      </c>
      <c r="G397" s="13">
        <v>6.394914123600616E-2</v>
      </c>
      <c r="H397" s="13">
        <v>9.2050597901425432E-2</v>
      </c>
      <c r="I397" s="13">
        <v>4.1516775301409833E-2</v>
      </c>
      <c r="J397" s="13">
        <v>4.8327322697299446E-2</v>
      </c>
      <c r="K397" s="13">
        <v>2.7664166758624365E-2</v>
      </c>
      <c r="L397" s="13">
        <v>2.8167151608781176E-2</v>
      </c>
      <c r="M397" s="13">
        <v>4.6539410223343174E-2</v>
      </c>
      <c r="N397" s="13">
        <v>2.9606624730008944E-2</v>
      </c>
      <c r="O397" s="13">
        <v>4.0467027258207611E-2</v>
      </c>
      <c r="P397" s="13">
        <v>6.7239262205318159E-2</v>
      </c>
      <c r="Q397" s="13">
        <v>3.7487686880256887E-2</v>
      </c>
      <c r="R397" s="13">
        <v>3.8914419838794179E-2</v>
      </c>
      <c r="S397" s="13">
        <v>0.11043552056261421</v>
      </c>
      <c r="T397" s="13">
        <v>2.9606624730008937E-2</v>
      </c>
      <c r="U397" s="13">
        <v>2.694249284318204E-2</v>
      </c>
      <c r="V397" s="146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272</v>
      </c>
      <c r="C398" s="28"/>
      <c r="D398" s="13">
        <v>-4.0646472321118288E-2</v>
      </c>
      <c r="E398" s="13">
        <v>9.2597073189837342E-2</v>
      </c>
      <c r="F398" s="13">
        <v>-4.0646472321118288E-2</v>
      </c>
      <c r="G398" s="13">
        <v>-9.9273632345939E-2</v>
      </c>
      <c r="H398" s="13">
        <v>0.34131835814362166</v>
      </c>
      <c r="I398" s="13">
        <v>4.8182558019518984E-2</v>
      </c>
      <c r="J398" s="13">
        <v>-8.6680213984887677E-3</v>
      </c>
      <c r="K398" s="13">
        <v>-5.1148601848632902E-3</v>
      </c>
      <c r="L398" s="13">
        <v>-2.28806662529909E-2</v>
      </c>
      <c r="M398" s="13">
        <v>0.17609636171003662</v>
      </c>
      <c r="N398" s="13">
        <v>-1.3997763218927206E-2</v>
      </c>
      <c r="O398" s="13">
        <v>-2.4499892746442375E-3</v>
      </c>
      <c r="P398" s="13">
        <v>9.2597073189837564E-2</v>
      </c>
      <c r="Q398" s="13">
        <v>0.14136632901522783</v>
      </c>
      <c r="R398" s="13">
        <v>0.14589449139421973</v>
      </c>
      <c r="S398" s="13">
        <v>-2.8553880061258807E-2</v>
      </c>
      <c r="T398" s="13">
        <v>-1.3997763218926984E-2</v>
      </c>
      <c r="U398" s="13">
        <v>2.1533848917327791E-2</v>
      </c>
      <c r="V398" s="146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45" t="s">
        <v>273</v>
      </c>
      <c r="C399" s="46"/>
      <c r="D399" s="44">
        <v>0.67</v>
      </c>
      <c r="E399" s="44">
        <v>1.76</v>
      </c>
      <c r="F399" s="44">
        <v>0.67</v>
      </c>
      <c r="G399" s="44">
        <v>1.75</v>
      </c>
      <c r="H399" s="44">
        <v>6.31</v>
      </c>
      <c r="I399" s="44">
        <v>0.95</v>
      </c>
      <c r="J399" s="44">
        <v>0.09</v>
      </c>
      <c r="K399" s="44">
        <v>0.02</v>
      </c>
      <c r="L399" s="44">
        <v>0.35</v>
      </c>
      <c r="M399" s="44">
        <v>3.29</v>
      </c>
      <c r="N399" s="44">
        <v>0.19</v>
      </c>
      <c r="O399" s="44">
        <v>0.02</v>
      </c>
      <c r="P399" s="44">
        <v>1.76</v>
      </c>
      <c r="Q399" s="44">
        <v>2.66</v>
      </c>
      <c r="R399" s="44">
        <v>2.74</v>
      </c>
      <c r="S399" s="44">
        <v>0.45</v>
      </c>
      <c r="T399" s="44">
        <v>0.19</v>
      </c>
      <c r="U399" s="44">
        <v>0.46</v>
      </c>
      <c r="V399" s="146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BM400" s="53"/>
    </row>
    <row r="401" spans="1:65" ht="15">
      <c r="B401" s="8" t="s">
        <v>570</v>
      </c>
      <c r="BM401" s="27" t="s">
        <v>275</v>
      </c>
    </row>
    <row r="402" spans="1:65" ht="15">
      <c r="A402" s="24" t="s">
        <v>53</v>
      </c>
      <c r="B402" s="18" t="s">
        <v>117</v>
      </c>
      <c r="C402" s="15" t="s">
        <v>118</v>
      </c>
      <c r="D402" s="16" t="s">
        <v>241</v>
      </c>
      <c r="E402" s="17" t="s">
        <v>241</v>
      </c>
      <c r="F402" s="14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242</v>
      </c>
      <c r="C403" s="9" t="s">
        <v>242</v>
      </c>
      <c r="D403" s="144" t="s">
        <v>248</v>
      </c>
      <c r="E403" s="145" t="s">
        <v>260</v>
      </c>
      <c r="F403" s="14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315</v>
      </c>
      <c r="E404" s="11" t="s">
        <v>316</v>
      </c>
      <c r="F404" s="14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9"/>
      <c r="C405" s="9"/>
      <c r="D405" s="25"/>
      <c r="E405" s="25"/>
      <c r="F405" s="14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229">
        <v>7.0000000000000007E-2</v>
      </c>
      <c r="E406" s="235" t="s">
        <v>107</v>
      </c>
      <c r="F406" s="230"/>
      <c r="G406" s="231"/>
      <c r="H406" s="231"/>
      <c r="I406" s="231"/>
      <c r="J406" s="231"/>
      <c r="K406" s="231"/>
      <c r="L406" s="231"/>
      <c r="M406" s="231"/>
      <c r="N406" s="231"/>
      <c r="O406" s="231"/>
      <c r="P406" s="231"/>
      <c r="Q406" s="231"/>
      <c r="R406" s="231"/>
      <c r="S406" s="231"/>
      <c r="T406" s="231"/>
      <c r="U406" s="231"/>
      <c r="V406" s="231"/>
      <c r="W406" s="231"/>
      <c r="X406" s="231"/>
      <c r="Y406" s="231"/>
      <c r="Z406" s="231"/>
      <c r="AA406" s="231"/>
      <c r="AB406" s="231"/>
      <c r="AC406" s="231"/>
      <c r="AD406" s="231"/>
      <c r="AE406" s="231"/>
      <c r="AF406" s="231"/>
      <c r="AG406" s="231"/>
      <c r="AH406" s="231"/>
      <c r="AI406" s="231"/>
      <c r="AJ406" s="231"/>
      <c r="AK406" s="231"/>
      <c r="AL406" s="231"/>
      <c r="AM406" s="231"/>
      <c r="AN406" s="231"/>
      <c r="AO406" s="231"/>
      <c r="AP406" s="231"/>
      <c r="AQ406" s="231"/>
      <c r="AR406" s="231"/>
      <c r="AS406" s="231"/>
      <c r="AT406" s="231"/>
      <c r="AU406" s="231"/>
      <c r="AV406" s="231"/>
      <c r="AW406" s="231"/>
      <c r="AX406" s="231"/>
      <c r="AY406" s="231"/>
      <c r="AZ406" s="231"/>
      <c r="BA406" s="231"/>
      <c r="BB406" s="231"/>
      <c r="BC406" s="231"/>
      <c r="BD406" s="231"/>
      <c r="BE406" s="231"/>
      <c r="BF406" s="231"/>
      <c r="BG406" s="231"/>
      <c r="BH406" s="231"/>
      <c r="BI406" s="231"/>
      <c r="BJ406" s="231"/>
      <c r="BK406" s="231"/>
      <c r="BL406" s="231"/>
      <c r="BM406" s="232">
        <v>1</v>
      </c>
    </row>
    <row r="407" spans="1:65">
      <c r="A407" s="29"/>
      <c r="B407" s="19">
        <v>1</v>
      </c>
      <c r="C407" s="9">
        <v>2</v>
      </c>
      <c r="D407" s="23">
        <v>7.0000000000000007E-2</v>
      </c>
      <c r="E407" s="236" t="s">
        <v>107</v>
      </c>
      <c r="F407" s="230"/>
      <c r="G407" s="231"/>
      <c r="H407" s="231"/>
      <c r="I407" s="231"/>
      <c r="J407" s="231"/>
      <c r="K407" s="231"/>
      <c r="L407" s="231"/>
      <c r="M407" s="231"/>
      <c r="N407" s="231"/>
      <c r="O407" s="231"/>
      <c r="P407" s="231"/>
      <c r="Q407" s="231"/>
      <c r="R407" s="231"/>
      <c r="S407" s="231"/>
      <c r="T407" s="231"/>
      <c r="U407" s="231"/>
      <c r="V407" s="231"/>
      <c r="W407" s="231"/>
      <c r="X407" s="231"/>
      <c r="Y407" s="231"/>
      <c r="Z407" s="231"/>
      <c r="AA407" s="231"/>
      <c r="AB407" s="231"/>
      <c r="AC407" s="231"/>
      <c r="AD407" s="231"/>
      <c r="AE407" s="231"/>
      <c r="AF407" s="231"/>
      <c r="AG407" s="231"/>
      <c r="AH407" s="231"/>
      <c r="AI407" s="231"/>
      <c r="AJ407" s="231"/>
      <c r="AK407" s="231"/>
      <c r="AL407" s="231"/>
      <c r="AM407" s="231"/>
      <c r="AN407" s="231"/>
      <c r="AO407" s="231"/>
      <c r="AP407" s="231"/>
      <c r="AQ407" s="231"/>
      <c r="AR407" s="231"/>
      <c r="AS407" s="231"/>
      <c r="AT407" s="231"/>
      <c r="AU407" s="231"/>
      <c r="AV407" s="231"/>
      <c r="AW407" s="231"/>
      <c r="AX407" s="231"/>
      <c r="AY407" s="231"/>
      <c r="AZ407" s="231"/>
      <c r="BA407" s="231"/>
      <c r="BB407" s="231"/>
      <c r="BC407" s="231"/>
      <c r="BD407" s="231"/>
      <c r="BE407" s="231"/>
      <c r="BF407" s="231"/>
      <c r="BG407" s="231"/>
      <c r="BH407" s="231"/>
      <c r="BI407" s="231"/>
      <c r="BJ407" s="231"/>
      <c r="BK407" s="231"/>
      <c r="BL407" s="231"/>
      <c r="BM407" s="232">
        <v>8</v>
      </c>
    </row>
    <row r="408" spans="1:65">
      <c r="A408" s="29"/>
      <c r="B408" s="19">
        <v>1</v>
      </c>
      <c r="C408" s="9">
        <v>3</v>
      </c>
      <c r="D408" s="23">
        <v>7.0000000000000007E-2</v>
      </c>
      <c r="E408" s="236" t="s">
        <v>107</v>
      </c>
      <c r="F408" s="230"/>
      <c r="G408" s="231"/>
      <c r="H408" s="231"/>
      <c r="I408" s="231"/>
      <c r="J408" s="231"/>
      <c r="K408" s="231"/>
      <c r="L408" s="231"/>
      <c r="M408" s="231"/>
      <c r="N408" s="231"/>
      <c r="O408" s="231"/>
      <c r="P408" s="231"/>
      <c r="Q408" s="231"/>
      <c r="R408" s="231"/>
      <c r="S408" s="231"/>
      <c r="T408" s="231"/>
      <c r="U408" s="231"/>
      <c r="V408" s="231"/>
      <c r="W408" s="231"/>
      <c r="X408" s="231"/>
      <c r="Y408" s="231"/>
      <c r="Z408" s="231"/>
      <c r="AA408" s="231"/>
      <c r="AB408" s="231"/>
      <c r="AC408" s="231"/>
      <c r="AD408" s="231"/>
      <c r="AE408" s="231"/>
      <c r="AF408" s="231"/>
      <c r="AG408" s="231"/>
      <c r="AH408" s="231"/>
      <c r="AI408" s="231"/>
      <c r="AJ408" s="231"/>
      <c r="AK408" s="231"/>
      <c r="AL408" s="231"/>
      <c r="AM408" s="231"/>
      <c r="AN408" s="231"/>
      <c r="AO408" s="231"/>
      <c r="AP408" s="231"/>
      <c r="AQ408" s="231"/>
      <c r="AR408" s="231"/>
      <c r="AS408" s="231"/>
      <c r="AT408" s="231"/>
      <c r="AU408" s="231"/>
      <c r="AV408" s="231"/>
      <c r="AW408" s="231"/>
      <c r="AX408" s="231"/>
      <c r="AY408" s="231"/>
      <c r="AZ408" s="231"/>
      <c r="BA408" s="231"/>
      <c r="BB408" s="231"/>
      <c r="BC408" s="231"/>
      <c r="BD408" s="231"/>
      <c r="BE408" s="231"/>
      <c r="BF408" s="231"/>
      <c r="BG408" s="231"/>
      <c r="BH408" s="231"/>
      <c r="BI408" s="231"/>
      <c r="BJ408" s="231"/>
      <c r="BK408" s="231"/>
      <c r="BL408" s="231"/>
      <c r="BM408" s="232">
        <v>16</v>
      </c>
    </row>
    <row r="409" spans="1:65">
      <c r="A409" s="29"/>
      <c r="B409" s="19">
        <v>1</v>
      </c>
      <c r="C409" s="9">
        <v>4</v>
      </c>
      <c r="D409" s="23">
        <v>7.0000000000000007E-2</v>
      </c>
      <c r="E409" s="236" t="s">
        <v>107</v>
      </c>
      <c r="F409" s="230"/>
      <c r="G409" s="231"/>
      <c r="H409" s="231"/>
      <c r="I409" s="231"/>
      <c r="J409" s="231"/>
      <c r="K409" s="231"/>
      <c r="L409" s="231"/>
      <c r="M409" s="231"/>
      <c r="N409" s="231"/>
      <c r="O409" s="231"/>
      <c r="P409" s="231"/>
      <c r="Q409" s="231"/>
      <c r="R409" s="231"/>
      <c r="S409" s="231"/>
      <c r="T409" s="231"/>
      <c r="U409" s="231"/>
      <c r="V409" s="231"/>
      <c r="W409" s="231"/>
      <c r="X409" s="231"/>
      <c r="Y409" s="231"/>
      <c r="Z409" s="231"/>
      <c r="AA409" s="231"/>
      <c r="AB409" s="231"/>
      <c r="AC409" s="231"/>
      <c r="AD409" s="231"/>
      <c r="AE409" s="231"/>
      <c r="AF409" s="231"/>
      <c r="AG409" s="231"/>
      <c r="AH409" s="231"/>
      <c r="AI409" s="231"/>
      <c r="AJ409" s="231"/>
      <c r="AK409" s="231"/>
      <c r="AL409" s="231"/>
      <c r="AM409" s="231"/>
      <c r="AN409" s="231"/>
      <c r="AO409" s="231"/>
      <c r="AP409" s="231"/>
      <c r="AQ409" s="231"/>
      <c r="AR409" s="231"/>
      <c r="AS409" s="231"/>
      <c r="AT409" s="231"/>
      <c r="AU409" s="231"/>
      <c r="AV409" s="231"/>
      <c r="AW409" s="231"/>
      <c r="AX409" s="231"/>
      <c r="AY409" s="231"/>
      <c r="AZ409" s="231"/>
      <c r="BA409" s="231"/>
      <c r="BB409" s="231"/>
      <c r="BC409" s="231"/>
      <c r="BD409" s="231"/>
      <c r="BE409" s="231"/>
      <c r="BF409" s="231"/>
      <c r="BG409" s="231"/>
      <c r="BH409" s="231"/>
      <c r="BI409" s="231"/>
      <c r="BJ409" s="231"/>
      <c r="BK409" s="231"/>
      <c r="BL409" s="231"/>
      <c r="BM409" s="232">
        <v>6.1666666666666703E-2</v>
      </c>
    </row>
    <row r="410" spans="1:65">
      <c r="A410" s="29"/>
      <c r="B410" s="19">
        <v>1</v>
      </c>
      <c r="C410" s="9">
        <v>5</v>
      </c>
      <c r="D410" s="23">
        <v>0.05</v>
      </c>
      <c r="E410" s="236" t="s">
        <v>107</v>
      </c>
      <c r="F410" s="230"/>
      <c r="G410" s="231"/>
      <c r="H410" s="231"/>
      <c r="I410" s="231"/>
      <c r="J410" s="231"/>
      <c r="K410" s="231"/>
      <c r="L410" s="231"/>
      <c r="M410" s="231"/>
      <c r="N410" s="231"/>
      <c r="O410" s="231"/>
      <c r="P410" s="231"/>
      <c r="Q410" s="231"/>
      <c r="R410" s="231"/>
      <c r="S410" s="231"/>
      <c r="T410" s="231"/>
      <c r="U410" s="231"/>
      <c r="V410" s="231"/>
      <c r="W410" s="231"/>
      <c r="X410" s="231"/>
      <c r="Y410" s="231"/>
      <c r="Z410" s="231"/>
      <c r="AA410" s="231"/>
      <c r="AB410" s="231"/>
      <c r="AC410" s="231"/>
      <c r="AD410" s="231"/>
      <c r="AE410" s="231"/>
      <c r="AF410" s="231"/>
      <c r="AG410" s="231"/>
      <c r="AH410" s="231"/>
      <c r="AI410" s="231"/>
      <c r="AJ410" s="231"/>
      <c r="AK410" s="231"/>
      <c r="AL410" s="231"/>
      <c r="AM410" s="231"/>
      <c r="AN410" s="231"/>
      <c r="AO410" s="231"/>
      <c r="AP410" s="231"/>
      <c r="AQ410" s="231"/>
      <c r="AR410" s="231"/>
      <c r="AS410" s="231"/>
      <c r="AT410" s="231"/>
      <c r="AU410" s="231"/>
      <c r="AV410" s="231"/>
      <c r="AW410" s="231"/>
      <c r="AX410" s="231"/>
      <c r="AY410" s="231"/>
      <c r="AZ410" s="231"/>
      <c r="BA410" s="231"/>
      <c r="BB410" s="231"/>
      <c r="BC410" s="231"/>
      <c r="BD410" s="231"/>
      <c r="BE410" s="231"/>
      <c r="BF410" s="231"/>
      <c r="BG410" s="231"/>
      <c r="BH410" s="231"/>
      <c r="BI410" s="231"/>
      <c r="BJ410" s="231"/>
      <c r="BK410" s="231"/>
      <c r="BL410" s="231"/>
      <c r="BM410" s="232">
        <v>17</v>
      </c>
    </row>
    <row r="411" spans="1:65">
      <c r="A411" s="29"/>
      <c r="B411" s="19">
        <v>1</v>
      </c>
      <c r="C411" s="9">
        <v>6</v>
      </c>
      <c r="D411" s="23">
        <v>0.04</v>
      </c>
      <c r="E411" s="236" t="s">
        <v>107</v>
      </c>
      <c r="F411" s="230"/>
      <c r="G411" s="231"/>
      <c r="H411" s="231"/>
      <c r="I411" s="231"/>
      <c r="J411" s="231"/>
      <c r="K411" s="231"/>
      <c r="L411" s="231"/>
      <c r="M411" s="231"/>
      <c r="N411" s="231"/>
      <c r="O411" s="231"/>
      <c r="P411" s="231"/>
      <c r="Q411" s="231"/>
      <c r="R411" s="231"/>
      <c r="S411" s="231"/>
      <c r="T411" s="231"/>
      <c r="U411" s="231"/>
      <c r="V411" s="231"/>
      <c r="W411" s="231"/>
      <c r="X411" s="231"/>
      <c r="Y411" s="231"/>
      <c r="Z411" s="231"/>
      <c r="AA411" s="231"/>
      <c r="AB411" s="231"/>
      <c r="AC411" s="231"/>
      <c r="AD411" s="231"/>
      <c r="AE411" s="231"/>
      <c r="AF411" s="231"/>
      <c r="AG411" s="231"/>
      <c r="AH411" s="231"/>
      <c r="AI411" s="231"/>
      <c r="AJ411" s="231"/>
      <c r="AK411" s="231"/>
      <c r="AL411" s="231"/>
      <c r="AM411" s="231"/>
      <c r="AN411" s="231"/>
      <c r="AO411" s="231"/>
      <c r="AP411" s="231"/>
      <c r="AQ411" s="231"/>
      <c r="AR411" s="231"/>
      <c r="AS411" s="231"/>
      <c r="AT411" s="231"/>
      <c r="AU411" s="231"/>
      <c r="AV411" s="231"/>
      <c r="AW411" s="231"/>
      <c r="AX411" s="231"/>
      <c r="AY411" s="231"/>
      <c r="AZ411" s="231"/>
      <c r="BA411" s="231"/>
      <c r="BB411" s="231"/>
      <c r="BC411" s="231"/>
      <c r="BD411" s="231"/>
      <c r="BE411" s="231"/>
      <c r="BF411" s="231"/>
      <c r="BG411" s="231"/>
      <c r="BH411" s="231"/>
      <c r="BI411" s="231"/>
      <c r="BJ411" s="231"/>
      <c r="BK411" s="231"/>
      <c r="BL411" s="231"/>
      <c r="BM411" s="54"/>
    </row>
    <row r="412" spans="1:65">
      <c r="A412" s="29"/>
      <c r="B412" s="20" t="s">
        <v>269</v>
      </c>
      <c r="C412" s="12"/>
      <c r="D412" s="233">
        <v>6.1666666666666668E-2</v>
      </c>
      <c r="E412" s="233" t="s">
        <v>630</v>
      </c>
      <c r="F412" s="230"/>
      <c r="G412" s="231"/>
      <c r="H412" s="231"/>
      <c r="I412" s="231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  <c r="AA412" s="231"/>
      <c r="AB412" s="231"/>
      <c r="AC412" s="231"/>
      <c r="AD412" s="231"/>
      <c r="AE412" s="231"/>
      <c r="AF412" s="231"/>
      <c r="AG412" s="231"/>
      <c r="AH412" s="231"/>
      <c r="AI412" s="231"/>
      <c r="AJ412" s="231"/>
      <c r="AK412" s="231"/>
      <c r="AL412" s="231"/>
      <c r="AM412" s="231"/>
      <c r="AN412" s="231"/>
      <c r="AO412" s="231"/>
      <c r="AP412" s="231"/>
      <c r="AQ412" s="231"/>
      <c r="AR412" s="231"/>
      <c r="AS412" s="231"/>
      <c r="AT412" s="231"/>
      <c r="AU412" s="231"/>
      <c r="AV412" s="231"/>
      <c r="AW412" s="231"/>
      <c r="AX412" s="231"/>
      <c r="AY412" s="231"/>
      <c r="AZ412" s="231"/>
      <c r="BA412" s="231"/>
      <c r="BB412" s="231"/>
      <c r="BC412" s="231"/>
      <c r="BD412" s="231"/>
      <c r="BE412" s="231"/>
      <c r="BF412" s="231"/>
      <c r="BG412" s="231"/>
      <c r="BH412" s="231"/>
      <c r="BI412" s="231"/>
      <c r="BJ412" s="231"/>
      <c r="BK412" s="231"/>
      <c r="BL412" s="231"/>
      <c r="BM412" s="54"/>
    </row>
    <row r="413" spans="1:65">
      <c r="A413" s="29"/>
      <c r="B413" s="3" t="s">
        <v>270</v>
      </c>
      <c r="C413" s="28"/>
      <c r="D413" s="23">
        <v>7.0000000000000007E-2</v>
      </c>
      <c r="E413" s="23" t="s">
        <v>630</v>
      </c>
      <c r="F413" s="230"/>
      <c r="G413" s="231"/>
      <c r="H413" s="231"/>
      <c r="I413" s="231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  <c r="AA413" s="231"/>
      <c r="AB413" s="231"/>
      <c r="AC413" s="231"/>
      <c r="AD413" s="231"/>
      <c r="AE413" s="231"/>
      <c r="AF413" s="231"/>
      <c r="AG413" s="231"/>
      <c r="AH413" s="231"/>
      <c r="AI413" s="231"/>
      <c r="AJ413" s="231"/>
      <c r="AK413" s="231"/>
      <c r="AL413" s="231"/>
      <c r="AM413" s="231"/>
      <c r="AN413" s="231"/>
      <c r="AO413" s="231"/>
      <c r="AP413" s="231"/>
      <c r="AQ413" s="231"/>
      <c r="AR413" s="231"/>
      <c r="AS413" s="231"/>
      <c r="AT413" s="231"/>
      <c r="AU413" s="231"/>
      <c r="AV413" s="231"/>
      <c r="AW413" s="231"/>
      <c r="AX413" s="231"/>
      <c r="AY413" s="231"/>
      <c r="AZ413" s="231"/>
      <c r="BA413" s="231"/>
      <c r="BB413" s="231"/>
      <c r="BC413" s="231"/>
      <c r="BD413" s="231"/>
      <c r="BE413" s="231"/>
      <c r="BF413" s="231"/>
      <c r="BG413" s="231"/>
      <c r="BH413" s="231"/>
      <c r="BI413" s="231"/>
      <c r="BJ413" s="231"/>
      <c r="BK413" s="231"/>
      <c r="BL413" s="231"/>
      <c r="BM413" s="54"/>
    </row>
    <row r="414" spans="1:65">
      <c r="A414" s="29"/>
      <c r="B414" s="3" t="s">
        <v>271</v>
      </c>
      <c r="C414" s="28"/>
      <c r="D414" s="23">
        <v>1.3291601358251283E-2</v>
      </c>
      <c r="E414" s="23" t="s">
        <v>630</v>
      </c>
      <c r="F414" s="230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54"/>
    </row>
    <row r="415" spans="1:65">
      <c r="A415" s="29"/>
      <c r="B415" s="3" t="s">
        <v>86</v>
      </c>
      <c r="C415" s="28"/>
      <c r="D415" s="13">
        <v>0.21553948148515592</v>
      </c>
      <c r="E415" s="13" t="s">
        <v>630</v>
      </c>
      <c r="F415" s="14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272</v>
      </c>
      <c r="C416" s="28"/>
      <c r="D416" s="13">
        <v>-5.5511151231257827E-16</v>
      </c>
      <c r="E416" s="13" t="s">
        <v>630</v>
      </c>
      <c r="F416" s="14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45" t="s">
        <v>273</v>
      </c>
      <c r="C417" s="46"/>
      <c r="D417" s="44">
        <v>0.67</v>
      </c>
      <c r="E417" s="44">
        <v>0.67</v>
      </c>
      <c r="F417" s="14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30"/>
      <c r="C418" s="20"/>
      <c r="D418" s="20"/>
      <c r="E418" s="20"/>
      <c r="BM418" s="53"/>
    </row>
    <row r="419" spans="1:65" ht="15">
      <c r="B419" s="8" t="s">
        <v>571</v>
      </c>
      <c r="BM419" s="27" t="s">
        <v>66</v>
      </c>
    </row>
    <row r="420" spans="1:65" ht="15">
      <c r="A420" s="24" t="s">
        <v>11</v>
      </c>
      <c r="B420" s="18" t="s">
        <v>117</v>
      </c>
      <c r="C420" s="15" t="s">
        <v>118</v>
      </c>
      <c r="D420" s="16" t="s">
        <v>241</v>
      </c>
      <c r="E420" s="17" t="s">
        <v>241</v>
      </c>
      <c r="F420" s="17" t="s">
        <v>241</v>
      </c>
      <c r="G420" s="17" t="s">
        <v>241</v>
      </c>
      <c r="H420" s="17" t="s">
        <v>241</v>
      </c>
      <c r="I420" s="17" t="s">
        <v>241</v>
      </c>
      <c r="J420" s="17" t="s">
        <v>241</v>
      </c>
      <c r="K420" s="17" t="s">
        <v>241</v>
      </c>
      <c r="L420" s="17" t="s">
        <v>241</v>
      </c>
      <c r="M420" s="146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242</v>
      </c>
      <c r="C421" s="9" t="s">
        <v>242</v>
      </c>
      <c r="D421" s="144" t="s">
        <v>244</v>
      </c>
      <c r="E421" s="145" t="s">
        <v>246</v>
      </c>
      <c r="F421" s="145" t="s">
        <v>248</v>
      </c>
      <c r="G421" s="145" t="s">
        <v>249</v>
      </c>
      <c r="H421" s="145" t="s">
        <v>250</v>
      </c>
      <c r="I421" s="145" t="s">
        <v>255</v>
      </c>
      <c r="J421" s="145" t="s">
        <v>259</v>
      </c>
      <c r="K421" s="145" t="s">
        <v>260</v>
      </c>
      <c r="L421" s="145" t="s">
        <v>261</v>
      </c>
      <c r="M421" s="146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315</v>
      </c>
      <c r="E422" s="11" t="s">
        <v>316</v>
      </c>
      <c r="F422" s="11" t="s">
        <v>315</v>
      </c>
      <c r="G422" s="11" t="s">
        <v>316</v>
      </c>
      <c r="H422" s="11" t="s">
        <v>316</v>
      </c>
      <c r="I422" s="11" t="s">
        <v>316</v>
      </c>
      <c r="J422" s="11" t="s">
        <v>316</v>
      </c>
      <c r="K422" s="11" t="s">
        <v>316</v>
      </c>
      <c r="L422" s="11" t="s">
        <v>316</v>
      </c>
      <c r="M422" s="146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146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21">
        <v>0.59</v>
      </c>
      <c r="E424" s="140">
        <v>0.6</v>
      </c>
      <c r="F424" s="21">
        <v>0.61</v>
      </c>
      <c r="G424" s="21">
        <v>0.60703125000000013</v>
      </c>
      <c r="H424" s="21">
        <v>0.67</v>
      </c>
      <c r="I424" s="21">
        <v>0.75</v>
      </c>
      <c r="J424" s="21">
        <v>0.66</v>
      </c>
      <c r="K424" s="21">
        <v>0.7657406879240154</v>
      </c>
      <c r="L424" s="21">
        <v>0.66</v>
      </c>
      <c r="M424" s="146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0.66</v>
      </c>
      <c r="E425" s="142">
        <v>0.7</v>
      </c>
      <c r="F425" s="11">
        <v>0.6</v>
      </c>
      <c r="G425" s="11">
        <v>0.60079425000000009</v>
      </c>
      <c r="H425" s="11">
        <v>0.7</v>
      </c>
      <c r="I425" s="11">
        <v>0.72</v>
      </c>
      <c r="J425" s="11">
        <v>0.66</v>
      </c>
      <c r="K425" s="11">
        <v>0.74657570789073513</v>
      </c>
      <c r="L425" s="11">
        <v>0.65</v>
      </c>
      <c r="M425" s="146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e">
        <v>#N/A</v>
      </c>
    </row>
    <row r="426" spans="1:65">
      <c r="A426" s="29"/>
      <c r="B426" s="19">
        <v>1</v>
      </c>
      <c r="C426" s="9">
        <v>3</v>
      </c>
      <c r="D426" s="11">
        <v>0.66</v>
      </c>
      <c r="E426" s="142">
        <v>0.7</v>
      </c>
      <c r="F426" s="11">
        <v>0.57999999999999996</v>
      </c>
      <c r="G426" s="11">
        <v>0.60772674999999998</v>
      </c>
      <c r="H426" s="11">
        <v>0.59</v>
      </c>
      <c r="I426" s="11">
        <v>0.71</v>
      </c>
      <c r="J426" s="11">
        <v>0.67</v>
      </c>
      <c r="K426" s="11">
        <v>0.75148079555615976</v>
      </c>
      <c r="L426" s="11">
        <v>0.66</v>
      </c>
      <c r="M426" s="146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0.63</v>
      </c>
      <c r="E427" s="142">
        <v>0.6</v>
      </c>
      <c r="F427" s="11">
        <v>0.59</v>
      </c>
      <c r="G427" s="11">
        <v>0.6120397500000001</v>
      </c>
      <c r="H427" s="11">
        <v>0.66</v>
      </c>
      <c r="I427" s="11">
        <v>0.74</v>
      </c>
      <c r="J427" s="11">
        <v>0.66</v>
      </c>
      <c r="K427" s="11">
        <v>0.75599813724512743</v>
      </c>
      <c r="L427" s="11">
        <v>0.65</v>
      </c>
      <c r="M427" s="146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0.66003028883567572</v>
      </c>
    </row>
    <row r="428" spans="1:65">
      <c r="A428" s="29"/>
      <c r="B428" s="19">
        <v>1</v>
      </c>
      <c r="C428" s="9">
        <v>5</v>
      </c>
      <c r="D428" s="11">
        <v>0.64</v>
      </c>
      <c r="E428" s="142">
        <v>0.7</v>
      </c>
      <c r="F428" s="11">
        <v>0.55000000000000004</v>
      </c>
      <c r="G428" s="11">
        <v>0.59085474999999998</v>
      </c>
      <c r="H428" s="11">
        <v>0.67</v>
      </c>
      <c r="I428" s="11">
        <v>0.72</v>
      </c>
      <c r="J428" s="11">
        <v>0.67</v>
      </c>
      <c r="K428" s="11">
        <v>0.76819073866687348</v>
      </c>
      <c r="L428" s="11">
        <v>0.66</v>
      </c>
      <c r="M428" s="146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95</v>
      </c>
    </row>
    <row r="429" spans="1:65">
      <c r="A429" s="29"/>
      <c r="B429" s="19">
        <v>1</v>
      </c>
      <c r="C429" s="9">
        <v>6</v>
      </c>
      <c r="D429" s="11">
        <v>0.62</v>
      </c>
      <c r="E429" s="142">
        <v>0.7</v>
      </c>
      <c r="F429" s="11">
        <v>0.51</v>
      </c>
      <c r="G429" s="11">
        <v>0.61651524999999996</v>
      </c>
      <c r="H429" s="11">
        <v>0.65</v>
      </c>
      <c r="I429" s="11">
        <v>0.74</v>
      </c>
      <c r="J429" s="11">
        <v>0.66</v>
      </c>
      <c r="K429" s="11">
        <v>0.77850579682952714</v>
      </c>
      <c r="L429" s="11">
        <v>0.66</v>
      </c>
      <c r="M429" s="146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20" t="s">
        <v>269</v>
      </c>
      <c r="C430" s="12"/>
      <c r="D430" s="22">
        <v>0.63333333333333341</v>
      </c>
      <c r="E430" s="22">
        <v>0.66666666666666663</v>
      </c>
      <c r="F430" s="22">
        <v>0.57333333333333325</v>
      </c>
      <c r="G430" s="22">
        <v>0.605827</v>
      </c>
      <c r="H430" s="22">
        <v>0.65666666666666662</v>
      </c>
      <c r="I430" s="22">
        <v>0.73</v>
      </c>
      <c r="J430" s="22">
        <v>0.66333333333333344</v>
      </c>
      <c r="K430" s="22">
        <v>0.76108197735207306</v>
      </c>
      <c r="L430" s="22">
        <v>0.65666666666666673</v>
      </c>
      <c r="M430" s="146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3" t="s">
        <v>270</v>
      </c>
      <c r="C431" s="28"/>
      <c r="D431" s="11">
        <v>0.63500000000000001</v>
      </c>
      <c r="E431" s="11">
        <v>0.7</v>
      </c>
      <c r="F431" s="11">
        <v>0.58499999999999996</v>
      </c>
      <c r="G431" s="11">
        <v>0.60737900000000011</v>
      </c>
      <c r="H431" s="11">
        <v>0.66500000000000004</v>
      </c>
      <c r="I431" s="11">
        <v>0.73</v>
      </c>
      <c r="J431" s="11">
        <v>0.66</v>
      </c>
      <c r="K431" s="11">
        <v>0.76086941258457141</v>
      </c>
      <c r="L431" s="11">
        <v>0.66</v>
      </c>
      <c r="M431" s="146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271</v>
      </c>
      <c r="C432" s="28"/>
      <c r="D432" s="23">
        <v>2.6583202716502538E-2</v>
      </c>
      <c r="E432" s="23">
        <v>5.1639777949432218E-2</v>
      </c>
      <c r="F432" s="23">
        <v>3.7237973450050491E-2</v>
      </c>
      <c r="G432" s="23">
        <v>9.0265504083786099E-3</v>
      </c>
      <c r="H432" s="23">
        <v>3.6696957185394369E-2</v>
      </c>
      <c r="I432" s="23">
        <v>1.5491933384829683E-2</v>
      </c>
      <c r="J432" s="23">
        <v>5.1639777949432277E-3</v>
      </c>
      <c r="K432" s="23">
        <v>1.1868340512497523E-2</v>
      </c>
      <c r="L432" s="23">
        <v>5.1639777949432268E-3</v>
      </c>
      <c r="M432" s="230"/>
      <c r="N432" s="231"/>
      <c r="O432" s="231"/>
      <c r="P432" s="231"/>
      <c r="Q432" s="231"/>
      <c r="R432" s="231"/>
      <c r="S432" s="231"/>
      <c r="T432" s="231"/>
      <c r="U432" s="231"/>
      <c r="V432" s="231"/>
      <c r="W432" s="231"/>
      <c r="X432" s="231"/>
      <c r="Y432" s="231"/>
      <c r="Z432" s="231"/>
      <c r="AA432" s="231"/>
      <c r="AB432" s="231"/>
      <c r="AC432" s="231"/>
      <c r="AD432" s="231"/>
      <c r="AE432" s="231"/>
      <c r="AF432" s="231"/>
      <c r="AG432" s="231"/>
      <c r="AH432" s="231"/>
      <c r="AI432" s="231"/>
      <c r="AJ432" s="231"/>
      <c r="AK432" s="231"/>
      <c r="AL432" s="231"/>
      <c r="AM432" s="231"/>
      <c r="AN432" s="231"/>
      <c r="AO432" s="231"/>
      <c r="AP432" s="231"/>
      <c r="AQ432" s="231"/>
      <c r="AR432" s="231"/>
      <c r="AS432" s="231"/>
      <c r="AT432" s="231"/>
      <c r="AU432" s="231"/>
      <c r="AV432" s="231"/>
      <c r="AW432" s="231"/>
      <c r="AX432" s="231"/>
      <c r="AY432" s="231"/>
      <c r="AZ432" s="231"/>
      <c r="BA432" s="231"/>
      <c r="BB432" s="231"/>
      <c r="BC432" s="231"/>
      <c r="BD432" s="231"/>
      <c r="BE432" s="231"/>
      <c r="BF432" s="231"/>
      <c r="BG432" s="231"/>
      <c r="BH432" s="231"/>
      <c r="BI432" s="231"/>
      <c r="BJ432" s="231"/>
      <c r="BK432" s="231"/>
      <c r="BL432" s="231"/>
      <c r="BM432" s="54"/>
    </row>
    <row r="433" spans="1:65">
      <c r="A433" s="29"/>
      <c r="B433" s="3" t="s">
        <v>86</v>
      </c>
      <c r="C433" s="28"/>
      <c r="D433" s="13">
        <v>4.1973477973425058E-2</v>
      </c>
      <c r="E433" s="13">
        <v>7.7459666924148338E-2</v>
      </c>
      <c r="F433" s="13">
        <v>6.4949953691948545E-2</v>
      </c>
      <c r="G433" s="13">
        <v>1.4899551205836995E-2</v>
      </c>
      <c r="H433" s="13">
        <v>5.5883691145270614E-2</v>
      </c>
      <c r="I433" s="13">
        <v>2.1221826554561209E-2</v>
      </c>
      <c r="J433" s="13">
        <v>7.7848911481556184E-3</v>
      </c>
      <c r="K433" s="13">
        <v>1.5594036996894071E-2</v>
      </c>
      <c r="L433" s="13">
        <v>7.8639255760556744E-3</v>
      </c>
      <c r="M433" s="146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272</v>
      </c>
      <c r="C434" s="28"/>
      <c r="D434" s="13">
        <v>-4.0448076329098415E-2</v>
      </c>
      <c r="E434" s="13">
        <v>1.0054656495685599E-2</v>
      </c>
      <c r="F434" s="13">
        <v>-0.13135299541371037</v>
      </c>
      <c r="G434" s="13">
        <v>-8.2122426428782314E-2</v>
      </c>
      <c r="H434" s="13">
        <v>-5.0961633517496718E-3</v>
      </c>
      <c r="I434" s="13">
        <v>0.10600984886277587</v>
      </c>
      <c r="J434" s="13">
        <v>5.0043832132073973E-3</v>
      </c>
      <c r="K434" s="13">
        <v>0.15310159279910818</v>
      </c>
      <c r="L434" s="13">
        <v>-5.0961633517494498E-3</v>
      </c>
      <c r="M434" s="146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45" t="s">
        <v>273</v>
      </c>
      <c r="C435" s="46"/>
      <c r="D435" s="44">
        <v>0.42</v>
      </c>
      <c r="E435" s="44" t="s">
        <v>274</v>
      </c>
      <c r="F435" s="44">
        <v>1.52</v>
      </c>
      <c r="G435" s="44">
        <v>0.92</v>
      </c>
      <c r="H435" s="44">
        <v>0</v>
      </c>
      <c r="I435" s="44">
        <v>1.33</v>
      </c>
      <c r="J435" s="44">
        <v>0.12</v>
      </c>
      <c r="K435" s="44">
        <v>1.9</v>
      </c>
      <c r="L435" s="44">
        <v>0</v>
      </c>
      <c r="M435" s="146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30" t="s">
        <v>320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BM436" s="53"/>
    </row>
    <row r="437" spans="1:65">
      <c r="BM437" s="53"/>
    </row>
    <row r="438" spans="1:65" ht="15">
      <c r="B438" s="8" t="s">
        <v>572</v>
      </c>
      <c r="BM438" s="27" t="s">
        <v>66</v>
      </c>
    </row>
    <row r="439" spans="1:65" ht="15">
      <c r="A439" s="24" t="s">
        <v>14</v>
      </c>
      <c r="B439" s="18" t="s">
        <v>117</v>
      </c>
      <c r="C439" s="15" t="s">
        <v>118</v>
      </c>
      <c r="D439" s="16" t="s">
        <v>241</v>
      </c>
      <c r="E439" s="17" t="s">
        <v>241</v>
      </c>
      <c r="F439" s="17" t="s">
        <v>241</v>
      </c>
      <c r="G439" s="17" t="s">
        <v>241</v>
      </c>
      <c r="H439" s="17" t="s">
        <v>241</v>
      </c>
      <c r="I439" s="17" t="s">
        <v>241</v>
      </c>
      <c r="J439" s="17" t="s">
        <v>241</v>
      </c>
      <c r="K439" s="17" t="s">
        <v>241</v>
      </c>
      <c r="L439" s="17" t="s">
        <v>241</v>
      </c>
      <c r="M439" s="17" t="s">
        <v>241</v>
      </c>
      <c r="N439" s="17" t="s">
        <v>241</v>
      </c>
      <c r="O439" s="17" t="s">
        <v>241</v>
      </c>
      <c r="P439" s="17" t="s">
        <v>241</v>
      </c>
      <c r="Q439" s="17" t="s">
        <v>241</v>
      </c>
      <c r="R439" s="17" t="s">
        <v>241</v>
      </c>
      <c r="S439" s="17" t="s">
        <v>241</v>
      </c>
      <c r="T439" s="17" t="s">
        <v>241</v>
      </c>
      <c r="U439" s="146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242</v>
      </c>
      <c r="C440" s="9" t="s">
        <v>242</v>
      </c>
      <c r="D440" s="144" t="s">
        <v>244</v>
      </c>
      <c r="E440" s="145" t="s">
        <v>245</v>
      </c>
      <c r="F440" s="145" t="s">
        <v>246</v>
      </c>
      <c r="G440" s="145" t="s">
        <v>248</v>
      </c>
      <c r="H440" s="145" t="s">
        <v>250</v>
      </c>
      <c r="I440" s="145" t="s">
        <v>251</v>
      </c>
      <c r="J440" s="145" t="s">
        <v>252</v>
      </c>
      <c r="K440" s="145" t="s">
        <v>253</v>
      </c>
      <c r="L440" s="145" t="s">
        <v>254</v>
      </c>
      <c r="M440" s="145" t="s">
        <v>255</v>
      </c>
      <c r="N440" s="145" t="s">
        <v>256</v>
      </c>
      <c r="O440" s="145" t="s">
        <v>258</v>
      </c>
      <c r="P440" s="145" t="s">
        <v>259</v>
      </c>
      <c r="Q440" s="145" t="s">
        <v>260</v>
      </c>
      <c r="R440" s="145" t="s">
        <v>284</v>
      </c>
      <c r="S440" s="145" t="s">
        <v>286</v>
      </c>
      <c r="T440" s="145" t="s">
        <v>262</v>
      </c>
      <c r="U440" s="146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315</v>
      </c>
      <c r="E441" s="11" t="s">
        <v>315</v>
      </c>
      <c r="F441" s="11" t="s">
        <v>316</v>
      </c>
      <c r="G441" s="11" t="s">
        <v>315</v>
      </c>
      <c r="H441" s="11" t="s">
        <v>120</v>
      </c>
      <c r="I441" s="11" t="s">
        <v>315</v>
      </c>
      <c r="J441" s="11" t="s">
        <v>315</v>
      </c>
      <c r="K441" s="11" t="s">
        <v>315</v>
      </c>
      <c r="L441" s="11" t="s">
        <v>316</v>
      </c>
      <c r="M441" s="11" t="s">
        <v>316</v>
      </c>
      <c r="N441" s="11" t="s">
        <v>315</v>
      </c>
      <c r="O441" s="11" t="s">
        <v>316</v>
      </c>
      <c r="P441" s="11" t="s">
        <v>316</v>
      </c>
      <c r="Q441" s="11" t="s">
        <v>316</v>
      </c>
      <c r="R441" s="11" t="s">
        <v>120</v>
      </c>
      <c r="S441" s="11" t="s">
        <v>315</v>
      </c>
      <c r="T441" s="11" t="s">
        <v>315</v>
      </c>
      <c r="U441" s="146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146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21">
        <v>0.93</v>
      </c>
      <c r="E443" s="21">
        <v>1.0900000000000001</v>
      </c>
      <c r="F443" s="21">
        <v>1.1100000000000001</v>
      </c>
      <c r="G443" s="21">
        <v>1.109</v>
      </c>
      <c r="H443" s="140" t="s">
        <v>108</v>
      </c>
      <c r="I443" s="21">
        <v>1.0449999999999999</v>
      </c>
      <c r="J443" s="21">
        <v>0.94</v>
      </c>
      <c r="K443" s="21">
        <v>1.06</v>
      </c>
      <c r="L443" s="21">
        <v>1.06</v>
      </c>
      <c r="M443" s="21">
        <v>1.141</v>
      </c>
      <c r="N443" s="21">
        <v>0.97000000000000008</v>
      </c>
      <c r="O443" s="21">
        <v>1.02</v>
      </c>
      <c r="P443" s="21">
        <v>0.89700000000000002</v>
      </c>
      <c r="Q443" s="21">
        <v>1.0134347369666583</v>
      </c>
      <c r="R443" s="21">
        <v>0.9102138920735765</v>
      </c>
      <c r="S443" s="21">
        <v>0.98299999999999998</v>
      </c>
      <c r="T443" s="21">
        <v>1.07</v>
      </c>
      <c r="U443" s="146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1">
        <v>0.88</v>
      </c>
      <c r="E444" s="11">
        <v>1.095</v>
      </c>
      <c r="F444" s="11">
        <v>0.97000000000000008</v>
      </c>
      <c r="G444" s="11">
        <v>1.1160000000000001</v>
      </c>
      <c r="H444" s="142" t="s">
        <v>108</v>
      </c>
      <c r="I444" s="11">
        <v>1.0349999999999999</v>
      </c>
      <c r="J444" s="11">
        <v>0.92</v>
      </c>
      <c r="K444" s="11">
        <v>1</v>
      </c>
      <c r="L444" s="11">
        <v>1.03</v>
      </c>
      <c r="M444" s="11">
        <v>1.0920000000000001</v>
      </c>
      <c r="N444" s="11">
        <v>0.96</v>
      </c>
      <c r="O444" s="11">
        <v>1.008</v>
      </c>
      <c r="P444" s="11">
        <v>0.89200000000000002</v>
      </c>
      <c r="Q444" s="11">
        <v>0.98217822122388221</v>
      </c>
      <c r="R444" s="11">
        <v>1.0585539646796895</v>
      </c>
      <c r="S444" s="11">
        <v>1.04</v>
      </c>
      <c r="T444" s="11">
        <v>1.06</v>
      </c>
      <c r="U444" s="146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e">
        <v>#N/A</v>
      </c>
    </row>
    <row r="445" spans="1:65">
      <c r="A445" s="29"/>
      <c r="B445" s="19">
        <v>1</v>
      </c>
      <c r="C445" s="9">
        <v>3</v>
      </c>
      <c r="D445" s="11">
        <v>0.92</v>
      </c>
      <c r="E445" s="11">
        <v>1.095</v>
      </c>
      <c r="F445" s="11">
        <v>0.96</v>
      </c>
      <c r="G445" s="11">
        <v>1.0669999999999999</v>
      </c>
      <c r="H445" s="142" t="s">
        <v>108</v>
      </c>
      <c r="I445" s="11">
        <v>1.0649999999999999</v>
      </c>
      <c r="J445" s="11">
        <v>0.95</v>
      </c>
      <c r="K445" s="11">
        <v>1.03</v>
      </c>
      <c r="L445" s="11">
        <v>1.04</v>
      </c>
      <c r="M445" s="11">
        <v>1.103</v>
      </c>
      <c r="N445" s="11">
        <v>0.94399999999999995</v>
      </c>
      <c r="O445" s="11">
        <v>0.99699999999999989</v>
      </c>
      <c r="P445" s="11">
        <v>0.90300000000000002</v>
      </c>
      <c r="Q445" s="11">
        <v>0.98080330433074936</v>
      </c>
      <c r="R445" s="11">
        <v>0.99211680256695978</v>
      </c>
      <c r="S445" s="11">
        <v>1.0900000000000001</v>
      </c>
      <c r="T445" s="11">
        <v>1.04</v>
      </c>
      <c r="U445" s="146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1">
        <v>0.9</v>
      </c>
      <c r="E446" s="11">
        <v>1.1000000000000001</v>
      </c>
      <c r="F446" s="11">
        <v>1.05</v>
      </c>
      <c r="G446" s="11">
        <v>1.0980000000000001</v>
      </c>
      <c r="H446" s="142" t="s">
        <v>108</v>
      </c>
      <c r="I446" s="11">
        <v>1.0549999999999999</v>
      </c>
      <c r="J446" s="11">
        <v>0.9</v>
      </c>
      <c r="K446" s="11">
        <v>1.0049999999999999</v>
      </c>
      <c r="L446" s="11">
        <v>1.06</v>
      </c>
      <c r="M446" s="11">
        <v>1.091</v>
      </c>
      <c r="N446" s="11">
        <v>0.98</v>
      </c>
      <c r="O446" s="11">
        <v>1.0229999999999999</v>
      </c>
      <c r="P446" s="11">
        <v>0.90400000000000003</v>
      </c>
      <c r="Q446" s="11">
        <v>0.99307496187042632</v>
      </c>
      <c r="R446" s="11">
        <v>1.0143888588053103</v>
      </c>
      <c r="S446" s="11">
        <v>1.03</v>
      </c>
      <c r="T446" s="11">
        <v>1.0900000000000001</v>
      </c>
      <c r="U446" s="146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1.0139929564901529</v>
      </c>
    </row>
    <row r="447" spans="1:65">
      <c r="A447" s="29"/>
      <c r="B447" s="19">
        <v>1</v>
      </c>
      <c r="C447" s="9">
        <v>5</v>
      </c>
      <c r="D447" s="11">
        <v>0.94</v>
      </c>
      <c r="E447" s="11">
        <v>1.1200000000000001</v>
      </c>
      <c r="F447" s="11">
        <v>1.1200000000000001</v>
      </c>
      <c r="G447" s="11">
        <v>1.044</v>
      </c>
      <c r="H447" s="142" t="s">
        <v>108</v>
      </c>
      <c r="I447" s="11">
        <v>1.04</v>
      </c>
      <c r="J447" s="11">
        <v>0.92</v>
      </c>
      <c r="K447" s="11">
        <v>1.02</v>
      </c>
      <c r="L447" s="11">
        <v>1.07</v>
      </c>
      <c r="M447" s="11">
        <v>1.1279999999999999</v>
      </c>
      <c r="N447" s="11">
        <v>0.96899999999999997</v>
      </c>
      <c r="O447" s="11">
        <v>1.0249999999999999</v>
      </c>
      <c r="P447" s="11">
        <v>0.9</v>
      </c>
      <c r="Q447" s="11">
        <v>1.0147479316690129</v>
      </c>
      <c r="R447" s="11">
        <v>0.89887481784286061</v>
      </c>
      <c r="S447" s="11">
        <v>1.01</v>
      </c>
      <c r="T447" s="11">
        <v>1.01</v>
      </c>
      <c r="U447" s="146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96</v>
      </c>
    </row>
    <row r="448" spans="1:65">
      <c r="A448" s="29"/>
      <c r="B448" s="19">
        <v>1</v>
      </c>
      <c r="C448" s="9">
        <v>6</v>
      </c>
      <c r="D448" s="11">
        <v>0.92</v>
      </c>
      <c r="E448" s="11">
        <v>1.06</v>
      </c>
      <c r="F448" s="11">
        <v>0.96</v>
      </c>
      <c r="G448" s="11">
        <v>0.94499999999999995</v>
      </c>
      <c r="H448" s="142" t="s">
        <v>108</v>
      </c>
      <c r="I448" s="11">
        <v>1.07</v>
      </c>
      <c r="J448" s="11">
        <v>0.92</v>
      </c>
      <c r="K448" s="11">
        <v>0.98499999999999988</v>
      </c>
      <c r="L448" s="11">
        <v>1.07</v>
      </c>
      <c r="M448" s="11">
        <v>1.101</v>
      </c>
      <c r="N448" s="11">
        <v>0.98899999999999999</v>
      </c>
      <c r="O448" s="11">
        <v>1.0349999999999999</v>
      </c>
      <c r="P448" s="11">
        <v>0.90700000000000003</v>
      </c>
      <c r="Q448" s="11">
        <v>1.0087353023394103</v>
      </c>
      <c r="R448" s="11">
        <v>1.1042010286861403</v>
      </c>
      <c r="S448" s="11">
        <v>0.98099999999999998</v>
      </c>
      <c r="T448" s="11">
        <v>1.1000000000000001</v>
      </c>
      <c r="U448" s="146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9"/>
      <c r="B449" s="20" t="s">
        <v>269</v>
      </c>
      <c r="C449" s="12"/>
      <c r="D449" s="22">
        <v>0.91500000000000004</v>
      </c>
      <c r="E449" s="22">
        <v>1.0933333333333335</v>
      </c>
      <c r="F449" s="22">
        <v>1.0283333333333333</v>
      </c>
      <c r="G449" s="22">
        <v>1.0631666666666666</v>
      </c>
      <c r="H449" s="22" t="s">
        <v>630</v>
      </c>
      <c r="I449" s="22">
        <v>1.0516666666666667</v>
      </c>
      <c r="J449" s="22">
        <v>0.92499999999999993</v>
      </c>
      <c r="K449" s="22">
        <v>1.0166666666666666</v>
      </c>
      <c r="L449" s="22">
        <v>1.0549999999999999</v>
      </c>
      <c r="M449" s="22">
        <v>1.1093333333333335</v>
      </c>
      <c r="N449" s="22">
        <v>0.96866666666666668</v>
      </c>
      <c r="O449" s="22">
        <v>1.018</v>
      </c>
      <c r="P449" s="22">
        <v>0.90050000000000008</v>
      </c>
      <c r="Q449" s="22">
        <v>0.99882907640002327</v>
      </c>
      <c r="R449" s="22">
        <v>0.99639156077575619</v>
      </c>
      <c r="S449" s="22">
        <v>1.0223333333333333</v>
      </c>
      <c r="T449" s="22">
        <v>1.0616666666666665</v>
      </c>
      <c r="U449" s="146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3" t="s">
        <v>270</v>
      </c>
      <c r="C450" s="28"/>
      <c r="D450" s="11">
        <v>0.92</v>
      </c>
      <c r="E450" s="11">
        <v>1.095</v>
      </c>
      <c r="F450" s="11">
        <v>1.01</v>
      </c>
      <c r="G450" s="11">
        <v>1.0825</v>
      </c>
      <c r="H450" s="11" t="s">
        <v>630</v>
      </c>
      <c r="I450" s="11">
        <v>1.0499999999999998</v>
      </c>
      <c r="J450" s="11">
        <v>0.92</v>
      </c>
      <c r="K450" s="11">
        <v>1.0125</v>
      </c>
      <c r="L450" s="11">
        <v>1.06</v>
      </c>
      <c r="M450" s="11">
        <v>1.1019999999999999</v>
      </c>
      <c r="N450" s="11">
        <v>0.96950000000000003</v>
      </c>
      <c r="O450" s="11">
        <v>1.0215000000000001</v>
      </c>
      <c r="P450" s="11">
        <v>0.90149999999999997</v>
      </c>
      <c r="Q450" s="11">
        <v>1.0009051321049183</v>
      </c>
      <c r="R450" s="11">
        <v>1.003252830686135</v>
      </c>
      <c r="S450" s="11">
        <v>1.02</v>
      </c>
      <c r="T450" s="11">
        <v>1.0649999999999999</v>
      </c>
      <c r="U450" s="146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271</v>
      </c>
      <c r="C451" s="28"/>
      <c r="D451" s="23">
        <v>2.167948338867879E-2</v>
      </c>
      <c r="E451" s="23">
        <v>1.9407902170679531E-2</v>
      </c>
      <c r="F451" s="23">
        <v>7.5210814825174402E-2</v>
      </c>
      <c r="G451" s="23">
        <v>6.3954410846060267E-2</v>
      </c>
      <c r="H451" s="23" t="s">
        <v>630</v>
      </c>
      <c r="I451" s="23">
        <v>1.4023789311975111E-2</v>
      </c>
      <c r="J451" s="23">
        <v>1.7606816861658974E-2</v>
      </c>
      <c r="K451" s="23">
        <v>2.6394443859772264E-2</v>
      </c>
      <c r="L451" s="23">
        <v>1.6431676725155001E-2</v>
      </c>
      <c r="M451" s="23">
        <v>2.0480885397527758E-2</v>
      </c>
      <c r="N451" s="23">
        <v>1.5667375870472604E-2</v>
      </c>
      <c r="O451" s="23">
        <v>1.3475904422338413E-2</v>
      </c>
      <c r="P451" s="23">
        <v>5.3944415837044752E-3</v>
      </c>
      <c r="Q451" s="23">
        <v>1.5492952312809456E-2</v>
      </c>
      <c r="R451" s="23">
        <v>8.0951007232186109E-2</v>
      </c>
      <c r="S451" s="23">
        <v>4.0883574533872029E-2</v>
      </c>
      <c r="T451" s="23">
        <v>3.3115957885386141E-2</v>
      </c>
      <c r="U451" s="230"/>
      <c r="V451" s="231"/>
      <c r="W451" s="231"/>
      <c r="X451" s="231"/>
      <c r="Y451" s="231"/>
      <c r="Z451" s="231"/>
      <c r="AA451" s="231"/>
      <c r="AB451" s="231"/>
      <c r="AC451" s="231"/>
      <c r="AD451" s="231"/>
      <c r="AE451" s="231"/>
      <c r="AF451" s="231"/>
      <c r="AG451" s="231"/>
      <c r="AH451" s="231"/>
      <c r="AI451" s="231"/>
      <c r="AJ451" s="231"/>
      <c r="AK451" s="231"/>
      <c r="AL451" s="231"/>
      <c r="AM451" s="231"/>
      <c r="AN451" s="231"/>
      <c r="AO451" s="231"/>
      <c r="AP451" s="231"/>
      <c r="AQ451" s="231"/>
      <c r="AR451" s="231"/>
      <c r="AS451" s="231"/>
      <c r="AT451" s="231"/>
      <c r="AU451" s="231"/>
      <c r="AV451" s="231"/>
      <c r="AW451" s="231"/>
      <c r="AX451" s="231"/>
      <c r="AY451" s="231"/>
      <c r="AZ451" s="231"/>
      <c r="BA451" s="231"/>
      <c r="BB451" s="231"/>
      <c r="BC451" s="231"/>
      <c r="BD451" s="231"/>
      <c r="BE451" s="231"/>
      <c r="BF451" s="231"/>
      <c r="BG451" s="231"/>
      <c r="BH451" s="231"/>
      <c r="BI451" s="231"/>
      <c r="BJ451" s="231"/>
      <c r="BK451" s="231"/>
      <c r="BL451" s="231"/>
      <c r="BM451" s="54"/>
    </row>
    <row r="452" spans="1:65">
      <c r="A452" s="29"/>
      <c r="B452" s="3" t="s">
        <v>86</v>
      </c>
      <c r="C452" s="28"/>
      <c r="D452" s="13">
        <v>2.3693424468501409E-2</v>
      </c>
      <c r="E452" s="13">
        <v>1.7751130034158104E-2</v>
      </c>
      <c r="F452" s="13">
        <v>7.3138555745712541E-2</v>
      </c>
      <c r="G452" s="13">
        <v>6.0154642589177243E-2</v>
      </c>
      <c r="H452" s="13" t="s">
        <v>630</v>
      </c>
      <c r="I452" s="13">
        <v>1.3334823434524669E-2</v>
      </c>
      <c r="J452" s="13">
        <v>1.9034396607198894E-2</v>
      </c>
      <c r="K452" s="13">
        <v>2.5961748058792391E-2</v>
      </c>
      <c r="L452" s="13">
        <v>1.557504902858294E-2</v>
      </c>
      <c r="M452" s="13">
        <v>1.8462336596329107E-2</v>
      </c>
      <c r="N452" s="13">
        <v>1.6174166418244259E-2</v>
      </c>
      <c r="O452" s="13">
        <v>1.3237627133927714E-2</v>
      </c>
      <c r="P452" s="13">
        <v>5.9904959286001943E-3</v>
      </c>
      <c r="Q452" s="13">
        <v>1.5511114643006897E-2</v>
      </c>
      <c r="R452" s="13">
        <v>8.1244171888770755E-2</v>
      </c>
      <c r="S452" s="13">
        <v>3.9990454385919819E-2</v>
      </c>
      <c r="T452" s="13">
        <v>3.1192425009782868E-2</v>
      </c>
      <c r="U452" s="146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272</v>
      </c>
      <c r="C453" s="28"/>
      <c r="D453" s="13">
        <v>-9.7626867974318299E-2</v>
      </c>
      <c r="E453" s="13">
        <v>7.8245491090796371E-2</v>
      </c>
      <c r="F453" s="13">
        <v>1.4142481711922672E-2</v>
      </c>
      <c r="G453" s="13">
        <v>4.8495120071370357E-2</v>
      </c>
      <c r="H453" s="13" t="s">
        <v>630</v>
      </c>
      <c r="I453" s="13">
        <v>3.7153818412031248E-2</v>
      </c>
      <c r="J453" s="13">
        <v>-8.7764866531414798E-2</v>
      </c>
      <c r="K453" s="13">
        <v>2.6368133618683842E-3</v>
      </c>
      <c r="L453" s="13">
        <v>4.0441152226332377E-2</v>
      </c>
      <c r="M453" s="13">
        <v>9.4024693399442194E-2</v>
      </c>
      <c r="N453" s="13">
        <v>-4.4700793564068864E-2</v>
      </c>
      <c r="O453" s="13">
        <v>3.951746887588925E-3</v>
      </c>
      <c r="P453" s="13">
        <v>-0.11192677006652851</v>
      </c>
      <c r="Q453" s="13">
        <v>-1.4954620732887558E-2</v>
      </c>
      <c r="R453" s="13">
        <v>-1.7358498993249816E-2</v>
      </c>
      <c r="S453" s="13">
        <v>8.2252808461804605E-3</v>
      </c>
      <c r="T453" s="13">
        <v>4.7015819854934637E-2</v>
      </c>
      <c r="U453" s="146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45" t="s">
        <v>273</v>
      </c>
      <c r="C454" s="46"/>
      <c r="D454" s="44">
        <v>1.88</v>
      </c>
      <c r="E454" s="44">
        <v>1.37</v>
      </c>
      <c r="F454" s="44">
        <v>0.19</v>
      </c>
      <c r="G454" s="44">
        <v>0.82</v>
      </c>
      <c r="H454" s="44">
        <v>0.33</v>
      </c>
      <c r="I454" s="44">
        <v>0.61</v>
      </c>
      <c r="J454" s="44">
        <v>1.69</v>
      </c>
      <c r="K454" s="44">
        <v>0.02</v>
      </c>
      <c r="L454" s="44">
        <v>0.67</v>
      </c>
      <c r="M454" s="44">
        <v>1.66</v>
      </c>
      <c r="N454" s="44">
        <v>0.9</v>
      </c>
      <c r="O454" s="44">
        <v>0</v>
      </c>
      <c r="P454" s="44">
        <v>2.14</v>
      </c>
      <c r="Q454" s="44">
        <v>0.35</v>
      </c>
      <c r="R454" s="44">
        <v>0.39</v>
      </c>
      <c r="S454" s="44">
        <v>0.08</v>
      </c>
      <c r="T454" s="44">
        <v>0.8</v>
      </c>
      <c r="U454" s="146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3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BM455" s="53"/>
    </row>
    <row r="456" spans="1:65" ht="15">
      <c r="B456" s="8" t="s">
        <v>573</v>
      </c>
      <c r="BM456" s="27" t="s">
        <v>66</v>
      </c>
    </row>
    <row r="457" spans="1:65" ht="15">
      <c r="A457" s="24" t="s">
        <v>54</v>
      </c>
      <c r="B457" s="18" t="s">
        <v>117</v>
      </c>
      <c r="C457" s="15" t="s">
        <v>118</v>
      </c>
      <c r="D457" s="16" t="s">
        <v>241</v>
      </c>
      <c r="E457" s="17" t="s">
        <v>241</v>
      </c>
      <c r="F457" s="17" t="s">
        <v>241</v>
      </c>
      <c r="G457" s="17" t="s">
        <v>241</v>
      </c>
      <c r="H457" s="17" t="s">
        <v>241</v>
      </c>
      <c r="I457" s="17" t="s">
        <v>241</v>
      </c>
      <c r="J457" s="17" t="s">
        <v>241</v>
      </c>
      <c r="K457" s="17" t="s">
        <v>241</v>
      </c>
      <c r="L457" s="17" t="s">
        <v>241</v>
      </c>
      <c r="M457" s="17" t="s">
        <v>241</v>
      </c>
      <c r="N457" s="17" t="s">
        <v>241</v>
      </c>
      <c r="O457" s="17" t="s">
        <v>241</v>
      </c>
      <c r="P457" s="17" t="s">
        <v>241</v>
      </c>
      <c r="Q457" s="17" t="s">
        <v>241</v>
      </c>
      <c r="R457" s="17" t="s">
        <v>241</v>
      </c>
      <c r="S457" s="17" t="s">
        <v>241</v>
      </c>
      <c r="T457" s="17" t="s">
        <v>241</v>
      </c>
      <c r="U457" s="17" t="s">
        <v>241</v>
      </c>
      <c r="V457" s="17" t="s">
        <v>241</v>
      </c>
      <c r="W457" s="17" t="s">
        <v>241</v>
      </c>
      <c r="X457" s="17" t="s">
        <v>241</v>
      </c>
      <c r="Y457" s="146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242</v>
      </c>
      <c r="C458" s="9" t="s">
        <v>242</v>
      </c>
      <c r="D458" s="144" t="s">
        <v>244</v>
      </c>
      <c r="E458" s="145" t="s">
        <v>245</v>
      </c>
      <c r="F458" s="145" t="s">
        <v>246</v>
      </c>
      <c r="G458" s="145" t="s">
        <v>247</v>
      </c>
      <c r="H458" s="145" t="s">
        <v>248</v>
      </c>
      <c r="I458" s="145" t="s">
        <v>249</v>
      </c>
      <c r="J458" s="145" t="s">
        <v>250</v>
      </c>
      <c r="K458" s="145" t="s">
        <v>251</v>
      </c>
      <c r="L458" s="145" t="s">
        <v>252</v>
      </c>
      <c r="M458" s="145" t="s">
        <v>253</v>
      </c>
      <c r="N458" s="145" t="s">
        <v>254</v>
      </c>
      <c r="O458" s="145" t="s">
        <v>255</v>
      </c>
      <c r="P458" s="145" t="s">
        <v>256</v>
      </c>
      <c r="Q458" s="145" t="s">
        <v>258</v>
      </c>
      <c r="R458" s="145" t="s">
        <v>259</v>
      </c>
      <c r="S458" s="145" t="s">
        <v>260</v>
      </c>
      <c r="T458" s="145" t="s">
        <v>261</v>
      </c>
      <c r="U458" s="145" t="s">
        <v>284</v>
      </c>
      <c r="V458" s="145" t="s">
        <v>286</v>
      </c>
      <c r="W458" s="145" t="s">
        <v>285</v>
      </c>
      <c r="X458" s="145" t="s">
        <v>262</v>
      </c>
      <c r="Y458" s="146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1</v>
      </c>
    </row>
    <row r="459" spans="1:65">
      <c r="A459" s="29"/>
      <c r="B459" s="19"/>
      <c r="C459" s="9"/>
      <c r="D459" s="10" t="s">
        <v>315</v>
      </c>
      <c r="E459" s="11" t="s">
        <v>315</v>
      </c>
      <c r="F459" s="11" t="s">
        <v>120</v>
      </c>
      <c r="G459" s="11" t="s">
        <v>120</v>
      </c>
      <c r="H459" s="11" t="s">
        <v>315</v>
      </c>
      <c r="I459" s="11" t="s">
        <v>120</v>
      </c>
      <c r="J459" s="11" t="s">
        <v>120</v>
      </c>
      <c r="K459" s="11" t="s">
        <v>315</v>
      </c>
      <c r="L459" s="11" t="s">
        <v>315</v>
      </c>
      <c r="M459" s="11" t="s">
        <v>315</v>
      </c>
      <c r="N459" s="11" t="s">
        <v>120</v>
      </c>
      <c r="O459" s="11" t="s">
        <v>120</v>
      </c>
      <c r="P459" s="11" t="s">
        <v>315</v>
      </c>
      <c r="Q459" s="11" t="s">
        <v>315</v>
      </c>
      <c r="R459" s="11" t="s">
        <v>316</v>
      </c>
      <c r="S459" s="11" t="s">
        <v>316</v>
      </c>
      <c r="T459" s="11" t="s">
        <v>120</v>
      </c>
      <c r="U459" s="11" t="s">
        <v>120</v>
      </c>
      <c r="V459" s="11" t="s">
        <v>315</v>
      </c>
      <c r="W459" s="11" t="s">
        <v>120</v>
      </c>
      <c r="X459" s="11" t="s">
        <v>315</v>
      </c>
      <c r="Y459" s="146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2</v>
      </c>
    </row>
    <row r="460" spans="1:65">
      <c r="A460" s="29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146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21">
        <v>1.22</v>
      </c>
      <c r="E461" s="21">
        <v>1.2</v>
      </c>
      <c r="F461" s="140">
        <v>1.1200000000000001</v>
      </c>
      <c r="G461" s="21">
        <v>1.19</v>
      </c>
      <c r="H461" s="21">
        <v>1.2349999999999999</v>
      </c>
      <c r="I461" s="21">
        <v>1.2240836200349301</v>
      </c>
      <c r="J461" s="21">
        <v>1.2</v>
      </c>
      <c r="K461" s="21">
        <v>1.22</v>
      </c>
      <c r="L461" s="21">
        <v>1.24</v>
      </c>
      <c r="M461" s="21">
        <v>1.2</v>
      </c>
      <c r="N461" s="21">
        <v>1.22</v>
      </c>
      <c r="O461" s="147">
        <v>1.37</v>
      </c>
      <c r="P461" s="21">
        <v>1.17</v>
      </c>
      <c r="Q461" s="21">
        <v>1.22</v>
      </c>
      <c r="R461" s="140">
        <v>1.32</v>
      </c>
      <c r="S461" s="21">
        <v>1.19964621217</v>
      </c>
      <c r="T461" s="140">
        <v>1.3029999999999999</v>
      </c>
      <c r="U461" s="147">
        <v>1.3231358004051434</v>
      </c>
      <c r="V461" s="21">
        <v>1.18</v>
      </c>
      <c r="W461" s="140">
        <v>1.403</v>
      </c>
      <c r="X461" s="21">
        <v>1.21</v>
      </c>
      <c r="Y461" s="146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>
        <v>1</v>
      </c>
      <c r="C462" s="9">
        <v>2</v>
      </c>
      <c r="D462" s="11">
        <v>1.19</v>
      </c>
      <c r="E462" s="11">
        <v>1.2</v>
      </c>
      <c r="F462" s="142">
        <v>1.1299999999999999</v>
      </c>
      <c r="G462" s="11">
        <v>1.18</v>
      </c>
      <c r="H462" s="11">
        <v>1.2584</v>
      </c>
      <c r="I462" s="11">
        <v>1.21212318657019</v>
      </c>
      <c r="J462" s="11">
        <v>1.2</v>
      </c>
      <c r="K462" s="11">
        <v>1.21</v>
      </c>
      <c r="L462" s="11">
        <v>1.24</v>
      </c>
      <c r="M462" s="11">
        <v>1.19</v>
      </c>
      <c r="N462" s="11">
        <v>1.2</v>
      </c>
      <c r="O462" s="142">
        <v>1.33</v>
      </c>
      <c r="P462" s="11">
        <v>1.17</v>
      </c>
      <c r="Q462" s="11">
        <v>1.2</v>
      </c>
      <c r="R462" s="142">
        <v>1.31</v>
      </c>
      <c r="S462" s="11">
        <v>1.2102700193659999</v>
      </c>
      <c r="T462" s="142">
        <v>1.3120000000000001</v>
      </c>
      <c r="U462" s="11">
        <v>1.2541953239418537</v>
      </c>
      <c r="V462" s="11">
        <v>1.23</v>
      </c>
      <c r="W462" s="142">
        <v>1.4279999999999999</v>
      </c>
      <c r="X462" s="11">
        <v>1.21</v>
      </c>
      <c r="Y462" s="146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e">
        <v>#N/A</v>
      </c>
    </row>
    <row r="463" spans="1:65">
      <c r="A463" s="29"/>
      <c r="B463" s="19">
        <v>1</v>
      </c>
      <c r="C463" s="9">
        <v>3</v>
      </c>
      <c r="D463" s="11">
        <v>1.19</v>
      </c>
      <c r="E463" s="11">
        <v>1.19</v>
      </c>
      <c r="F463" s="142">
        <v>1.1399999999999999</v>
      </c>
      <c r="G463" s="11">
        <v>1.2</v>
      </c>
      <c r="H463" s="11">
        <v>1.2189000000000001</v>
      </c>
      <c r="I463" s="11">
        <v>1.20170545120901</v>
      </c>
      <c r="J463" s="11">
        <v>1.18</v>
      </c>
      <c r="K463" s="11">
        <v>1.23</v>
      </c>
      <c r="L463" s="11">
        <v>1.27</v>
      </c>
      <c r="M463" s="11">
        <v>1.18</v>
      </c>
      <c r="N463" s="11">
        <v>1.22</v>
      </c>
      <c r="O463" s="142">
        <v>1.32</v>
      </c>
      <c r="P463" s="11">
        <v>1.1599999999999999</v>
      </c>
      <c r="Q463" s="11">
        <v>1.23</v>
      </c>
      <c r="R463" s="142">
        <v>1.31</v>
      </c>
      <c r="S463" s="11">
        <v>1.1919172465616668</v>
      </c>
      <c r="T463" s="142">
        <v>1.2869999999999999</v>
      </c>
      <c r="U463" s="11">
        <v>1.2793433311251761</v>
      </c>
      <c r="V463" s="11">
        <v>1.28</v>
      </c>
      <c r="W463" s="11"/>
      <c r="X463" s="11">
        <v>1.17</v>
      </c>
      <c r="Y463" s="146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16</v>
      </c>
    </row>
    <row r="464" spans="1:65">
      <c r="A464" s="29"/>
      <c r="B464" s="19">
        <v>1</v>
      </c>
      <c r="C464" s="9">
        <v>4</v>
      </c>
      <c r="D464" s="11">
        <v>1.22</v>
      </c>
      <c r="E464" s="11">
        <v>1.22</v>
      </c>
      <c r="F464" s="142">
        <v>1.1000000000000001</v>
      </c>
      <c r="G464" s="11">
        <v>1.22</v>
      </c>
      <c r="H464" s="11">
        <v>1.2464999999999999</v>
      </c>
      <c r="I464" s="11">
        <v>1.2176325314375398</v>
      </c>
      <c r="J464" s="11">
        <v>1.19</v>
      </c>
      <c r="K464" s="11">
        <v>1.2</v>
      </c>
      <c r="L464" s="11">
        <v>1.22</v>
      </c>
      <c r="M464" s="11">
        <v>1.19</v>
      </c>
      <c r="N464" s="11">
        <v>1.2</v>
      </c>
      <c r="O464" s="142">
        <v>1.32</v>
      </c>
      <c r="P464" s="11">
        <v>1.19</v>
      </c>
      <c r="Q464" s="11">
        <v>1.21</v>
      </c>
      <c r="R464" s="142">
        <v>1.29</v>
      </c>
      <c r="S464" s="11">
        <v>1.204423946078</v>
      </c>
      <c r="T464" s="142">
        <v>1.278</v>
      </c>
      <c r="U464" s="11">
        <v>1.2464195741041433</v>
      </c>
      <c r="V464" s="11">
        <v>1.23</v>
      </c>
      <c r="W464" s="11"/>
      <c r="X464" s="11">
        <v>1.17</v>
      </c>
      <c r="Y464" s="146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1.2108298072655188</v>
      </c>
    </row>
    <row r="465" spans="1:65">
      <c r="A465" s="29"/>
      <c r="B465" s="19">
        <v>1</v>
      </c>
      <c r="C465" s="9">
        <v>5</v>
      </c>
      <c r="D465" s="11">
        <v>1.22</v>
      </c>
      <c r="E465" s="11">
        <v>1.2</v>
      </c>
      <c r="F465" s="142">
        <v>1.1399999999999999</v>
      </c>
      <c r="G465" s="11">
        <v>1.2</v>
      </c>
      <c r="H465" s="11">
        <v>1.2352999999999998</v>
      </c>
      <c r="I465" s="11">
        <v>1.1928304139514001</v>
      </c>
      <c r="J465" s="11">
        <v>1.21</v>
      </c>
      <c r="K465" s="11">
        <v>1.23</v>
      </c>
      <c r="L465" s="11">
        <v>1.25</v>
      </c>
      <c r="M465" s="11">
        <v>1.18</v>
      </c>
      <c r="N465" s="11">
        <v>1.1900000000000002</v>
      </c>
      <c r="O465" s="142">
        <v>1.33</v>
      </c>
      <c r="P465" s="11">
        <v>1.17</v>
      </c>
      <c r="Q465" s="11">
        <v>1.2</v>
      </c>
      <c r="R465" s="142">
        <v>1.31</v>
      </c>
      <c r="S465" s="11">
        <v>1.2150952293085</v>
      </c>
      <c r="T465" s="142">
        <v>1.27</v>
      </c>
      <c r="U465" s="141">
        <v>1.3270956829991596</v>
      </c>
      <c r="V465" s="11">
        <v>1.24</v>
      </c>
      <c r="W465" s="11"/>
      <c r="X465" s="11">
        <v>1.1299999999999999</v>
      </c>
      <c r="Y465" s="146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97</v>
      </c>
    </row>
    <row r="466" spans="1:65">
      <c r="A466" s="29"/>
      <c r="B466" s="19">
        <v>1</v>
      </c>
      <c r="C466" s="9">
        <v>6</v>
      </c>
      <c r="D466" s="11">
        <v>1.19</v>
      </c>
      <c r="E466" s="11">
        <v>1.23</v>
      </c>
      <c r="F466" s="142">
        <v>1.1299999999999999</v>
      </c>
      <c r="G466" s="11">
        <v>1.21</v>
      </c>
      <c r="H466" s="11">
        <v>1.2279</v>
      </c>
      <c r="I466" s="11">
        <v>1.2017072903763999</v>
      </c>
      <c r="J466" s="11">
        <v>1.19</v>
      </c>
      <c r="K466" s="11">
        <v>1.23</v>
      </c>
      <c r="L466" s="11">
        <v>1.27</v>
      </c>
      <c r="M466" s="11">
        <v>1.18</v>
      </c>
      <c r="N466" s="11">
        <v>1.1900000000000002</v>
      </c>
      <c r="O466" s="142">
        <v>1.32</v>
      </c>
      <c r="P466" s="11">
        <v>1.19</v>
      </c>
      <c r="Q466" s="11">
        <v>1.21</v>
      </c>
      <c r="R466" s="142">
        <v>1.31</v>
      </c>
      <c r="S466" s="11">
        <v>1.2195595190810002</v>
      </c>
      <c r="T466" s="142">
        <v>1.3029999999999999</v>
      </c>
      <c r="U466" s="11">
        <v>1.2378196583922751</v>
      </c>
      <c r="V466" s="11">
        <v>1.22</v>
      </c>
      <c r="W466" s="11"/>
      <c r="X466" s="11">
        <v>1.22</v>
      </c>
      <c r="Y466" s="146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9"/>
      <c r="B467" s="20" t="s">
        <v>269</v>
      </c>
      <c r="C467" s="12"/>
      <c r="D467" s="22">
        <v>1.2050000000000001</v>
      </c>
      <c r="E467" s="22">
        <v>1.2066666666666668</v>
      </c>
      <c r="F467" s="22">
        <v>1.1266666666666667</v>
      </c>
      <c r="G467" s="22">
        <v>1.2</v>
      </c>
      <c r="H467" s="22">
        <v>1.2369999999999999</v>
      </c>
      <c r="I467" s="22">
        <v>1.2083470822632452</v>
      </c>
      <c r="J467" s="22">
        <v>1.1950000000000001</v>
      </c>
      <c r="K467" s="22">
        <v>1.22</v>
      </c>
      <c r="L467" s="22">
        <v>1.2483333333333333</v>
      </c>
      <c r="M467" s="22">
        <v>1.1866666666666665</v>
      </c>
      <c r="N467" s="22">
        <v>1.2033333333333334</v>
      </c>
      <c r="O467" s="22">
        <v>1.3316666666666668</v>
      </c>
      <c r="P467" s="22">
        <v>1.1749999999999998</v>
      </c>
      <c r="Q467" s="22">
        <v>1.2116666666666667</v>
      </c>
      <c r="R467" s="22">
        <v>1.3083333333333336</v>
      </c>
      <c r="S467" s="22">
        <v>1.206818695427528</v>
      </c>
      <c r="T467" s="22">
        <v>1.2921666666666665</v>
      </c>
      <c r="U467" s="22">
        <v>1.2780015618279585</v>
      </c>
      <c r="V467" s="22">
        <v>1.23</v>
      </c>
      <c r="W467" s="22">
        <v>1.4155</v>
      </c>
      <c r="X467" s="22">
        <v>1.1849999999999998</v>
      </c>
      <c r="Y467" s="146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3" t="s">
        <v>270</v>
      </c>
      <c r="C468" s="28"/>
      <c r="D468" s="11">
        <v>1.2050000000000001</v>
      </c>
      <c r="E468" s="11">
        <v>1.2</v>
      </c>
      <c r="F468" s="11">
        <v>1.1299999999999999</v>
      </c>
      <c r="G468" s="11">
        <v>1.2</v>
      </c>
      <c r="H468" s="11">
        <v>1.23515</v>
      </c>
      <c r="I468" s="11">
        <v>1.2069152384732948</v>
      </c>
      <c r="J468" s="11">
        <v>1.1949999999999998</v>
      </c>
      <c r="K468" s="11">
        <v>1.2250000000000001</v>
      </c>
      <c r="L468" s="11">
        <v>1.2450000000000001</v>
      </c>
      <c r="M468" s="11">
        <v>1.1850000000000001</v>
      </c>
      <c r="N468" s="11">
        <v>1.2</v>
      </c>
      <c r="O468" s="11">
        <v>1.3250000000000002</v>
      </c>
      <c r="P468" s="11">
        <v>1.17</v>
      </c>
      <c r="Q468" s="11">
        <v>1.21</v>
      </c>
      <c r="R468" s="11">
        <v>1.31</v>
      </c>
      <c r="S468" s="11">
        <v>1.207346982722</v>
      </c>
      <c r="T468" s="11">
        <v>1.2949999999999999</v>
      </c>
      <c r="U468" s="11">
        <v>1.266769327533515</v>
      </c>
      <c r="V468" s="11">
        <v>1.23</v>
      </c>
      <c r="W468" s="11">
        <v>1.4155</v>
      </c>
      <c r="X468" s="11">
        <v>1.19</v>
      </c>
      <c r="Y468" s="146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3" t="s">
        <v>271</v>
      </c>
      <c r="C469" s="28"/>
      <c r="D469" s="23">
        <v>1.6431676725155001E-2</v>
      </c>
      <c r="E469" s="23">
        <v>1.5055453054181633E-2</v>
      </c>
      <c r="F469" s="23">
        <v>1.5055453054181536E-2</v>
      </c>
      <c r="G469" s="23">
        <v>1.4142135623730963E-2</v>
      </c>
      <c r="H469" s="23">
        <v>1.3896186527245488E-2</v>
      </c>
      <c r="I469" s="23">
        <v>1.1636857359321866E-2</v>
      </c>
      <c r="J469" s="23">
        <v>1.0488088481701525E-2</v>
      </c>
      <c r="K469" s="23">
        <v>1.2649110640673528E-2</v>
      </c>
      <c r="L469" s="23">
        <v>1.9407902170679534E-2</v>
      </c>
      <c r="M469" s="23">
        <v>8.1649658092772665E-3</v>
      </c>
      <c r="N469" s="23">
        <v>1.366260102127939E-2</v>
      </c>
      <c r="O469" s="23">
        <v>1.9407902170679534E-2</v>
      </c>
      <c r="P469" s="23">
        <v>1.2247448713915901E-2</v>
      </c>
      <c r="Q469" s="23">
        <v>1.169045194450013E-2</v>
      </c>
      <c r="R469" s="23">
        <v>9.8319208025017587E-3</v>
      </c>
      <c r="S469" s="23">
        <v>1.0217374968243908E-2</v>
      </c>
      <c r="T469" s="23">
        <v>1.6412393690947897E-2</v>
      </c>
      <c r="U469" s="23">
        <v>3.9058614529840628E-2</v>
      </c>
      <c r="V469" s="23">
        <v>3.2249030993194226E-2</v>
      </c>
      <c r="W469" s="23">
        <v>1.7677669529663625E-2</v>
      </c>
      <c r="X469" s="23">
        <v>3.4496376621320712E-2</v>
      </c>
      <c r="Y469" s="230"/>
      <c r="Z469" s="231"/>
      <c r="AA469" s="231"/>
      <c r="AB469" s="231"/>
      <c r="AC469" s="231"/>
      <c r="AD469" s="231"/>
      <c r="AE469" s="231"/>
      <c r="AF469" s="231"/>
      <c r="AG469" s="231"/>
      <c r="AH469" s="231"/>
      <c r="AI469" s="231"/>
      <c r="AJ469" s="231"/>
      <c r="AK469" s="231"/>
      <c r="AL469" s="231"/>
      <c r="AM469" s="231"/>
      <c r="AN469" s="231"/>
      <c r="AO469" s="231"/>
      <c r="AP469" s="231"/>
      <c r="AQ469" s="231"/>
      <c r="AR469" s="231"/>
      <c r="AS469" s="231"/>
      <c r="AT469" s="231"/>
      <c r="AU469" s="231"/>
      <c r="AV469" s="231"/>
      <c r="AW469" s="231"/>
      <c r="AX469" s="231"/>
      <c r="AY469" s="231"/>
      <c r="AZ469" s="231"/>
      <c r="BA469" s="231"/>
      <c r="BB469" s="231"/>
      <c r="BC469" s="231"/>
      <c r="BD469" s="231"/>
      <c r="BE469" s="231"/>
      <c r="BF469" s="231"/>
      <c r="BG469" s="231"/>
      <c r="BH469" s="231"/>
      <c r="BI469" s="231"/>
      <c r="BJ469" s="231"/>
      <c r="BK469" s="231"/>
      <c r="BL469" s="231"/>
      <c r="BM469" s="54"/>
    </row>
    <row r="470" spans="1:65">
      <c r="A470" s="29"/>
      <c r="B470" s="3" t="s">
        <v>86</v>
      </c>
      <c r="C470" s="28"/>
      <c r="D470" s="13">
        <v>1.3636246244941908E-2</v>
      </c>
      <c r="E470" s="13">
        <v>1.247689479628312E-2</v>
      </c>
      <c r="F470" s="13">
        <v>1.3362828154598995E-2</v>
      </c>
      <c r="G470" s="13">
        <v>1.1785113019775802E-2</v>
      </c>
      <c r="H470" s="13">
        <v>1.1233780539406216E-2</v>
      </c>
      <c r="I470" s="13">
        <v>9.6303930634945769E-3</v>
      </c>
      <c r="J470" s="13">
        <v>8.7766430809217786E-3</v>
      </c>
      <c r="K470" s="13">
        <v>1.0368123475961909E-2</v>
      </c>
      <c r="L470" s="13">
        <v>1.5547051138061043E-2</v>
      </c>
      <c r="M470" s="13">
        <v>6.8805891651212928E-3</v>
      </c>
      <c r="N470" s="13">
        <v>1.1353962067545199E-2</v>
      </c>
      <c r="O470" s="13">
        <v>1.4574144308395143E-2</v>
      </c>
      <c r="P470" s="13">
        <v>1.0423360607588002E-2</v>
      </c>
      <c r="Q470" s="13">
        <v>9.6482409445668195E-3</v>
      </c>
      <c r="R470" s="13">
        <v>7.5148439254790495E-3</v>
      </c>
      <c r="S470" s="13">
        <v>8.4663711350811462E-3</v>
      </c>
      <c r="T470" s="13">
        <v>1.2701452617785037E-2</v>
      </c>
      <c r="U470" s="13">
        <v>3.0562258839475977E-2</v>
      </c>
      <c r="V470" s="13">
        <v>2.6218724384710755E-2</v>
      </c>
      <c r="W470" s="13">
        <v>1.2488639724241347E-2</v>
      </c>
      <c r="X470" s="13">
        <v>2.911086634710609E-2</v>
      </c>
      <c r="Y470" s="146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3" t="s">
        <v>272</v>
      </c>
      <c r="C471" s="28"/>
      <c r="D471" s="13">
        <v>-4.8147206407848087E-3</v>
      </c>
      <c r="E471" s="13">
        <v>-3.4382541409794243E-3</v>
      </c>
      <c r="F471" s="13">
        <v>-6.9508646131632768E-2</v>
      </c>
      <c r="G471" s="13">
        <v>-8.9441201402007398E-3</v>
      </c>
      <c r="H471" s="13">
        <v>2.1613436155476284E-2</v>
      </c>
      <c r="I471" s="13">
        <v>-2.050432676315217E-3</v>
      </c>
      <c r="J471" s="13">
        <v>-1.3073519639616449E-2</v>
      </c>
      <c r="K471" s="13">
        <v>7.5734778574625405E-3</v>
      </c>
      <c r="L471" s="13">
        <v>3.097340835415241E-2</v>
      </c>
      <c r="M471" s="13">
        <v>-1.9955852138642927E-2</v>
      </c>
      <c r="N471" s="13">
        <v>-6.191187140590082E-3</v>
      </c>
      <c r="O471" s="13">
        <v>9.97967333444163E-2</v>
      </c>
      <c r="P471" s="13">
        <v>-2.9591117637279951E-2</v>
      </c>
      <c r="Q471" s="13">
        <v>6.9114535843617375E-4</v>
      </c>
      <c r="R471" s="13">
        <v>8.0526202347142473E-2</v>
      </c>
      <c r="S471" s="13">
        <v>-3.3126966431801241E-3</v>
      </c>
      <c r="T471" s="13">
        <v>6.7174477299031032E-2</v>
      </c>
      <c r="U471" s="13">
        <v>5.5475801933004387E-2</v>
      </c>
      <c r="V471" s="13">
        <v>1.5832276856294403E-2</v>
      </c>
      <c r="W471" s="13">
        <v>0.1690329982846217</v>
      </c>
      <c r="X471" s="13">
        <v>-2.1332318638448311E-2</v>
      </c>
      <c r="Y471" s="146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45" t="s">
        <v>273</v>
      </c>
      <c r="C472" s="46"/>
      <c r="D472" s="44">
        <v>0.1</v>
      </c>
      <c r="E472" s="44">
        <v>0.05</v>
      </c>
      <c r="F472" s="44">
        <v>2.54</v>
      </c>
      <c r="G472" s="44">
        <v>0.26</v>
      </c>
      <c r="H472" s="44">
        <v>0.89</v>
      </c>
      <c r="I472" s="44">
        <v>0</v>
      </c>
      <c r="J472" s="44">
        <v>0.42</v>
      </c>
      <c r="K472" s="44">
        <v>0.36</v>
      </c>
      <c r="L472" s="44">
        <v>1.24</v>
      </c>
      <c r="M472" s="44">
        <v>0.67</v>
      </c>
      <c r="N472" s="44">
        <v>0.16</v>
      </c>
      <c r="O472" s="44">
        <v>3.84</v>
      </c>
      <c r="P472" s="44">
        <v>1.04</v>
      </c>
      <c r="Q472" s="44">
        <v>0.1</v>
      </c>
      <c r="R472" s="44">
        <v>3.11</v>
      </c>
      <c r="S472" s="44">
        <v>0.05</v>
      </c>
      <c r="T472" s="44">
        <v>2.61</v>
      </c>
      <c r="U472" s="44">
        <v>2.17</v>
      </c>
      <c r="V472" s="44">
        <v>0.67</v>
      </c>
      <c r="W472" s="44">
        <v>6.44</v>
      </c>
      <c r="X472" s="44">
        <v>0.73</v>
      </c>
      <c r="Y472" s="146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BM473" s="53"/>
    </row>
    <row r="474" spans="1:65" ht="15">
      <c r="B474" s="8" t="s">
        <v>574</v>
      </c>
      <c r="BM474" s="27" t="s">
        <v>66</v>
      </c>
    </row>
    <row r="475" spans="1:65" ht="15">
      <c r="A475" s="24" t="s">
        <v>17</v>
      </c>
      <c r="B475" s="18" t="s">
        <v>117</v>
      </c>
      <c r="C475" s="15" t="s">
        <v>118</v>
      </c>
      <c r="D475" s="16" t="s">
        <v>241</v>
      </c>
      <c r="E475" s="17" t="s">
        <v>241</v>
      </c>
      <c r="F475" s="17" t="s">
        <v>241</v>
      </c>
      <c r="G475" s="17" t="s">
        <v>241</v>
      </c>
      <c r="H475" s="17" t="s">
        <v>241</v>
      </c>
      <c r="I475" s="17" t="s">
        <v>241</v>
      </c>
      <c r="J475" s="17" t="s">
        <v>241</v>
      </c>
      <c r="K475" s="17" t="s">
        <v>241</v>
      </c>
      <c r="L475" s="17" t="s">
        <v>241</v>
      </c>
      <c r="M475" s="17" t="s">
        <v>241</v>
      </c>
      <c r="N475" s="17" t="s">
        <v>241</v>
      </c>
      <c r="O475" s="17" t="s">
        <v>241</v>
      </c>
      <c r="P475" s="17" t="s">
        <v>241</v>
      </c>
      <c r="Q475" s="17" t="s">
        <v>241</v>
      </c>
      <c r="R475" s="17" t="s">
        <v>241</v>
      </c>
      <c r="S475" s="17" t="s">
        <v>241</v>
      </c>
      <c r="T475" s="17" t="s">
        <v>241</v>
      </c>
      <c r="U475" s="17" t="s">
        <v>241</v>
      </c>
      <c r="V475" s="146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242</v>
      </c>
      <c r="C476" s="9" t="s">
        <v>242</v>
      </c>
      <c r="D476" s="144" t="s">
        <v>244</v>
      </c>
      <c r="E476" s="145" t="s">
        <v>245</v>
      </c>
      <c r="F476" s="145" t="s">
        <v>246</v>
      </c>
      <c r="G476" s="145" t="s">
        <v>247</v>
      </c>
      <c r="H476" s="145" t="s">
        <v>248</v>
      </c>
      <c r="I476" s="145" t="s">
        <v>249</v>
      </c>
      <c r="J476" s="145" t="s">
        <v>250</v>
      </c>
      <c r="K476" s="145" t="s">
        <v>251</v>
      </c>
      <c r="L476" s="145" t="s">
        <v>252</v>
      </c>
      <c r="M476" s="145" t="s">
        <v>253</v>
      </c>
      <c r="N476" s="145" t="s">
        <v>255</v>
      </c>
      <c r="O476" s="145" t="s">
        <v>256</v>
      </c>
      <c r="P476" s="145" t="s">
        <v>258</v>
      </c>
      <c r="Q476" s="145" t="s">
        <v>259</v>
      </c>
      <c r="R476" s="145" t="s">
        <v>260</v>
      </c>
      <c r="S476" s="145" t="s">
        <v>261</v>
      </c>
      <c r="T476" s="145" t="s">
        <v>286</v>
      </c>
      <c r="U476" s="145" t="s">
        <v>262</v>
      </c>
      <c r="V476" s="146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315</v>
      </c>
      <c r="E477" s="11" t="s">
        <v>315</v>
      </c>
      <c r="F477" s="11" t="s">
        <v>316</v>
      </c>
      <c r="G477" s="11" t="s">
        <v>120</v>
      </c>
      <c r="H477" s="11" t="s">
        <v>315</v>
      </c>
      <c r="I477" s="11" t="s">
        <v>316</v>
      </c>
      <c r="J477" s="11" t="s">
        <v>316</v>
      </c>
      <c r="K477" s="11" t="s">
        <v>315</v>
      </c>
      <c r="L477" s="11" t="s">
        <v>315</v>
      </c>
      <c r="M477" s="11" t="s">
        <v>315</v>
      </c>
      <c r="N477" s="11" t="s">
        <v>120</v>
      </c>
      <c r="O477" s="11" t="s">
        <v>315</v>
      </c>
      <c r="P477" s="11" t="s">
        <v>316</v>
      </c>
      <c r="Q477" s="11" t="s">
        <v>316</v>
      </c>
      <c r="R477" s="11" t="s">
        <v>316</v>
      </c>
      <c r="S477" s="11" t="s">
        <v>120</v>
      </c>
      <c r="T477" s="11" t="s">
        <v>315</v>
      </c>
      <c r="U477" s="11" t="s">
        <v>315</v>
      </c>
      <c r="V477" s="146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146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8">
        <v>1</v>
      </c>
      <c r="C479" s="14">
        <v>1</v>
      </c>
      <c r="D479" s="220">
        <v>17.100000000000001</v>
      </c>
      <c r="E479" s="220">
        <v>20.100000000000001</v>
      </c>
      <c r="F479" s="220">
        <v>19.100000000000001</v>
      </c>
      <c r="G479" s="227">
        <v>20</v>
      </c>
      <c r="H479" s="220">
        <v>16.2</v>
      </c>
      <c r="I479" s="220">
        <v>19.668286796549999</v>
      </c>
      <c r="J479" s="220">
        <v>18.8</v>
      </c>
      <c r="K479" s="220">
        <v>19.8</v>
      </c>
      <c r="L479" s="220">
        <v>18.100000000000001</v>
      </c>
      <c r="M479" s="220">
        <v>19.2</v>
      </c>
      <c r="N479" s="220">
        <v>19.5</v>
      </c>
      <c r="O479" s="220">
        <v>17.899999999999999</v>
      </c>
      <c r="P479" s="220">
        <v>18.09</v>
      </c>
      <c r="Q479" s="220">
        <v>18.5</v>
      </c>
      <c r="R479" s="220">
        <v>19.556350764177882</v>
      </c>
      <c r="S479" s="227">
        <v>16</v>
      </c>
      <c r="T479" s="220">
        <v>15.299999999999999</v>
      </c>
      <c r="U479" s="220">
        <v>22.7</v>
      </c>
      <c r="V479" s="217"/>
      <c r="W479" s="218"/>
      <c r="X479" s="218"/>
      <c r="Y479" s="218"/>
      <c r="Z479" s="218"/>
      <c r="AA479" s="218"/>
      <c r="AB479" s="218"/>
      <c r="AC479" s="218"/>
      <c r="AD479" s="218"/>
      <c r="AE479" s="218"/>
      <c r="AF479" s="218"/>
      <c r="AG479" s="218"/>
      <c r="AH479" s="218"/>
      <c r="AI479" s="218"/>
      <c r="AJ479" s="218"/>
      <c r="AK479" s="218"/>
      <c r="AL479" s="218"/>
      <c r="AM479" s="218"/>
      <c r="AN479" s="218"/>
      <c r="AO479" s="218"/>
      <c r="AP479" s="218"/>
      <c r="AQ479" s="218"/>
      <c r="AR479" s="218"/>
      <c r="AS479" s="218"/>
      <c r="AT479" s="218"/>
      <c r="AU479" s="218"/>
      <c r="AV479" s="218"/>
      <c r="AW479" s="218"/>
      <c r="AX479" s="218"/>
      <c r="AY479" s="218"/>
      <c r="AZ479" s="218"/>
      <c r="BA479" s="218"/>
      <c r="BB479" s="218"/>
      <c r="BC479" s="218"/>
      <c r="BD479" s="218"/>
      <c r="BE479" s="218"/>
      <c r="BF479" s="218"/>
      <c r="BG479" s="218"/>
      <c r="BH479" s="218"/>
      <c r="BI479" s="218"/>
      <c r="BJ479" s="218"/>
      <c r="BK479" s="218"/>
      <c r="BL479" s="218"/>
      <c r="BM479" s="221">
        <v>1</v>
      </c>
    </row>
    <row r="480" spans="1:65">
      <c r="A480" s="29"/>
      <c r="B480" s="19">
        <v>1</v>
      </c>
      <c r="C480" s="9">
        <v>2</v>
      </c>
      <c r="D480" s="216">
        <v>17.5</v>
      </c>
      <c r="E480" s="216">
        <v>20.399999999999999</v>
      </c>
      <c r="F480" s="216">
        <v>18.899999999999999</v>
      </c>
      <c r="G480" s="228">
        <v>20</v>
      </c>
      <c r="H480" s="216">
        <v>16.3</v>
      </c>
      <c r="I480" s="216">
        <v>19.874574157858117</v>
      </c>
      <c r="J480" s="216">
        <v>19</v>
      </c>
      <c r="K480" s="216">
        <v>19.399999999999999</v>
      </c>
      <c r="L480" s="216">
        <v>18</v>
      </c>
      <c r="M480" s="216">
        <v>18.899999999999999</v>
      </c>
      <c r="N480" s="216">
        <v>18.7</v>
      </c>
      <c r="O480" s="216">
        <v>17.899999999999999</v>
      </c>
      <c r="P480" s="216">
        <v>18.190000000000001</v>
      </c>
      <c r="Q480" s="216">
        <v>18.5</v>
      </c>
      <c r="R480" s="216">
        <v>19.295700082676813</v>
      </c>
      <c r="S480" s="228">
        <v>16</v>
      </c>
      <c r="T480" s="216">
        <v>16.8</v>
      </c>
      <c r="U480" s="216">
        <v>22.4</v>
      </c>
      <c r="V480" s="217"/>
      <c r="W480" s="218"/>
      <c r="X480" s="218"/>
      <c r="Y480" s="218"/>
      <c r="Z480" s="218"/>
      <c r="AA480" s="218"/>
      <c r="AB480" s="218"/>
      <c r="AC480" s="218"/>
      <c r="AD480" s="218"/>
      <c r="AE480" s="218"/>
      <c r="AF480" s="218"/>
      <c r="AG480" s="218"/>
      <c r="AH480" s="218"/>
      <c r="AI480" s="218"/>
      <c r="AJ480" s="218"/>
      <c r="AK480" s="218"/>
      <c r="AL480" s="218"/>
      <c r="AM480" s="218"/>
      <c r="AN480" s="218"/>
      <c r="AO480" s="218"/>
      <c r="AP480" s="218"/>
      <c r="AQ480" s="218"/>
      <c r="AR480" s="218"/>
      <c r="AS480" s="218"/>
      <c r="AT480" s="218"/>
      <c r="AU480" s="218"/>
      <c r="AV480" s="218"/>
      <c r="AW480" s="218"/>
      <c r="AX480" s="218"/>
      <c r="AY480" s="218"/>
      <c r="AZ480" s="218"/>
      <c r="BA480" s="218"/>
      <c r="BB480" s="218"/>
      <c r="BC480" s="218"/>
      <c r="BD480" s="218"/>
      <c r="BE480" s="218"/>
      <c r="BF480" s="218"/>
      <c r="BG480" s="218"/>
      <c r="BH480" s="218"/>
      <c r="BI480" s="218"/>
      <c r="BJ480" s="218"/>
      <c r="BK480" s="218"/>
      <c r="BL480" s="218"/>
      <c r="BM480" s="221" t="e">
        <v>#N/A</v>
      </c>
    </row>
    <row r="481" spans="1:65">
      <c r="A481" s="29"/>
      <c r="B481" s="19">
        <v>1</v>
      </c>
      <c r="C481" s="9">
        <v>3</v>
      </c>
      <c r="D481" s="216">
        <v>17.399999999999999</v>
      </c>
      <c r="E481" s="216">
        <v>19.399999999999999</v>
      </c>
      <c r="F481" s="216">
        <v>19.100000000000001</v>
      </c>
      <c r="G481" s="228">
        <v>20</v>
      </c>
      <c r="H481" s="216">
        <v>16</v>
      </c>
      <c r="I481" s="216">
        <v>19.730275589587968</v>
      </c>
      <c r="J481" s="216">
        <v>17.100000000000001</v>
      </c>
      <c r="K481" s="216">
        <v>19.8</v>
      </c>
      <c r="L481" s="216">
        <v>18.7</v>
      </c>
      <c r="M481" s="216">
        <v>18.5</v>
      </c>
      <c r="N481" s="216">
        <v>18.7</v>
      </c>
      <c r="O481" s="216">
        <v>17.399999999999999</v>
      </c>
      <c r="P481" s="216">
        <v>18.48</v>
      </c>
      <c r="Q481" s="216">
        <v>18.399999999999999</v>
      </c>
      <c r="R481" s="216">
        <v>19.132339867319168</v>
      </c>
      <c r="S481" s="228">
        <v>16</v>
      </c>
      <c r="T481" s="216">
        <v>17</v>
      </c>
      <c r="U481" s="216">
        <v>20.7</v>
      </c>
      <c r="V481" s="217"/>
      <c r="W481" s="218"/>
      <c r="X481" s="218"/>
      <c r="Y481" s="218"/>
      <c r="Z481" s="218"/>
      <c r="AA481" s="218"/>
      <c r="AB481" s="218"/>
      <c r="AC481" s="218"/>
      <c r="AD481" s="218"/>
      <c r="AE481" s="218"/>
      <c r="AF481" s="218"/>
      <c r="AG481" s="218"/>
      <c r="AH481" s="218"/>
      <c r="AI481" s="218"/>
      <c r="AJ481" s="218"/>
      <c r="AK481" s="218"/>
      <c r="AL481" s="218"/>
      <c r="AM481" s="218"/>
      <c r="AN481" s="218"/>
      <c r="AO481" s="218"/>
      <c r="AP481" s="218"/>
      <c r="AQ481" s="218"/>
      <c r="AR481" s="218"/>
      <c r="AS481" s="218"/>
      <c r="AT481" s="218"/>
      <c r="AU481" s="218"/>
      <c r="AV481" s="218"/>
      <c r="AW481" s="218"/>
      <c r="AX481" s="218"/>
      <c r="AY481" s="218"/>
      <c r="AZ481" s="218"/>
      <c r="BA481" s="218"/>
      <c r="BB481" s="218"/>
      <c r="BC481" s="218"/>
      <c r="BD481" s="218"/>
      <c r="BE481" s="218"/>
      <c r="BF481" s="218"/>
      <c r="BG481" s="218"/>
      <c r="BH481" s="218"/>
      <c r="BI481" s="218"/>
      <c r="BJ481" s="218"/>
      <c r="BK481" s="218"/>
      <c r="BL481" s="218"/>
      <c r="BM481" s="221">
        <v>16</v>
      </c>
    </row>
    <row r="482" spans="1:65">
      <c r="A482" s="29"/>
      <c r="B482" s="19">
        <v>1</v>
      </c>
      <c r="C482" s="9">
        <v>4</v>
      </c>
      <c r="D482" s="216">
        <v>17.7</v>
      </c>
      <c r="E482" s="216">
        <v>20.100000000000001</v>
      </c>
      <c r="F482" s="216">
        <v>18.100000000000001</v>
      </c>
      <c r="G482" s="228">
        <v>20</v>
      </c>
      <c r="H482" s="216">
        <v>16</v>
      </c>
      <c r="I482" s="216">
        <v>19.843677125692</v>
      </c>
      <c r="J482" s="216">
        <v>17.899999999999999</v>
      </c>
      <c r="K482" s="216">
        <v>20.2</v>
      </c>
      <c r="L482" s="216">
        <v>17.5</v>
      </c>
      <c r="M482" s="216">
        <v>18.899999999999999</v>
      </c>
      <c r="N482" s="216">
        <v>18.600000000000001</v>
      </c>
      <c r="O482" s="216">
        <v>17.899999999999999</v>
      </c>
      <c r="P482" s="216">
        <v>18.25</v>
      </c>
      <c r="Q482" s="216">
        <v>18.399999999999999</v>
      </c>
      <c r="R482" s="216">
        <v>19.363380745699775</v>
      </c>
      <c r="S482" s="228">
        <v>16</v>
      </c>
      <c r="T482" s="216">
        <v>16.3</v>
      </c>
      <c r="U482" s="216">
        <v>22.2</v>
      </c>
      <c r="V482" s="217"/>
      <c r="W482" s="218"/>
      <c r="X482" s="218"/>
      <c r="Y482" s="218"/>
      <c r="Z482" s="218"/>
      <c r="AA482" s="218"/>
      <c r="AB482" s="218"/>
      <c r="AC482" s="218"/>
      <c r="AD482" s="218"/>
      <c r="AE482" s="218"/>
      <c r="AF482" s="218"/>
      <c r="AG482" s="218"/>
      <c r="AH482" s="218"/>
      <c r="AI482" s="218"/>
      <c r="AJ482" s="218"/>
      <c r="AK482" s="218"/>
      <c r="AL482" s="218"/>
      <c r="AM482" s="218"/>
      <c r="AN482" s="218"/>
      <c r="AO482" s="218"/>
      <c r="AP482" s="218"/>
      <c r="AQ482" s="218"/>
      <c r="AR482" s="218"/>
      <c r="AS482" s="218"/>
      <c r="AT482" s="218"/>
      <c r="AU482" s="218"/>
      <c r="AV482" s="218"/>
      <c r="AW482" s="218"/>
      <c r="AX482" s="218"/>
      <c r="AY482" s="218"/>
      <c r="AZ482" s="218"/>
      <c r="BA482" s="218"/>
      <c r="BB482" s="218"/>
      <c r="BC482" s="218"/>
      <c r="BD482" s="218"/>
      <c r="BE482" s="218"/>
      <c r="BF482" s="218"/>
      <c r="BG482" s="218"/>
      <c r="BH482" s="218"/>
      <c r="BI482" s="218"/>
      <c r="BJ482" s="218"/>
      <c r="BK482" s="218"/>
      <c r="BL482" s="218"/>
      <c r="BM482" s="221">
        <v>18.635890041379547</v>
      </c>
    </row>
    <row r="483" spans="1:65">
      <c r="A483" s="29"/>
      <c r="B483" s="19">
        <v>1</v>
      </c>
      <c r="C483" s="9">
        <v>5</v>
      </c>
      <c r="D483" s="216">
        <v>17</v>
      </c>
      <c r="E483" s="216">
        <v>20</v>
      </c>
      <c r="F483" s="216">
        <v>19.399999999999999</v>
      </c>
      <c r="G483" s="228">
        <v>20</v>
      </c>
      <c r="H483" s="216">
        <v>16.100000000000001</v>
      </c>
      <c r="I483" s="216">
        <v>19.541313178758013</v>
      </c>
      <c r="J483" s="216">
        <v>19.2</v>
      </c>
      <c r="K483" s="216">
        <v>19.600000000000001</v>
      </c>
      <c r="L483" s="216">
        <v>18.100000000000001</v>
      </c>
      <c r="M483" s="216">
        <v>18.7</v>
      </c>
      <c r="N483" s="216">
        <v>19</v>
      </c>
      <c r="O483" s="216">
        <v>17.399999999999999</v>
      </c>
      <c r="P483" s="216">
        <v>18.37</v>
      </c>
      <c r="Q483" s="216">
        <v>18.7</v>
      </c>
      <c r="R483" s="216">
        <v>19.478632396974358</v>
      </c>
      <c r="S483" s="228">
        <v>16</v>
      </c>
      <c r="T483" s="216">
        <v>16.600000000000001</v>
      </c>
      <c r="U483" s="216">
        <v>20.5</v>
      </c>
      <c r="V483" s="217"/>
      <c r="W483" s="218"/>
      <c r="X483" s="218"/>
      <c r="Y483" s="218"/>
      <c r="Z483" s="218"/>
      <c r="AA483" s="218"/>
      <c r="AB483" s="218"/>
      <c r="AC483" s="218"/>
      <c r="AD483" s="218"/>
      <c r="AE483" s="218"/>
      <c r="AF483" s="218"/>
      <c r="AG483" s="218"/>
      <c r="AH483" s="218"/>
      <c r="AI483" s="218"/>
      <c r="AJ483" s="218"/>
      <c r="AK483" s="218"/>
      <c r="AL483" s="218"/>
      <c r="AM483" s="218"/>
      <c r="AN483" s="218"/>
      <c r="AO483" s="218"/>
      <c r="AP483" s="218"/>
      <c r="AQ483" s="218"/>
      <c r="AR483" s="218"/>
      <c r="AS483" s="218"/>
      <c r="AT483" s="218"/>
      <c r="AU483" s="218"/>
      <c r="AV483" s="218"/>
      <c r="AW483" s="218"/>
      <c r="AX483" s="218"/>
      <c r="AY483" s="218"/>
      <c r="AZ483" s="218"/>
      <c r="BA483" s="218"/>
      <c r="BB483" s="218"/>
      <c r="BC483" s="218"/>
      <c r="BD483" s="218"/>
      <c r="BE483" s="218"/>
      <c r="BF483" s="218"/>
      <c r="BG483" s="218"/>
      <c r="BH483" s="218"/>
      <c r="BI483" s="218"/>
      <c r="BJ483" s="218"/>
      <c r="BK483" s="218"/>
      <c r="BL483" s="218"/>
      <c r="BM483" s="221">
        <v>98</v>
      </c>
    </row>
    <row r="484" spans="1:65">
      <c r="A484" s="29"/>
      <c r="B484" s="19">
        <v>1</v>
      </c>
      <c r="C484" s="9">
        <v>6</v>
      </c>
      <c r="D484" s="216">
        <v>17.600000000000001</v>
      </c>
      <c r="E484" s="216">
        <v>18.8</v>
      </c>
      <c r="F484" s="216">
        <v>19.399999999999999</v>
      </c>
      <c r="G484" s="228">
        <v>20</v>
      </c>
      <c r="H484" s="216">
        <v>16.100000000000001</v>
      </c>
      <c r="I484" s="216">
        <v>19.765777618289352</v>
      </c>
      <c r="J484" s="216">
        <v>18.600000000000001</v>
      </c>
      <c r="K484" s="216">
        <v>20.100000000000001</v>
      </c>
      <c r="L484" s="216">
        <v>18.2</v>
      </c>
      <c r="M484" s="216">
        <v>18.399999999999999</v>
      </c>
      <c r="N484" s="216">
        <v>19</v>
      </c>
      <c r="O484" s="216">
        <v>18.2</v>
      </c>
      <c r="P484" s="216">
        <v>17.82</v>
      </c>
      <c r="Q484" s="216">
        <v>18.600000000000001</v>
      </c>
      <c r="R484" s="216">
        <v>20.295135648852927</v>
      </c>
      <c r="S484" s="228">
        <v>16</v>
      </c>
      <c r="T484" s="216">
        <v>16.2</v>
      </c>
      <c r="U484" s="216">
        <v>21.8</v>
      </c>
      <c r="V484" s="217"/>
      <c r="W484" s="218"/>
      <c r="X484" s="218"/>
      <c r="Y484" s="218"/>
      <c r="Z484" s="218"/>
      <c r="AA484" s="218"/>
      <c r="AB484" s="218"/>
      <c r="AC484" s="218"/>
      <c r="AD484" s="218"/>
      <c r="AE484" s="218"/>
      <c r="AF484" s="218"/>
      <c r="AG484" s="218"/>
      <c r="AH484" s="218"/>
      <c r="AI484" s="218"/>
      <c r="AJ484" s="218"/>
      <c r="AK484" s="218"/>
      <c r="AL484" s="218"/>
      <c r="AM484" s="218"/>
      <c r="AN484" s="218"/>
      <c r="AO484" s="218"/>
      <c r="AP484" s="218"/>
      <c r="AQ484" s="218"/>
      <c r="AR484" s="218"/>
      <c r="AS484" s="218"/>
      <c r="AT484" s="218"/>
      <c r="AU484" s="218"/>
      <c r="AV484" s="218"/>
      <c r="AW484" s="218"/>
      <c r="AX484" s="218"/>
      <c r="AY484" s="218"/>
      <c r="AZ484" s="218"/>
      <c r="BA484" s="218"/>
      <c r="BB484" s="218"/>
      <c r="BC484" s="218"/>
      <c r="BD484" s="218"/>
      <c r="BE484" s="218"/>
      <c r="BF484" s="218"/>
      <c r="BG484" s="218"/>
      <c r="BH484" s="218"/>
      <c r="BI484" s="218"/>
      <c r="BJ484" s="218"/>
      <c r="BK484" s="218"/>
      <c r="BL484" s="218"/>
      <c r="BM484" s="219"/>
    </row>
    <row r="485" spans="1:65">
      <c r="A485" s="29"/>
      <c r="B485" s="20" t="s">
        <v>269</v>
      </c>
      <c r="C485" s="12"/>
      <c r="D485" s="222">
        <v>17.383333333333336</v>
      </c>
      <c r="E485" s="222">
        <v>19.8</v>
      </c>
      <c r="F485" s="222">
        <v>19</v>
      </c>
      <c r="G485" s="222">
        <v>20</v>
      </c>
      <c r="H485" s="222">
        <v>16.116666666666664</v>
      </c>
      <c r="I485" s="222">
        <v>19.737317411122575</v>
      </c>
      <c r="J485" s="222">
        <v>18.433333333333334</v>
      </c>
      <c r="K485" s="222">
        <v>19.816666666666666</v>
      </c>
      <c r="L485" s="222">
        <v>18.100000000000001</v>
      </c>
      <c r="M485" s="222">
        <v>18.766666666666666</v>
      </c>
      <c r="N485" s="222">
        <v>18.916666666666668</v>
      </c>
      <c r="O485" s="222">
        <v>17.783333333333335</v>
      </c>
      <c r="P485" s="222">
        <v>18.200000000000003</v>
      </c>
      <c r="Q485" s="222">
        <v>18.516666666666666</v>
      </c>
      <c r="R485" s="222">
        <v>19.520256584283487</v>
      </c>
      <c r="S485" s="222">
        <v>16</v>
      </c>
      <c r="T485" s="222">
        <v>16.366666666666667</v>
      </c>
      <c r="U485" s="222">
        <v>21.716666666666669</v>
      </c>
      <c r="V485" s="217"/>
      <c r="W485" s="218"/>
      <c r="X485" s="218"/>
      <c r="Y485" s="218"/>
      <c r="Z485" s="218"/>
      <c r="AA485" s="218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19"/>
    </row>
    <row r="486" spans="1:65">
      <c r="A486" s="29"/>
      <c r="B486" s="3" t="s">
        <v>270</v>
      </c>
      <c r="C486" s="28"/>
      <c r="D486" s="216">
        <v>17.45</v>
      </c>
      <c r="E486" s="216">
        <v>20.05</v>
      </c>
      <c r="F486" s="216">
        <v>19.100000000000001</v>
      </c>
      <c r="G486" s="216">
        <v>20</v>
      </c>
      <c r="H486" s="216">
        <v>16.100000000000001</v>
      </c>
      <c r="I486" s="216">
        <v>19.748026603938662</v>
      </c>
      <c r="J486" s="216">
        <v>18.700000000000003</v>
      </c>
      <c r="K486" s="216">
        <v>19.8</v>
      </c>
      <c r="L486" s="216">
        <v>18.100000000000001</v>
      </c>
      <c r="M486" s="216">
        <v>18.799999999999997</v>
      </c>
      <c r="N486" s="216">
        <v>18.850000000000001</v>
      </c>
      <c r="O486" s="216">
        <v>17.899999999999999</v>
      </c>
      <c r="P486" s="216">
        <v>18.22</v>
      </c>
      <c r="Q486" s="216">
        <v>18.5</v>
      </c>
      <c r="R486" s="216">
        <v>19.421006571337067</v>
      </c>
      <c r="S486" s="216">
        <v>16</v>
      </c>
      <c r="T486" s="216">
        <v>16.450000000000003</v>
      </c>
      <c r="U486" s="216">
        <v>22</v>
      </c>
      <c r="V486" s="217"/>
      <c r="W486" s="218"/>
      <c r="X486" s="218"/>
      <c r="Y486" s="218"/>
      <c r="Z486" s="218"/>
      <c r="AA486" s="218"/>
      <c r="AB486" s="218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19"/>
    </row>
    <row r="487" spans="1:65">
      <c r="A487" s="29"/>
      <c r="B487" s="3" t="s">
        <v>271</v>
      </c>
      <c r="C487" s="28"/>
      <c r="D487" s="23">
        <v>0.27868739954771282</v>
      </c>
      <c r="E487" s="23">
        <v>0.58991524815010499</v>
      </c>
      <c r="F487" s="23">
        <v>0.48166378315169095</v>
      </c>
      <c r="G487" s="23">
        <v>0</v>
      </c>
      <c r="H487" s="23">
        <v>0.11690451944500126</v>
      </c>
      <c r="I487" s="23">
        <v>0.12181482578348493</v>
      </c>
      <c r="J487" s="23">
        <v>0.79162280580252753</v>
      </c>
      <c r="K487" s="23">
        <v>0.29944392908634304</v>
      </c>
      <c r="L487" s="23">
        <v>0.38470768123342663</v>
      </c>
      <c r="M487" s="23">
        <v>0.2943920288775948</v>
      </c>
      <c r="N487" s="23">
        <v>0.33115957885386105</v>
      </c>
      <c r="O487" s="23">
        <v>0.31885210782848333</v>
      </c>
      <c r="P487" s="23">
        <v>0.23082460874005628</v>
      </c>
      <c r="Q487" s="23">
        <v>0.11690451944500176</v>
      </c>
      <c r="R487" s="23">
        <v>0.40718250403104306</v>
      </c>
      <c r="S487" s="23">
        <v>0</v>
      </c>
      <c r="T487" s="23">
        <v>0.60221812216726545</v>
      </c>
      <c r="U487" s="23">
        <v>0.9152413160837235</v>
      </c>
      <c r="V487" s="146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86</v>
      </c>
      <c r="C488" s="28"/>
      <c r="D488" s="13">
        <v>1.6031873415975808E-2</v>
      </c>
      <c r="E488" s="13">
        <v>2.9793699401520452E-2</v>
      </c>
      <c r="F488" s="13">
        <v>2.5350725429036366E-2</v>
      </c>
      <c r="G488" s="13">
        <v>0</v>
      </c>
      <c r="H488" s="13">
        <v>7.2536413306102136E-3</v>
      </c>
      <c r="I488" s="13">
        <v>6.1718025426717102E-3</v>
      </c>
      <c r="J488" s="13">
        <v>4.294517933829263E-2</v>
      </c>
      <c r="K488" s="13">
        <v>1.5110711307973576E-2</v>
      </c>
      <c r="L488" s="13">
        <v>2.1254568023946221E-2</v>
      </c>
      <c r="M488" s="13">
        <v>1.5686964238592973E-2</v>
      </c>
      <c r="N488" s="13">
        <v>1.7506233243375913E-2</v>
      </c>
      <c r="O488" s="13">
        <v>1.7929827994104027E-2</v>
      </c>
      <c r="P488" s="13">
        <v>1.2682670809893199E-2</v>
      </c>
      <c r="Q488" s="13">
        <v>6.3134753975698519E-3</v>
      </c>
      <c r="R488" s="13">
        <v>2.0859485236422632E-2</v>
      </c>
      <c r="S488" s="13">
        <v>0</v>
      </c>
      <c r="T488" s="13">
        <v>3.6795404613071209E-2</v>
      </c>
      <c r="U488" s="13">
        <v>4.2144650011529859E-2</v>
      </c>
      <c r="V488" s="146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272</v>
      </c>
      <c r="C489" s="28"/>
      <c r="D489" s="13">
        <v>-6.7212067964825151E-2</v>
      </c>
      <c r="E489" s="13">
        <v>6.2466024216478955E-2</v>
      </c>
      <c r="F489" s="13">
        <v>1.9538104046116223E-2</v>
      </c>
      <c r="G489" s="13">
        <v>7.3198004259069638E-2</v>
      </c>
      <c r="H489" s="13">
        <v>-0.13518127490123322</v>
      </c>
      <c r="I489" s="13">
        <v>5.9102482752226626E-2</v>
      </c>
      <c r="J489" s="13">
        <v>-1.086917274122412E-2</v>
      </c>
      <c r="K489" s="13">
        <v>6.3360355886694864E-2</v>
      </c>
      <c r="L489" s="13">
        <v>-2.8755806145541962E-2</v>
      </c>
      <c r="M489" s="13">
        <v>7.017460663093722E-3</v>
      </c>
      <c r="N489" s="13">
        <v>1.5066445695036679E-2</v>
      </c>
      <c r="O489" s="13">
        <v>-4.5748107879643785E-2</v>
      </c>
      <c r="P489" s="13">
        <v>-2.338981612424651E-2</v>
      </c>
      <c r="Q489" s="13">
        <v>-6.3975143901447984E-3</v>
      </c>
      <c r="R489" s="13">
        <v>4.7455020443900153E-2</v>
      </c>
      <c r="S489" s="13">
        <v>-0.14144159659274425</v>
      </c>
      <c r="T489" s="13">
        <v>-0.1217662998479947</v>
      </c>
      <c r="U489" s="13">
        <v>0.16531416629130646</v>
      </c>
      <c r="V489" s="146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45" t="s">
        <v>273</v>
      </c>
      <c r="C490" s="46"/>
      <c r="D490" s="44">
        <v>0.98</v>
      </c>
      <c r="E490" s="44">
        <v>0.9</v>
      </c>
      <c r="F490" s="44">
        <v>0.28000000000000003</v>
      </c>
      <c r="G490" s="44" t="s">
        <v>274</v>
      </c>
      <c r="H490" s="44">
        <v>1.96</v>
      </c>
      <c r="I490" s="44">
        <v>0.85</v>
      </c>
      <c r="J490" s="44">
        <v>0.16</v>
      </c>
      <c r="K490" s="44">
        <v>0.91</v>
      </c>
      <c r="L490" s="44">
        <v>0.42</v>
      </c>
      <c r="M490" s="44">
        <v>0.1</v>
      </c>
      <c r="N490" s="44">
        <v>0.21</v>
      </c>
      <c r="O490" s="44">
        <v>0.67</v>
      </c>
      <c r="P490" s="44">
        <v>0.34</v>
      </c>
      <c r="Q490" s="44">
        <v>0.1</v>
      </c>
      <c r="R490" s="44">
        <v>0.68</v>
      </c>
      <c r="S490" s="44" t="s">
        <v>274</v>
      </c>
      <c r="T490" s="44">
        <v>1.77</v>
      </c>
      <c r="U490" s="44">
        <v>2.39</v>
      </c>
      <c r="V490" s="146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148" t="s">
        <v>321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BM491" s="53"/>
    </row>
    <row r="492" spans="1:65">
      <c r="BM492" s="53"/>
    </row>
    <row r="493" spans="1:65" ht="15">
      <c r="B493" s="8" t="s">
        <v>513</v>
      </c>
      <c r="BM493" s="27" t="s">
        <v>66</v>
      </c>
    </row>
    <row r="494" spans="1:65" ht="15">
      <c r="A494" s="24" t="s">
        <v>20</v>
      </c>
      <c r="B494" s="18" t="s">
        <v>117</v>
      </c>
      <c r="C494" s="15" t="s">
        <v>118</v>
      </c>
      <c r="D494" s="16" t="s">
        <v>241</v>
      </c>
      <c r="E494" s="17" t="s">
        <v>241</v>
      </c>
      <c r="F494" s="17" t="s">
        <v>241</v>
      </c>
      <c r="G494" s="17" t="s">
        <v>241</v>
      </c>
      <c r="H494" s="17" t="s">
        <v>241</v>
      </c>
      <c r="I494" s="17" t="s">
        <v>241</v>
      </c>
      <c r="J494" s="17" t="s">
        <v>241</v>
      </c>
      <c r="K494" s="17" t="s">
        <v>241</v>
      </c>
      <c r="L494" s="17" t="s">
        <v>241</v>
      </c>
      <c r="M494" s="17" t="s">
        <v>241</v>
      </c>
      <c r="N494" s="17" t="s">
        <v>241</v>
      </c>
      <c r="O494" s="17" t="s">
        <v>241</v>
      </c>
      <c r="P494" s="17" t="s">
        <v>241</v>
      </c>
      <c r="Q494" s="17" t="s">
        <v>241</v>
      </c>
      <c r="R494" s="17" t="s">
        <v>241</v>
      </c>
      <c r="S494" s="17" t="s">
        <v>241</v>
      </c>
      <c r="T494" s="17" t="s">
        <v>241</v>
      </c>
      <c r="U494" s="17" t="s">
        <v>241</v>
      </c>
      <c r="V494" s="17" t="s">
        <v>241</v>
      </c>
      <c r="W494" s="17" t="s">
        <v>241</v>
      </c>
      <c r="X494" s="146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242</v>
      </c>
      <c r="C495" s="9" t="s">
        <v>242</v>
      </c>
      <c r="D495" s="144" t="s">
        <v>244</v>
      </c>
      <c r="E495" s="145" t="s">
        <v>245</v>
      </c>
      <c r="F495" s="145" t="s">
        <v>246</v>
      </c>
      <c r="G495" s="145" t="s">
        <v>247</v>
      </c>
      <c r="H495" s="145" t="s">
        <v>248</v>
      </c>
      <c r="I495" s="145" t="s">
        <v>249</v>
      </c>
      <c r="J495" s="145" t="s">
        <v>250</v>
      </c>
      <c r="K495" s="145" t="s">
        <v>251</v>
      </c>
      <c r="L495" s="145" t="s">
        <v>252</v>
      </c>
      <c r="M495" s="145" t="s">
        <v>253</v>
      </c>
      <c r="N495" s="145" t="s">
        <v>254</v>
      </c>
      <c r="O495" s="145" t="s">
        <v>255</v>
      </c>
      <c r="P495" s="145" t="s">
        <v>256</v>
      </c>
      <c r="Q495" s="145" t="s">
        <v>258</v>
      </c>
      <c r="R495" s="145" t="s">
        <v>259</v>
      </c>
      <c r="S495" s="145" t="s">
        <v>260</v>
      </c>
      <c r="T495" s="145" t="s">
        <v>261</v>
      </c>
      <c r="U495" s="145" t="s">
        <v>284</v>
      </c>
      <c r="V495" s="145" t="s">
        <v>286</v>
      </c>
      <c r="W495" s="145" t="s">
        <v>262</v>
      </c>
      <c r="X495" s="146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315</v>
      </c>
      <c r="E496" s="11" t="s">
        <v>315</v>
      </c>
      <c r="F496" s="11" t="s">
        <v>316</v>
      </c>
      <c r="G496" s="11" t="s">
        <v>120</v>
      </c>
      <c r="H496" s="11" t="s">
        <v>315</v>
      </c>
      <c r="I496" s="11" t="s">
        <v>316</v>
      </c>
      <c r="J496" s="11" t="s">
        <v>316</v>
      </c>
      <c r="K496" s="11" t="s">
        <v>315</v>
      </c>
      <c r="L496" s="11" t="s">
        <v>315</v>
      </c>
      <c r="M496" s="11" t="s">
        <v>315</v>
      </c>
      <c r="N496" s="11" t="s">
        <v>316</v>
      </c>
      <c r="O496" s="11" t="s">
        <v>316</v>
      </c>
      <c r="P496" s="11" t="s">
        <v>315</v>
      </c>
      <c r="Q496" s="11" t="s">
        <v>315</v>
      </c>
      <c r="R496" s="11" t="s">
        <v>316</v>
      </c>
      <c r="S496" s="11" t="s">
        <v>316</v>
      </c>
      <c r="T496" s="11" t="s">
        <v>120</v>
      </c>
      <c r="U496" s="11" t="s">
        <v>120</v>
      </c>
      <c r="V496" s="11" t="s">
        <v>315</v>
      </c>
      <c r="W496" s="11" t="s">
        <v>315</v>
      </c>
      <c r="X496" s="146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146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8">
        <v>1</v>
      </c>
      <c r="C498" s="14">
        <v>1</v>
      </c>
      <c r="D498" s="220">
        <v>14.6</v>
      </c>
      <c r="E498" s="220">
        <v>14.5</v>
      </c>
      <c r="F498" s="227">
        <v>13</v>
      </c>
      <c r="G498" s="227">
        <v>10</v>
      </c>
      <c r="H498" s="227">
        <v>13</v>
      </c>
      <c r="I498" s="220">
        <v>12.1683</v>
      </c>
      <c r="J498" s="220">
        <v>13</v>
      </c>
      <c r="K498" s="220">
        <v>15.299999999999999</v>
      </c>
      <c r="L498" s="227" t="s">
        <v>107</v>
      </c>
      <c r="M498" s="220">
        <v>15.1</v>
      </c>
      <c r="N498" s="220">
        <v>13.8</v>
      </c>
      <c r="O498" s="220">
        <v>14</v>
      </c>
      <c r="P498" s="220">
        <v>14.4</v>
      </c>
      <c r="Q498" s="220">
        <v>15</v>
      </c>
      <c r="R498" s="220">
        <v>15.8</v>
      </c>
      <c r="S498" s="220">
        <v>13.736589574714687</v>
      </c>
      <c r="T498" s="227">
        <v>14</v>
      </c>
      <c r="U498" s="220">
        <v>14.157670308051395</v>
      </c>
      <c r="V498" s="220">
        <v>11.9</v>
      </c>
      <c r="W498" s="227">
        <v>15</v>
      </c>
      <c r="X498" s="217"/>
      <c r="Y498" s="218"/>
      <c r="Z498" s="218"/>
      <c r="AA498" s="218"/>
      <c r="AB498" s="218"/>
      <c r="AC498" s="218"/>
      <c r="AD498" s="218"/>
      <c r="AE498" s="218"/>
      <c r="AF498" s="218"/>
      <c r="AG498" s="218"/>
      <c r="AH498" s="218"/>
      <c r="AI498" s="218"/>
      <c r="AJ498" s="218"/>
      <c r="AK498" s="218"/>
      <c r="AL498" s="218"/>
      <c r="AM498" s="218"/>
      <c r="AN498" s="218"/>
      <c r="AO498" s="218"/>
      <c r="AP498" s="218"/>
      <c r="AQ498" s="218"/>
      <c r="AR498" s="218"/>
      <c r="AS498" s="218"/>
      <c r="AT498" s="218"/>
      <c r="AU498" s="218"/>
      <c r="AV498" s="218"/>
      <c r="AW498" s="218"/>
      <c r="AX498" s="218"/>
      <c r="AY498" s="218"/>
      <c r="AZ498" s="218"/>
      <c r="BA498" s="218"/>
      <c r="BB498" s="218"/>
      <c r="BC498" s="218"/>
      <c r="BD498" s="218"/>
      <c r="BE498" s="218"/>
      <c r="BF498" s="218"/>
      <c r="BG498" s="218"/>
      <c r="BH498" s="218"/>
      <c r="BI498" s="218"/>
      <c r="BJ498" s="218"/>
      <c r="BK498" s="218"/>
      <c r="BL498" s="218"/>
      <c r="BM498" s="221">
        <v>1</v>
      </c>
    </row>
    <row r="499" spans="1:65">
      <c r="A499" s="29"/>
      <c r="B499" s="19">
        <v>1</v>
      </c>
      <c r="C499" s="9">
        <v>2</v>
      </c>
      <c r="D499" s="216">
        <v>14.9</v>
      </c>
      <c r="E499" s="216">
        <v>14.4</v>
      </c>
      <c r="F499" s="228">
        <v>14</v>
      </c>
      <c r="G499" s="228">
        <v>10</v>
      </c>
      <c r="H499" s="228">
        <v>14</v>
      </c>
      <c r="I499" s="216">
        <v>12.582050000000001</v>
      </c>
      <c r="J499" s="216">
        <v>13.1</v>
      </c>
      <c r="K499" s="216">
        <v>15.400000000000002</v>
      </c>
      <c r="L499" s="228" t="s">
        <v>107</v>
      </c>
      <c r="M499" s="216">
        <v>15.2</v>
      </c>
      <c r="N499" s="216">
        <v>13.8</v>
      </c>
      <c r="O499" s="216">
        <v>13.3</v>
      </c>
      <c r="P499" s="216">
        <v>14.3</v>
      </c>
      <c r="Q499" s="216">
        <v>14</v>
      </c>
      <c r="R499" s="216">
        <v>15.400000000000002</v>
      </c>
      <c r="S499" s="216">
        <v>13.233019987713737</v>
      </c>
      <c r="T499" s="228">
        <v>14</v>
      </c>
      <c r="U499" s="216">
        <v>12.506583009381741</v>
      </c>
      <c r="V499" s="216">
        <v>12.8</v>
      </c>
      <c r="W499" s="228">
        <v>15</v>
      </c>
      <c r="X499" s="217"/>
      <c r="Y499" s="218"/>
      <c r="Z499" s="218"/>
      <c r="AA499" s="218"/>
      <c r="AB499" s="218"/>
      <c r="AC499" s="218"/>
      <c r="AD499" s="218"/>
      <c r="AE499" s="218"/>
      <c r="AF499" s="218"/>
      <c r="AG499" s="218"/>
      <c r="AH499" s="218"/>
      <c r="AI499" s="218"/>
      <c r="AJ499" s="218"/>
      <c r="AK499" s="218"/>
      <c r="AL499" s="218"/>
      <c r="AM499" s="218"/>
      <c r="AN499" s="218"/>
      <c r="AO499" s="218"/>
      <c r="AP499" s="218"/>
      <c r="AQ499" s="218"/>
      <c r="AR499" s="218"/>
      <c r="AS499" s="218"/>
      <c r="AT499" s="218"/>
      <c r="AU499" s="218"/>
      <c r="AV499" s="218"/>
      <c r="AW499" s="218"/>
      <c r="AX499" s="218"/>
      <c r="AY499" s="218"/>
      <c r="AZ499" s="218"/>
      <c r="BA499" s="218"/>
      <c r="BB499" s="218"/>
      <c r="BC499" s="218"/>
      <c r="BD499" s="218"/>
      <c r="BE499" s="218"/>
      <c r="BF499" s="218"/>
      <c r="BG499" s="218"/>
      <c r="BH499" s="218"/>
      <c r="BI499" s="218"/>
      <c r="BJ499" s="218"/>
      <c r="BK499" s="218"/>
      <c r="BL499" s="218"/>
      <c r="BM499" s="221" t="e">
        <v>#N/A</v>
      </c>
    </row>
    <row r="500" spans="1:65">
      <c r="A500" s="29"/>
      <c r="B500" s="19">
        <v>1</v>
      </c>
      <c r="C500" s="9">
        <v>3</v>
      </c>
      <c r="D500" s="216">
        <v>14.5</v>
      </c>
      <c r="E500" s="216">
        <v>14.4</v>
      </c>
      <c r="F500" s="228">
        <v>14</v>
      </c>
      <c r="G500" s="228">
        <v>10</v>
      </c>
      <c r="H500" s="228">
        <v>13</v>
      </c>
      <c r="I500" s="216">
        <v>12.433299999999999</v>
      </c>
      <c r="J500" s="216">
        <v>12.6</v>
      </c>
      <c r="K500" s="216">
        <v>15.9</v>
      </c>
      <c r="L500" s="228" t="s">
        <v>107</v>
      </c>
      <c r="M500" s="216">
        <v>14.8</v>
      </c>
      <c r="N500" s="216">
        <v>13.7</v>
      </c>
      <c r="O500" s="216">
        <v>13.3</v>
      </c>
      <c r="P500" s="216">
        <v>14.2</v>
      </c>
      <c r="Q500" s="216">
        <v>15</v>
      </c>
      <c r="R500" s="216">
        <v>15.2</v>
      </c>
      <c r="S500" s="216">
        <v>14.298393562810912</v>
      </c>
      <c r="T500" s="228">
        <v>14</v>
      </c>
      <c r="U500" s="216">
        <v>13.082533259290276</v>
      </c>
      <c r="V500" s="216">
        <v>13.3</v>
      </c>
      <c r="W500" s="228">
        <v>14</v>
      </c>
      <c r="X500" s="217"/>
      <c r="Y500" s="218"/>
      <c r="Z500" s="218"/>
      <c r="AA500" s="218"/>
      <c r="AB500" s="218"/>
      <c r="AC500" s="218"/>
      <c r="AD500" s="218"/>
      <c r="AE500" s="218"/>
      <c r="AF500" s="218"/>
      <c r="AG500" s="218"/>
      <c r="AH500" s="218"/>
      <c r="AI500" s="218"/>
      <c r="AJ500" s="218"/>
      <c r="AK500" s="218"/>
      <c r="AL500" s="218"/>
      <c r="AM500" s="218"/>
      <c r="AN500" s="218"/>
      <c r="AO500" s="218"/>
      <c r="AP500" s="218"/>
      <c r="AQ500" s="218"/>
      <c r="AR500" s="218"/>
      <c r="AS500" s="218"/>
      <c r="AT500" s="218"/>
      <c r="AU500" s="218"/>
      <c r="AV500" s="218"/>
      <c r="AW500" s="218"/>
      <c r="AX500" s="218"/>
      <c r="AY500" s="218"/>
      <c r="AZ500" s="218"/>
      <c r="BA500" s="218"/>
      <c r="BB500" s="218"/>
      <c r="BC500" s="218"/>
      <c r="BD500" s="218"/>
      <c r="BE500" s="218"/>
      <c r="BF500" s="218"/>
      <c r="BG500" s="218"/>
      <c r="BH500" s="218"/>
      <c r="BI500" s="218"/>
      <c r="BJ500" s="218"/>
      <c r="BK500" s="218"/>
      <c r="BL500" s="218"/>
      <c r="BM500" s="221">
        <v>16</v>
      </c>
    </row>
    <row r="501" spans="1:65">
      <c r="A501" s="29"/>
      <c r="B501" s="19">
        <v>1</v>
      </c>
      <c r="C501" s="9">
        <v>4</v>
      </c>
      <c r="D501" s="216">
        <v>14.9</v>
      </c>
      <c r="E501" s="216">
        <v>14.8</v>
      </c>
      <c r="F501" s="228">
        <v>13</v>
      </c>
      <c r="G501" s="228">
        <v>10</v>
      </c>
      <c r="H501" s="228">
        <v>13</v>
      </c>
      <c r="I501" s="216">
        <v>12.276925</v>
      </c>
      <c r="J501" s="216">
        <v>12.9</v>
      </c>
      <c r="K501" s="216">
        <v>15.2</v>
      </c>
      <c r="L501" s="228" t="s">
        <v>107</v>
      </c>
      <c r="M501" s="216">
        <v>15.299999999999999</v>
      </c>
      <c r="N501" s="216">
        <v>13.8</v>
      </c>
      <c r="O501" s="216">
        <v>13.5</v>
      </c>
      <c r="P501" s="216">
        <v>14.3</v>
      </c>
      <c r="Q501" s="216">
        <v>15</v>
      </c>
      <c r="R501" s="216">
        <v>15.1</v>
      </c>
      <c r="S501" s="216">
        <v>14.080723543108043</v>
      </c>
      <c r="T501" s="228">
        <v>14</v>
      </c>
      <c r="U501" s="216">
        <v>13.484101282347554</v>
      </c>
      <c r="V501" s="216">
        <v>12.8</v>
      </c>
      <c r="W501" s="228">
        <v>15</v>
      </c>
      <c r="X501" s="217"/>
      <c r="Y501" s="218"/>
      <c r="Z501" s="218"/>
      <c r="AA501" s="218"/>
      <c r="AB501" s="218"/>
      <c r="AC501" s="218"/>
      <c r="AD501" s="218"/>
      <c r="AE501" s="218"/>
      <c r="AF501" s="218"/>
      <c r="AG501" s="218"/>
      <c r="AH501" s="218"/>
      <c r="AI501" s="218"/>
      <c r="AJ501" s="218"/>
      <c r="AK501" s="218"/>
      <c r="AL501" s="218"/>
      <c r="AM501" s="218"/>
      <c r="AN501" s="218"/>
      <c r="AO501" s="218"/>
      <c r="AP501" s="218"/>
      <c r="AQ501" s="218"/>
      <c r="AR501" s="218"/>
      <c r="AS501" s="218"/>
      <c r="AT501" s="218"/>
      <c r="AU501" s="218"/>
      <c r="AV501" s="218"/>
      <c r="AW501" s="218"/>
      <c r="AX501" s="218"/>
      <c r="AY501" s="218"/>
      <c r="AZ501" s="218"/>
      <c r="BA501" s="218"/>
      <c r="BB501" s="218"/>
      <c r="BC501" s="218"/>
      <c r="BD501" s="218"/>
      <c r="BE501" s="218"/>
      <c r="BF501" s="218"/>
      <c r="BG501" s="218"/>
      <c r="BH501" s="218"/>
      <c r="BI501" s="218"/>
      <c r="BJ501" s="218"/>
      <c r="BK501" s="218"/>
      <c r="BL501" s="218"/>
      <c r="BM501" s="221">
        <v>14.033311258031466</v>
      </c>
    </row>
    <row r="502" spans="1:65">
      <c r="A502" s="29"/>
      <c r="B502" s="19">
        <v>1</v>
      </c>
      <c r="C502" s="9">
        <v>5</v>
      </c>
      <c r="D502" s="216">
        <v>15</v>
      </c>
      <c r="E502" s="216">
        <v>14.4</v>
      </c>
      <c r="F502" s="228">
        <v>14</v>
      </c>
      <c r="G502" s="228">
        <v>10</v>
      </c>
      <c r="H502" s="228">
        <v>13</v>
      </c>
      <c r="I502" s="216">
        <v>12.436175</v>
      </c>
      <c r="J502" s="216">
        <v>13.1</v>
      </c>
      <c r="K502" s="216">
        <v>15.7</v>
      </c>
      <c r="L502" s="228" t="s">
        <v>107</v>
      </c>
      <c r="M502" s="216">
        <v>15</v>
      </c>
      <c r="N502" s="216">
        <v>13.8</v>
      </c>
      <c r="O502" s="216">
        <v>13.5</v>
      </c>
      <c r="P502" s="216">
        <v>14.2</v>
      </c>
      <c r="Q502" s="216">
        <v>14</v>
      </c>
      <c r="R502" s="216">
        <v>15.299999999999999</v>
      </c>
      <c r="S502" s="216">
        <v>13.112537439792453</v>
      </c>
      <c r="T502" s="228">
        <v>14</v>
      </c>
      <c r="U502" s="216">
        <v>13.161842379634701</v>
      </c>
      <c r="V502" s="216">
        <v>12.7</v>
      </c>
      <c r="W502" s="228">
        <v>14</v>
      </c>
      <c r="X502" s="217"/>
      <c r="Y502" s="218"/>
      <c r="Z502" s="218"/>
      <c r="AA502" s="218"/>
      <c r="AB502" s="218"/>
      <c r="AC502" s="218"/>
      <c r="AD502" s="218"/>
      <c r="AE502" s="218"/>
      <c r="AF502" s="218"/>
      <c r="AG502" s="218"/>
      <c r="AH502" s="218"/>
      <c r="AI502" s="218"/>
      <c r="AJ502" s="218"/>
      <c r="AK502" s="218"/>
      <c r="AL502" s="218"/>
      <c r="AM502" s="218"/>
      <c r="AN502" s="218"/>
      <c r="AO502" s="218"/>
      <c r="AP502" s="218"/>
      <c r="AQ502" s="218"/>
      <c r="AR502" s="218"/>
      <c r="AS502" s="218"/>
      <c r="AT502" s="218"/>
      <c r="AU502" s="218"/>
      <c r="AV502" s="218"/>
      <c r="AW502" s="218"/>
      <c r="AX502" s="218"/>
      <c r="AY502" s="218"/>
      <c r="AZ502" s="218"/>
      <c r="BA502" s="218"/>
      <c r="BB502" s="218"/>
      <c r="BC502" s="218"/>
      <c r="BD502" s="218"/>
      <c r="BE502" s="218"/>
      <c r="BF502" s="218"/>
      <c r="BG502" s="218"/>
      <c r="BH502" s="218"/>
      <c r="BI502" s="218"/>
      <c r="BJ502" s="218"/>
      <c r="BK502" s="218"/>
      <c r="BL502" s="218"/>
      <c r="BM502" s="221">
        <v>99</v>
      </c>
    </row>
    <row r="503" spans="1:65">
      <c r="A503" s="29"/>
      <c r="B503" s="19">
        <v>1</v>
      </c>
      <c r="C503" s="9">
        <v>6</v>
      </c>
      <c r="D503" s="216">
        <v>15.299999999999999</v>
      </c>
      <c r="E503" s="216">
        <v>15.299999999999999</v>
      </c>
      <c r="F503" s="228">
        <v>14</v>
      </c>
      <c r="G503" s="228">
        <v>10</v>
      </c>
      <c r="H503" s="228">
        <v>13</v>
      </c>
      <c r="I503" s="216">
        <v>12.308</v>
      </c>
      <c r="J503" s="216">
        <v>12.6</v>
      </c>
      <c r="K503" s="216">
        <v>15.8</v>
      </c>
      <c r="L503" s="228" t="s">
        <v>107</v>
      </c>
      <c r="M503" s="216">
        <v>15.1</v>
      </c>
      <c r="N503" s="216">
        <v>13.5</v>
      </c>
      <c r="O503" s="216">
        <v>13.3</v>
      </c>
      <c r="P503" s="216">
        <v>14.5</v>
      </c>
      <c r="Q503" s="216">
        <v>14</v>
      </c>
      <c r="R503" s="216">
        <v>15.2</v>
      </c>
      <c r="S503" s="216">
        <v>13.327974766985333</v>
      </c>
      <c r="T503" s="228">
        <v>14</v>
      </c>
      <c r="U503" s="216">
        <v>14.111426560812532</v>
      </c>
      <c r="V503" s="216">
        <v>12.5</v>
      </c>
      <c r="W503" s="228">
        <v>15</v>
      </c>
      <c r="X503" s="217"/>
      <c r="Y503" s="218"/>
      <c r="Z503" s="218"/>
      <c r="AA503" s="218"/>
      <c r="AB503" s="218"/>
      <c r="AC503" s="218"/>
      <c r="AD503" s="218"/>
      <c r="AE503" s="218"/>
      <c r="AF503" s="218"/>
      <c r="AG503" s="218"/>
      <c r="AH503" s="218"/>
      <c r="AI503" s="218"/>
      <c r="AJ503" s="218"/>
      <c r="AK503" s="218"/>
      <c r="AL503" s="218"/>
      <c r="AM503" s="218"/>
      <c r="AN503" s="218"/>
      <c r="AO503" s="218"/>
      <c r="AP503" s="218"/>
      <c r="AQ503" s="218"/>
      <c r="AR503" s="218"/>
      <c r="AS503" s="218"/>
      <c r="AT503" s="218"/>
      <c r="AU503" s="218"/>
      <c r="AV503" s="218"/>
      <c r="AW503" s="218"/>
      <c r="AX503" s="218"/>
      <c r="AY503" s="218"/>
      <c r="AZ503" s="218"/>
      <c r="BA503" s="218"/>
      <c r="BB503" s="218"/>
      <c r="BC503" s="218"/>
      <c r="BD503" s="218"/>
      <c r="BE503" s="218"/>
      <c r="BF503" s="218"/>
      <c r="BG503" s="218"/>
      <c r="BH503" s="218"/>
      <c r="BI503" s="218"/>
      <c r="BJ503" s="218"/>
      <c r="BK503" s="218"/>
      <c r="BL503" s="218"/>
      <c r="BM503" s="219"/>
    </row>
    <row r="504" spans="1:65">
      <c r="A504" s="29"/>
      <c r="B504" s="20" t="s">
        <v>269</v>
      </c>
      <c r="C504" s="12"/>
      <c r="D504" s="222">
        <v>14.866666666666667</v>
      </c>
      <c r="E504" s="222">
        <v>14.633333333333333</v>
      </c>
      <c r="F504" s="222">
        <v>13.666666666666666</v>
      </c>
      <c r="G504" s="222">
        <v>10</v>
      </c>
      <c r="H504" s="222">
        <v>13.166666666666666</v>
      </c>
      <c r="I504" s="222">
        <v>12.367458333333332</v>
      </c>
      <c r="J504" s="222">
        <v>12.883333333333333</v>
      </c>
      <c r="K504" s="222">
        <v>15.549999999999999</v>
      </c>
      <c r="L504" s="222" t="s">
        <v>630</v>
      </c>
      <c r="M504" s="222">
        <v>15.08333333333333</v>
      </c>
      <c r="N504" s="222">
        <v>13.733333333333333</v>
      </c>
      <c r="O504" s="222">
        <v>13.483333333333333</v>
      </c>
      <c r="P504" s="222">
        <v>14.316666666666668</v>
      </c>
      <c r="Q504" s="222">
        <v>14.5</v>
      </c>
      <c r="R504" s="222">
        <v>15.333333333333336</v>
      </c>
      <c r="S504" s="222">
        <v>13.631539812520861</v>
      </c>
      <c r="T504" s="222">
        <v>14</v>
      </c>
      <c r="U504" s="222">
        <v>13.417359466586367</v>
      </c>
      <c r="V504" s="222">
        <v>12.666666666666666</v>
      </c>
      <c r="W504" s="222">
        <v>14.666666666666666</v>
      </c>
      <c r="X504" s="217"/>
      <c r="Y504" s="218"/>
      <c r="Z504" s="218"/>
      <c r="AA504" s="218"/>
      <c r="AB504" s="218"/>
      <c r="AC504" s="218"/>
      <c r="AD504" s="218"/>
      <c r="AE504" s="218"/>
      <c r="AF504" s="218"/>
      <c r="AG504" s="218"/>
      <c r="AH504" s="218"/>
      <c r="AI504" s="218"/>
      <c r="AJ504" s="218"/>
      <c r="AK504" s="218"/>
      <c r="AL504" s="218"/>
      <c r="AM504" s="218"/>
      <c r="AN504" s="218"/>
      <c r="AO504" s="218"/>
      <c r="AP504" s="218"/>
      <c r="AQ504" s="218"/>
      <c r="AR504" s="218"/>
      <c r="AS504" s="218"/>
      <c r="AT504" s="218"/>
      <c r="AU504" s="218"/>
      <c r="AV504" s="218"/>
      <c r="AW504" s="218"/>
      <c r="AX504" s="218"/>
      <c r="AY504" s="218"/>
      <c r="AZ504" s="218"/>
      <c r="BA504" s="218"/>
      <c r="BB504" s="218"/>
      <c r="BC504" s="218"/>
      <c r="BD504" s="218"/>
      <c r="BE504" s="218"/>
      <c r="BF504" s="218"/>
      <c r="BG504" s="218"/>
      <c r="BH504" s="218"/>
      <c r="BI504" s="218"/>
      <c r="BJ504" s="218"/>
      <c r="BK504" s="218"/>
      <c r="BL504" s="218"/>
      <c r="BM504" s="219"/>
    </row>
    <row r="505" spans="1:65">
      <c r="A505" s="29"/>
      <c r="B505" s="3" t="s">
        <v>270</v>
      </c>
      <c r="C505" s="28"/>
      <c r="D505" s="216">
        <v>14.9</v>
      </c>
      <c r="E505" s="216">
        <v>14.45</v>
      </c>
      <c r="F505" s="216">
        <v>14</v>
      </c>
      <c r="G505" s="216">
        <v>10</v>
      </c>
      <c r="H505" s="216">
        <v>13</v>
      </c>
      <c r="I505" s="216">
        <v>12.370649999999999</v>
      </c>
      <c r="J505" s="216">
        <v>12.95</v>
      </c>
      <c r="K505" s="216">
        <v>15.55</v>
      </c>
      <c r="L505" s="216" t="s">
        <v>630</v>
      </c>
      <c r="M505" s="216">
        <v>15.1</v>
      </c>
      <c r="N505" s="216">
        <v>13.8</v>
      </c>
      <c r="O505" s="216">
        <v>13.4</v>
      </c>
      <c r="P505" s="216">
        <v>14.3</v>
      </c>
      <c r="Q505" s="216">
        <v>14.5</v>
      </c>
      <c r="R505" s="216">
        <v>15.25</v>
      </c>
      <c r="S505" s="216">
        <v>13.53228217085001</v>
      </c>
      <c r="T505" s="216">
        <v>14</v>
      </c>
      <c r="U505" s="216">
        <v>13.322971830991127</v>
      </c>
      <c r="V505" s="216">
        <v>12.75</v>
      </c>
      <c r="W505" s="216">
        <v>15</v>
      </c>
      <c r="X505" s="217"/>
      <c r="Y505" s="218"/>
      <c r="Z505" s="218"/>
      <c r="AA505" s="218"/>
      <c r="AB505" s="218"/>
      <c r="AC505" s="218"/>
      <c r="AD505" s="218"/>
      <c r="AE505" s="218"/>
      <c r="AF505" s="218"/>
      <c r="AG505" s="218"/>
      <c r="AH505" s="218"/>
      <c r="AI505" s="218"/>
      <c r="AJ505" s="218"/>
      <c r="AK505" s="218"/>
      <c r="AL505" s="218"/>
      <c r="AM505" s="218"/>
      <c r="AN505" s="218"/>
      <c r="AO505" s="218"/>
      <c r="AP505" s="218"/>
      <c r="AQ505" s="218"/>
      <c r="AR505" s="218"/>
      <c r="AS505" s="218"/>
      <c r="AT505" s="218"/>
      <c r="AU505" s="218"/>
      <c r="AV505" s="218"/>
      <c r="AW505" s="218"/>
      <c r="AX505" s="218"/>
      <c r="AY505" s="218"/>
      <c r="AZ505" s="218"/>
      <c r="BA505" s="218"/>
      <c r="BB505" s="218"/>
      <c r="BC505" s="218"/>
      <c r="BD505" s="218"/>
      <c r="BE505" s="218"/>
      <c r="BF505" s="218"/>
      <c r="BG505" s="218"/>
      <c r="BH505" s="218"/>
      <c r="BI505" s="218"/>
      <c r="BJ505" s="218"/>
      <c r="BK505" s="218"/>
      <c r="BL505" s="218"/>
      <c r="BM505" s="219"/>
    </row>
    <row r="506" spans="1:65">
      <c r="A506" s="29"/>
      <c r="B506" s="3" t="s">
        <v>271</v>
      </c>
      <c r="C506" s="28"/>
      <c r="D506" s="23">
        <v>0.28751811537130406</v>
      </c>
      <c r="E506" s="23">
        <v>0.3614784456460251</v>
      </c>
      <c r="F506" s="23">
        <v>0.51639777949432231</v>
      </c>
      <c r="G506" s="23">
        <v>0</v>
      </c>
      <c r="H506" s="23">
        <v>0.40824829046386302</v>
      </c>
      <c r="I506" s="23">
        <v>0.14594677682863258</v>
      </c>
      <c r="J506" s="23">
        <v>0.23166067138525409</v>
      </c>
      <c r="K506" s="23">
        <v>0.28809720581775894</v>
      </c>
      <c r="L506" s="23" t="s">
        <v>630</v>
      </c>
      <c r="M506" s="23">
        <v>0.17224014243685024</v>
      </c>
      <c r="N506" s="23">
        <v>0.12110601416390003</v>
      </c>
      <c r="O506" s="23">
        <v>0.27141603981096352</v>
      </c>
      <c r="P506" s="23">
        <v>0.11690451944500149</v>
      </c>
      <c r="Q506" s="23">
        <v>0.54772255750516607</v>
      </c>
      <c r="R506" s="23">
        <v>0.25033311140691517</v>
      </c>
      <c r="S506" s="23">
        <v>0.4853511411689701</v>
      </c>
      <c r="T506" s="23">
        <v>0</v>
      </c>
      <c r="U506" s="23">
        <v>0.63892958439315861</v>
      </c>
      <c r="V506" s="23">
        <v>0.45898438608156034</v>
      </c>
      <c r="W506" s="23">
        <v>0.51639777949432231</v>
      </c>
      <c r="X506" s="146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3" t="s">
        <v>86</v>
      </c>
      <c r="C507" s="28"/>
      <c r="D507" s="13">
        <v>1.9339783545154979E-2</v>
      </c>
      <c r="E507" s="13">
        <v>2.470239947467142E-2</v>
      </c>
      <c r="F507" s="13">
        <v>3.7785203377633345E-2</v>
      </c>
      <c r="G507" s="13">
        <v>0</v>
      </c>
      <c r="H507" s="13">
        <v>3.1006199275736432E-2</v>
      </c>
      <c r="I507" s="13">
        <v>1.1800870712074302E-2</v>
      </c>
      <c r="J507" s="13">
        <v>1.7981423393422052E-2</v>
      </c>
      <c r="K507" s="13">
        <v>1.852715149953434E-2</v>
      </c>
      <c r="L507" s="13" t="s">
        <v>630</v>
      </c>
      <c r="M507" s="13">
        <v>1.1419235962664106E-2</v>
      </c>
      <c r="N507" s="13">
        <v>8.8183990896043719E-3</v>
      </c>
      <c r="O507" s="13">
        <v>2.0129743372877394E-2</v>
      </c>
      <c r="P507" s="13">
        <v>8.1656241754366581E-3</v>
      </c>
      <c r="Q507" s="13">
        <v>3.77739694831149E-2</v>
      </c>
      <c r="R507" s="13">
        <v>1.6326072483059683E-2</v>
      </c>
      <c r="S507" s="13">
        <v>3.5605012188216968E-2</v>
      </c>
      <c r="T507" s="13">
        <v>0</v>
      </c>
      <c r="U507" s="13">
        <v>4.761962187748664E-2</v>
      </c>
      <c r="V507" s="13">
        <v>3.6235609427491607E-2</v>
      </c>
      <c r="W507" s="13">
        <v>3.520893951097652E-2</v>
      </c>
      <c r="X507" s="146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272</v>
      </c>
      <c r="C508" s="28"/>
      <c r="D508" s="13">
        <v>5.9384089279588936E-2</v>
      </c>
      <c r="E508" s="13">
        <v>4.275698473932632E-2</v>
      </c>
      <c r="F508" s="13">
        <v>-2.6126734070333058E-2</v>
      </c>
      <c r="G508" s="13">
        <v>-0.28740980541731687</v>
      </c>
      <c r="H508" s="13">
        <v>-6.1756243799467203E-2</v>
      </c>
      <c r="I508" s="13">
        <v>-0.11870704597567749</v>
      </c>
      <c r="J508" s="13">
        <v>-8.19462993126433E-2</v>
      </c>
      <c r="K508" s="13">
        <v>0.10807775257607211</v>
      </c>
      <c r="L508" s="13" t="s">
        <v>630</v>
      </c>
      <c r="M508" s="13">
        <v>7.4823543495546874E-2</v>
      </c>
      <c r="N508" s="13">
        <v>-2.1376132773115231E-2</v>
      </c>
      <c r="O508" s="13">
        <v>-3.9190887637682303E-2</v>
      </c>
      <c r="P508" s="13">
        <v>2.0191628577541421E-2</v>
      </c>
      <c r="Q508" s="13">
        <v>3.3255782144890444E-2</v>
      </c>
      <c r="R508" s="13">
        <v>9.2638298360114391E-2</v>
      </c>
      <c r="S508" s="13">
        <v>-2.8629839253416778E-2</v>
      </c>
      <c r="T508" s="13">
        <v>-2.3737275842435901E-3</v>
      </c>
      <c r="U508" s="13">
        <v>-4.3892120691941483E-2</v>
      </c>
      <c r="V508" s="13">
        <v>-9.738575352860146E-2</v>
      </c>
      <c r="W508" s="13">
        <v>4.5132285387935234E-2</v>
      </c>
      <c r="X508" s="146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45" t="s">
        <v>273</v>
      </c>
      <c r="C509" s="46"/>
      <c r="D509" s="44">
        <v>0.85</v>
      </c>
      <c r="E509" s="44">
        <v>0.67</v>
      </c>
      <c r="F509" s="44" t="s">
        <v>274</v>
      </c>
      <c r="G509" s="44" t="s">
        <v>274</v>
      </c>
      <c r="H509" s="44" t="s">
        <v>274</v>
      </c>
      <c r="I509" s="44">
        <v>1.02</v>
      </c>
      <c r="J509" s="44">
        <v>0.64</v>
      </c>
      <c r="K509" s="44">
        <v>1.36</v>
      </c>
      <c r="L509" s="44">
        <v>9.91</v>
      </c>
      <c r="M509" s="44">
        <v>1.01</v>
      </c>
      <c r="N509" s="44">
        <v>0</v>
      </c>
      <c r="O509" s="44">
        <v>0.19</v>
      </c>
      <c r="P509" s="44">
        <v>0.44</v>
      </c>
      <c r="Q509" s="44">
        <v>0.56999999999999995</v>
      </c>
      <c r="R509" s="44">
        <v>1.2</v>
      </c>
      <c r="S509" s="44">
        <v>0.08</v>
      </c>
      <c r="T509" s="44" t="s">
        <v>274</v>
      </c>
      <c r="U509" s="44">
        <v>0.24</v>
      </c>
      <c r="V509" s="44">
        <v>0.8</v>
      </c>
      <c r="W509" s="44" t="s">
        <v>274</v>
      </c>
      <c r="X509" s="146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148" t="s">
        <v>322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BM510" s="53"/>
    </row>
    <row r="511" spans="1:65">
      <c r="BM511" s="53"/>
    </row>
    <row r="512" spans="1:65" ht="15">
      <c r="B512" s="8" t="s">
        <v>575</v>
      </c>
      <c r="BM512" s="27" t="s">
        <v>66</v>
      </c>
    </row>
    <row r="513" spans="1:65" ht="15">
      <c r="A513" s="24" t="s">
        <v>23</v>
      </c>
      <c r="B513" s="18" t="s">
        <v>117</v>
      </c>
      <c r="C513" s="15" t="s">
        <v>118</v>
      </c>
      <c r="D513" s="16" t="s">
        <v>241</v>
      </c>
      <c r="E513" s="17" t="s">
        <v>241</v>
      </c>
      <c r="F513" s="17" t="s">
        <v>241</v>
      </c>
      <c r="G513" s="17" t="s">
        <v>241</v>
      </c>
      <c r="H513" s="17" t="s">
        <v>241</v>
      </c>
      <c r="I513" s="17" t="s">
        <v>241</v>
      </c>
      <c r="J513" s="17" t="s">
        <v>241</v>
      </c>
      <c r="K513" s="17" t="s">
        <v>241</v>
      </c>
      <c r="L513" s="17" t="s">
        <v>241</v>
      </c>
      <c r="M513" s="17" t="s">
        <v>241</v>
      </c>
      <c r="N513" s="146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242</v>
      </c>
      <c r="C514" s="9" t="s">
        <v>242</v>
      </c>
      <c r="D514" s="144" t="s">
        <v>244</v>
      </c>
      <c r="E514" s="145" t="s">
        <v>246</v>
      </c>
      <c r="F514" s="145" t="s">
        <v>248</v>
      </c>
      <c r="G514" s="145" t="s">
        <v>250</v>
      </c>
      <c r="H514" s="145" t="s">
        <v>252</v>
      </c>
      <c r="I514" s="145" t="s">
        <v>255</v>
      </c>
      <c r="J514" s="145" t="s">
        <v>258</v>
      </c>
      <c r="K514" s="145" t="s">
        <v>259</v>
      </c>
      <c r="L514" s="145" t="s">
        <v>260</v>
      </c>
      <c r="M514" s="145" t="s">
        <v>262</v>
      </c>
      <c r="N514" s="14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315</v>
      </c>
      <c r="E515" s="11" t="s">
        <v>316</v>
      </c>
      <c r="F515" s="11" t="s">
        <v>315</v>
      </c>
      <c r="G515" s="11" t="s">
        <v>316</v>
      </c>
      <c r="H515" s="11" t="s">
        <v>315</v>
      </c>
      <c r="I515" s="11" t="s">
        <v>316</v>
      </c>
      <c r="J515" s="11" t="s">
        <v>316</v>
      </c>
      <c r="K515" s="11" t="s">
        <v>316</v>
      </c>
      <c r="L515" s="11" t="s">
        <v>316</v>
      </c>
      <c r="M515" s="11" t="s">
        <v>315</v>
      </c>
      <c r="N515" s="14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14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21">
        <v>0.25</v>
      </c>
      <c r="E517" s="21">
        <v>0.26</v>
      </c>
      <c r="F517" s="21">
        <v>0.26</v>
      </c>
      <c r="G517" s="21">
        <v>0.25</v>
      </c>
      <c r="H517" s="21">
        <v>0.23</v>
      </c>
      <c r="I517" s="21">
        <v>0.28999999999999998</v>
      </c>
      <c r="J517" s="21">
        <v>0.28000000000000003</v>
      </c>
      <c r="K517" s="21">
        <v>0.26</v>
      </c>
      <c r="L517" s="21">
        <v>0.27448763515362218</v>
      </c>
      <c r="M517" s="21">
        <v>0.27</v>
      </c>
      <c r="N517" s="14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>
        <v>1</v>
      </c>
      <c r="C518" s="9">
        <v>2</v>
      </c>
      <c r="D518" s="11">
        <v>0.24</v>
      </c>
      <c r="E518" s="11">
        <v>0.26</v>
      </c>
      <c r="F518" s="11">
        <v>0.24</v>
      </c>
      <c r="G518" s="11">
        <v>0.28000000000000003</v>
      </c>
      <c r="H518" s="11">
        <v>0.22</v>
      </c>
      <c r="I518" s="11">
        <v>0.28000000000000003</v>
      </c>
      <c r="J518" s="11">
        <v>0.27</v>
      </c>
      <c r="K518" s="11">
        <v>0.27</v>
      </c>
      <c r="L518" s="11">
        <v>0.26736199265199179</v>
      </c>
      <c r="M518" s="11">
        <v>0.27</v>
      </c>
      <c r="N518" s="14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e">
        <v>#N/A</v>
      </c>
    </row>
    <row r="519" spans="1:65">
      <c r="A519" s="29"/>
      <c r="B519" s="19">
        <v>1</v>
      </c>
      <c r="C519" s="9">
        <v>3</v>
      </c>
      <c r="D519" s="11">
        <v>0.24</v>
      </c>
      <c r="E519" s="11">
        <v>0.26</v>
      </c>
      <c r="F519" s="11">
        <v>0.23</v>
      </c>
      <c r="G519" s="11">
        <v>0.25</v>
      </c>
      <c r="H519" s="11">
        <v>0.23</v>
      </c>
      <c r="I519" s="11">
        <v>0.28000000000000003</v>
      </c>
      <c r="J519" s="11">
        <v>0.27</v>
      </c>
      <c r="K519" s="11">
        <v>0.26</v>
      </c>
      <c r="L519" s="11">
        <v>0.26572953085020928</v>
      </c>
      <c r="M519" s="11">
        <v>0.26</v>
      </c>
      <c r="N519" s="14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16</v>
      </c>
    </row>
    <row r="520" spans="1:65">
      <c r="A520" s="29"/>
      <c r="B520" s="19">
        <v>1</v>
      </c>
      <c r="C520" s="9">
        <v>4</v>
      </c>
      <c r="D520" s="11">
        <v>0.24</v>
      </c>
      <c r="E520" s="11">
        <v>0.28999999999999998</v>
      </c>
      <c r="F520" s="11">
        <v>0.25</v>
      </c>
      <c r="G520" s="11">
        <v>0.27</v>
      </c>
      <c r="H520" s="11">
        <v>0.22</v>
      </c>
      <c r="I520" s="11">
        <v>0.28000000000000003</v>
      </c>
      <c r="J520" s="11">
        <v>0.28000000000000003</v>
      </c>
      <c r="K520" s="11">
        <v>0.25</v>
      </c>
      <c r="L520" s="11">
        <v>0.26941500995961631</v>
      </c>
      <c r="M520" s="11">
        <v>0.27</v>
      </c>
      <c r="N520" s="14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0.25741441403298754</v>
      </c>
    </row>
    <row r="521" spans="1:65">
      <c r="A521" s="29"/>
      <c r="B521" s="19">
        <v>1</v>
      </c>
      <c r="C521" s="9">
        <v>5</v>
      </c>
      <c r="D521" s="11">
        <v>0.24</v>
      </c>
      <c r="E521" s="11">
        <v>0.25</v>
      </c>
      <c r="F521" s="11">
        <v>0.22</v>
      </c>
      <c r="G521" s="11">
        <v>0.25</v>
      </c>
      <c r="H521" s="11">
        <v>0.23</v>
      </c>
      <c r="I521" s="11">
        <v>0.28000000000000003</v>
      </c>
      <c r="J521" s="11">
        <v>0.27</v>
      </c>
      <c r="K521" s="11">
        <v>0.26</v>
      </c>
      <c r="L521" s="11">
        <v>0.27788253181564049</v>
      </c>
      <c r="M521" s="11">
        <v>0.25</v>
      </c>
      <c r="N521" s="14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100</v>
      </c>
    </row>
    <row r="522" spans="1:65">
      <c r="A522" s="29"/>
      <c r="B522" s="19">
        <v>1</v>
      </c>
      <c r="C522" s="9">
        <v>6</v>
      </c>
      <c r="D522" s="11">
        <v>0.24</v>
      </c>
      <c r="E522" s="11">
        <v>0.24</v>
      </c>
      <c r="F522" s="11">
        <v>0.2</v>
      </c>
      <c r="G522" s="11">
        <v>0.26</v>
      </c>
      <c r="H522" s="11">
        <v>0.23</v>
      </c>
      <c r="I522" s="11">
        <v>0.28000000000000003</v>
      </c>
      <c r="J522" s="11">
        <v>0.28000000000000003</v>
      </c>
      <c r="K522" s="11">
        <v>0.25</v>
      </c>
      <c r="L522" s="11">
        <v>0.2799881415481707</v>
      </c>
      <c r="M522" s="11">
        <v>0.27</v>
      </c>
      <c r="N522" s="14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20" t="s">
        <v>269</v>
      </c>
      <c r="C523" s="12"/>
      <c r="D523" s="22">
        <v>0.24166666666666667</v>
      </c>
      <c r="E523" s="22">
        <v>0.26</v>
      </c>
      <c r="F523" s="22">
        <v>0.23333333333333331</v>
      </c>
      <c r="G523" s="22">
        <v>0.26</v>
      </c>
      <c r="H523" s="22">
        <v>0.22666666666666668</v>
      </c>
      <c r="I523" s="22">
        <v>0.28166666666666668</v>
      </c>
      <c r="J523" s="22">
        <v>0.27500000000000002</v>
      </c>
      <c r="K523" s="22">
        <v>0.25833333333333336</v>
      </c>
      <c r="L523" s="22">
        <v>0.2724774736632084</v>
      </c>
      <c r="M523" s="22">
        <v>0.26500000000000001</v>
      </c>
      <c r="N523" s="14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270</v>
      </c>
      <c r="C524" s="28"/>
      <c r="D524" s="11">
        <v>0.24</v>
      </c>
      <c r="E524" s="11">
        <v>0.26</v>
      </c>
      <c r="F524" s="11">
        <v>0.23499999999999999</v>
      </c>
      <c r="G524" s="11">
        <v>0.255</v>
      </c>
      <c r="H524" s="11">
        <v>0.23</v>
      </c>
      <c r="I524" s="11">
        <v>0.28000000000000003</v>
      </c>
      <c r="J524" s="11">
        <v>0.27500000000000002</v>
      </c>
      <c r="K524" s="11">
        <v>0.26</v>
      </c>
      <c r="L524" s="11">
        <v>0.27195132255661925</v>
      </c>
      <c r="M524" s="11">
        <v>0.27</v>
      </c>
      <c r="N524" s="14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271</v>
      </c>
      <c r="C525" s="28"/>
      <c r="D525" s="23">
        <v>4.0824829046386341E-3</v>
      </c>
      <c r="E525" s="23">
        <v>1.6733200530681506E-2</v>
      </c>
      <c r="F525" s="23">
        <v>2.1602468994692866E-2</v>
      </c>
      <c r="G525" s="23">
        <v>1.2649110640673528E-2</v>
      </c>
      <c r="H525" s="23">
        <v>5.1639777949432277E-3</v>
      </c>
      <c r="I525" s="23">
        <v>4.0824829046386115E-3</v>
      </c>
      <c r="J525" s="23">
        <v>5.4772255750516656E-3</v>
      </c>
      <c r="K525" s="23">
        <v>7.5277265270908165E-3</v>
      </c>
      <c r="L525" s="23">
        <v>5.8437504574778403E-3</v>
      </c>
      <c r="M525" s="23">
        <v>8.3666002653407633E-3</v>
      </c>
      <c r="N525" s="230"/>
      <c r="O525" s="231"/>
      <c r="P525" s="231"/>
      <c r="Q525" s="231"/>
      <c r="R525" s="231"/>
      <c r="S525" s="231"/>
      <c r="T525" s="231"/>
      <c r="U525" s="231"/>
      <c r="V525" s="231"/>
      <c r="W525" s="231"/>
      <c r="X525" s="231"/>
      <c r="Y525" s="231"/>
      <c r="Z525" s="231"/>
      <c r="AA525" s="231"/>
      <c r="AB525" s="231"/>
      <c r="AC525" s="231"/>
      <c r="AD525" s="231"/>
      <c r="AE525" s="231"/>
      <c r="AF525" s="231"/>
      <c r="AG525" s="231"/>
      <c r="AH525" s="231"/>
      <c r="AI525" s="231"/>
      <c r="AJ525" s="231"/>
      <c r="AK525" s="231"/>
      <c r="AL525" s="231"/>
      <c r="AM525" s="231"/>
      <c r="AN525" s="231"/>
      <c r="AO525" s="231"/>
      <c r="AP525" s="231"/>
      <c r="AQ525" s="231"/>
      <c r="AR525" s="231"/>
      <c r="AS525" s="231"/>
      <c r="AT525" s="231"/>
      <c r="AU525" s="231"/>
      <c r="AV525" s="231"/>
      <c r="AW525" s="231"/>
      <c r="AX525" s="231"/>
      <c r="AY525" s="231"/>
      <c r="AZ525" s="231"/>
      <c r="BA525" s="231"/>
      <c r="BB525" s="231"/>
      <c r="BC525" s="231"/>
      <c r="BD525" s="231"/>
      <c r="BE525" s="231"/>
      <c r="BF525" s="231"/>
      <c r="BG525" s="231"/>
      <c r="BH525" s="231"/>
      <c r="BI525" s="231"/>
      <c r="BJ525" s="231"/>
      <c r="BK525" s="231"/>
      <c r="BL525" s="231"/>
      <c r="BM525" s="54"/>
    </row>
    <row r="526" spans="1:65">
      <c r="A526" s="29"/>
      <c r="B526" s="3" t="s">
        <v>86</v>
      </c>
      <c r="C526" s="28"/>
      <c r="D526" s="13">
        <v>1.689303270884952E-2</v>
      </c>
      <c r="E526" s="13">
        <v>6.4358463579544251E-2</v>
      </c>
      <c r="F526" s="13">
        <v>9.2582009977255145E-2</v>
      </c>
      <c r="G526" s="13">
        <v>4.8650425541052027E-2</v>
      </c>
      <c r="H526" s="13">
        <v>2.2782254977690708E-2</v>
      </c>
      <c r="I526" s="13">
        <v>1.4494022146645958E-2</v>
      </c>
      <c r="J526" s="13">
        <v>1.9917183909278782E-2</v>
      </c>
      <c r="K526" s="13">
        <v>2.9139586556480575E-2</v>
      </c>
      <c r="L526" s="13">
        <v>2.1446728710869209E-2</v>
      </c>
      <c r="M526" s="13">
        <v>3.1572076472984011E-2</v>
      </c>
      <c r="N526" s="14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3" t="s">
        <v>272</v>
      </c>
      <c r="C527" s="28"/>
      <c r="D527" s="13">
        <v>-6.1176633893946564E-2</v>
      </c>
      <c r="E527" s="13">
        <v>1.0044449052029947E-2</v>
      </c>
      <c r="F527" s="13">
        <v>-9.3549853414845119E-2</v>
      </c>
      <c r="G527" s="13">
        <v>1.0044449052029947E-2</v>
      </c>
      <c r="H527" s="13">
        <v>-0.11944842903156361</v>
      </c>
      <c r="I527" s="13">
        <v>9.4214819806365702E-2</v>
      </c>
      <c r="J527" s="13">
        <v>6.8316244189646991E-2</v>
      </c>
      <c r="K527" s="13">
        <v>3.5698051478503245E-3</v>
      </c>
      <c r="L527" s="13">
        <v>5.8516768327862678E-2</v>
      </c>
      <c r="M527" s="13">
        <v>2.9468380764569035E-2</v>
      </c>
      <c r="N527" s="14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9"/>
      <c r="B528" s="45" t="s">
        <v>273</v>
      </c>
      <c r="C528" s="46"/>
      <c r="D528" s="44">
        <v>0.9</v>
      </c>
      <c r="E528" s="44">
        <v>0</v>
      </c>
      <c r="F528" s="44">
        <v>1.31</v>
      </c>
      <c r="G528" s="44">
        <v>0</v>
      </c>
      <c r="H528" s="44">
        <v>1.64</v>
      </c>
      <c r="I528" s="44">
        <v>1.06</v>
      </c>
      <c r="J528" s="44">
        <v>0.74</v>
      </c>
      <c r="K528" s="44">
        <v>0.08</v>
      </c>
      <c r="L528" s="44">
        <v>0.61</v>
      </c>
      <c r="M528" s="44">
        <v>0.25</v>
      </c>
      <c r="N528" s="146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B529" s="3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BM529" s="53"/>
    </row>
    <row r="530" spans="1:65" ht="15">
      <c r="B530" s="8" t="s">
        <v>576</v>
      </c>
      <c r="BM530" s="27" t="s">
        <v>66</v>
      </c>
    </row>
    <row r="531" spans="1:65" ht="15">
      <c r="A531" s="24" t="s">
        <v>55</v>
      </c>
      <c r="B531" s="18" t="s">
        <v>117</v>
      </c>
      <c r="C531" s="15" t="s">
        <v>118</v>
      </c>
      <c r="D531" s="16" t="s">
        <v>241</v>
      </c>
      <c r="E531" s="17" t="s">
        <v>241</v>
      </c>
      <c r="F531" s="17" t="s">
        <v>241</v>
      </c>
      <c r="G531" s="17" t="s">
        <v>241</v>
      </c>
      <c r="H531" s="17" t="s">
        <v>241</v>
      </c>
      <c r="I531" s="17" t="s">
        <v>241</v>
      </c>
      <c r="J531" s="17" t="s">
        <v>241</v>
      </c>
      <c r="K531" s="17" t="s">
        <v>241</v>
      </c>
      <c r="L531" s="17" t="s">
        <v>241</v>
      </c>
      <c r="M531" s="17" t="s">
        <v>241</v>
      </c>
      <c r="N531" s="17" t="s">
        <v>241</v>
      </c>
      <c r="O531" s="17" t="s">
        <v>241</v>
      </c>
      <c r="P531" s="17" t="s">
        <v>241</v>
      </c>
      <c r="Q531" s="17" t="s">
        <v>241</v>
      </c>
      <c r="R531" s="17" t="s">
        <v>241</v>
      </c>
      <c r="S531" s="17" t="s">
        <v>241</v>
      </c>
      <c r="T531" s="17" t="s">
        <v>241</v>
      </c>
      <c r="U531" s="17" t="s">
        <v>241</v>
      </c>
      <c r="V531" s="17" t="s">
        <v>241</v>
      </c>
      <c r="W531" s="17" t="s">
        <v>241</v>
      </c>
      <c r="X531" s="146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242</v>
      </c>
      <c r="C532" s="9" t="s">
        <v>242</v>
      </c>
      <c r="D532" s="144" t="s">
        <v>244</v>
      </c>
      <c r="E532" s="145" t="s">
        <v>245</v>
      </c>
      <c r="F532" s="145" t="s">
        <v>246</v>
      </c>
      <c r="G532" s="145" t="s">
        <v>247</v>
      </c>
      <c r="H532" s="145" t="s">
        <v>248</v>
      </c>
      <c r="I532" s="145" t="s">
        <v>249</v>
      </c>
      <c r="J532" s="145" t="s">
        <v>250</v>
      </c>
      <c r="K532" s="145" t="s">
        <v>251</v>
      </c>
      <c r="L532" s="145" t="s">
        <v>252</v>
      </c>
      <c r="M532" s="145" t="s">
        <v>253</v>
      </c>
      <c r="N532" s="145" t="s">
        <v>254</v>
      </c>
      <c r="O532" s="145" t="s">
        <v>255</v>
      </c>
      <c r="P532" s="145" t="s">
        <v>256</v>
      </c>
      <c r="Q532" s="145" t="s">
        <v>258</v>
      </c>
      <c r="R532" s="145" t="s">
        <v>259</v>
      </c>
      <c r="S532" s="145" t="s">
        <v>260</v>
      </c>
      <c r="T532" s="145" t="s">
        <v>261</v>
      </c>
      <c r="U532" s="145" t="s">
        <v>284</v>
      </c>
      <c r="V532" s="145" t="s">
        <v>286</v>
      </c>
      <c r="W532" s="145" t="s">
        <v>262</v>
      </c>
      <c r="X532" s="146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315</v>
      </c>
      <c r="E533" s="11" t="s">
        <v>315</v>
      </c>
      <c r="F533" s="11" t="s">
        <v>120</v>
      </c>
      <c r="G533" s="11" t="s">
        <v>120</v>
      </c>
      <c r="H533" s="11" t="s">
        <v>315</v>
      </c>
      <c r="I533" s="11" t="s">
        <v>120</v>
      </c>
      <c r="J533" s="11" t="s">
        <v>120</v>
      </c>
      <c r="K533" s="11" t="s">
        <v>315</v>
      </c>
      <c r="L533" s="11" t="s">
        <v>315</v>
      </c>
      <c r="M533" s="11" t="s">
        <v>315</v>
      </c>
      <c r="N533" s="11" t="s">
        <v>120</v>
      </c>
      <c r="O533" s="11" t="s">
        <v>120</v>
      </c>
      <c r="P533" s="11" t="s">
        <v>315</v>
      </c>
      <c r="Q533" s="11" t="s">
        <v>315</v>
      </c>
      <c r="R533" s="11" t="s">
        <v>316</v>
      </c>
      <c r="S533" s="11" t="s">
        <v>316</v>
      </c>
      <c r="T533" s="11" t="s">
        <v>120</v>
      </c>
      <c r="U533" s="11" t="s">
        <v>120</v>
      </c>
      <c r="V533" s="11" t="s">
        <v>315</v>
      </c>
      <c r="W533" s="11" t="s">
        <v>315</v>
      </c>
      <c r="X533" s="146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2</v>
      </c>
    </row>
    <row r="534" spans="1:65">
      <c r="A534" s="29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146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1">
        <v>4.04</v>
      </c>
      <c r="E535" s="21">
        <v>3.88</v>
      </c>
      <c r="F535" s="21">
        <v>3.9599999999999995</v>
      </c>
      <c r="G535" s="21">
        <v>3.92</v>
      </c>
      <c r="H535" s="140">
        <v>3.6444999999999999</v>
      </c>
      <c r="I535" s="21">
        <v>3.9580941075298899</v>
      </c>
      <c r="J535" s="21">
        <v>3.8900000000000006</v>
      </c>
      <c r="K535" s="21">
        <v>3.9699999999999998</v>
      </c>
      <c r="L535" s="21">
        <v>3.84</v>
      </c>
      <c r="M535" s="21">
        <v>3.9599999999999995</v>
      </c>
      <c r="N535" s="21">
        <v>3.91</v>
      </c>
      <c r="O535" s="140">
        <v>4.2869999999999999</v>
      </c>
      <c r="P535" s="21">
        <v>3.7800000000000002</v>
      </c>
      <c r="Q535" s="21">
        <v>3.9590000000000001</v>
      </c>
      <c r="R535" s="140">
        <v>4.22</v>
      </c>
      <c r="S535" s="21">
        <v>3.9513057320161615</v>
      </c>
      <c r="T535" s="140">
        <v>4.4329999999999998</v>
      </c>
      <c r="U535" s="21">
        <v>3.8806570809415972</v>
      </c>
      <c r="V535" s="21">
        <v>3.75</v>
      </c>
      <c r="W535" s="21">
        <v>3.85</v>
      </c>
      <c r="X535" s="146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>
        <v>1</v>
      </c>
      <c r="C536" s="9">
        <v>2</v>
      </c>
      <c r="D536" s="11">
        <v>3.95</v>
      </c>
      <c r="E536" s="11">
        <v>3.83</v>
      </c>
      <c r="F536" s="11">
        <v>3.9599999999999995</v>
      </c>
      <c r="G536" s="11">
        <v>3.8599999999999994</v>
      </c>
      <c r="H536" s="142">
        <v>3.6932</v>
      </c>
      <c r="I536" s="11">
        <v>3.9465078919335803</v>
      </c>
      <c r="J536" s="11">
        <v>3.91</v>
      </c>
      <c r="K536" s="11">
        <v>4.01</v>
      </c>
      <c r="L536" s="11">
        <v>3.83</v>
      </c>
      <c r="M536" s="11">
        <v>3.8900000000000006</v>
      </c>
      <c r="N536" s="11">
        <v>3.9600000000000004</v>
      </c>
      <c r="O536" s="142">
        <v>4.1550000000000002</v>
      </c>
      <c r="P536" s="11">
        <v>3.84</v>
      </c>
      <c r="Q536" s="11">
        <v>3.8900000000000006</v>
      </c>
      <c r="R536" s="142">
        <v>4.1500000000000004</v>
      </c>
      <c r="S536" s="11">
        <v>3.9577130502341786</v>
      </c>
      <c r="T536" s="142">
        <v>4.4630000000000001</v>
      </c>
      <c r="U536" s="11">
        <v>3.8063181144051406</v>
      </c>
      <c r="V536" s="11">
        <v>3.9599999999999995</v>
      </c>
      <c r="W536" s="11">
        <v>3.8699999999999997</v>
      </c>
      <c r="X536" s="146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 t="e">
        <v>#N/A</v>
      </c>
    </row>
    <row r="537" spans="1:65">
      <c r="A537" s="29"/>
      <c r="B537" s="19">
        <v>1</v>
      </c>
      <c r="C537" s="9">
        <v>3</v>
      </c>
      <c r="D537" s="11">
        <v>3.9599999999999995</v>
      </c>
      <c r="E537" s="11">
        <v>3.84</v>
      </c>
      <c r="F537" s="11">
        <v>4</v>
      </c>
      <c r="G537" s="11">
        <v>3.9800000000000004</v>
      </c>
      <c r="H537" s="142">
        <v>3.6185</v>
      </c>
      <c r="I537" s="11">
        <v>3.9768620823415008</v>
      </c>
      <c r="J537" s="11">
        <v>3.93</v>
      </c>
      <c r="K537" s="11">
        <v>4.09</v>
      </c>
      <c r="L537" s="11">
        <v>3.91</v>
      </c>
      <c r="M537" s="11">
        <v>3.8900000000000006</v>
      </c>
      <c r="N537" s="11">
        <v>3.94</v>
      </c>
      <c r="O537" s="142">
        <v>4.1360000000000001</v>
      </c>
      <c r="P537" s="11">
        <v>3.82</v>
      </c>
      <c r="Q537" s="11">
        <v>3.9929999999999999</v>
      </c>
      <c r="R537" s="142">
        <v>4.1399999999999997</v>
      </c>
      <c r="S537" s="11">
        <v>3.9060373795567171</v>
      </c>
      <c r="T537" s="142">
        <v>4.4080000000000004</v>
      </c>
      <c r="U537" s="11">
        <v>3.8591028186786067</v>
      </c>
      <c r="V537" s="11">
        <v>4.1100000000000003</v>
      </c>
      <c r="W537" s="11">
        <v>3.72</v>
      </c>
      <c r="X537" s="146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16</v>
      </c>
    </row>
    <row r="538" spans="1:65">
      <c r="A538" s="29"/>
      <c r="B538" s="19">
        <v>1</v>
      </c>
      <c r="C538" s="9">
        <v>4</v>
      </c>
      <c r="D538" s="11">
        <v>4.03</v>
      </c>
      <c r="E538" s="11">
        <v>3.94</v>
      </c>
      <c r="F538" s="11">
        <v>3.9599999999999995</v>
      </c>
      <c r="G538" s="11">
        <v>3.9599999999999995</v>
      </c>
      <c r="H538" s="142">
        <v>3.6471000000000005</v>
      </c>
      <c r="I538" s="11">
        <v>3.97017094779858</v>
      </c>
      <c r="J538" s="11">
        <v>3.92</v>
      </c>
      <c r="K538" s="11">
        <v>3.9699999999999998</v>
      </c>
      <c r="L538" s="11">
        <v>3.7599999999999993</v>
      </c>
      <c r="M538" s="11">
        <v>3.95</v>
      </c>
      <c r="N538" s="11">
        <v>3.9899999999999998</v>
      </c>
      <c r="O538" s="142">
        <v>4.165</v>
      </c>
      <c r="P538" s="11">
        <v>3.84</v>
      </c>
      <c r="Q538" s="11">
        <v>3.91</v>
      </c>
      <c r="R538" s="142">
        <v>4.12</v>
      </c>
      <c r="S538" s="11">
        <v>3.9351386064075018</v>
      </c>
      <c r="T538" s="142">
        <v>4.3659999999999997</v>
      </c>
      <c r="U538" s="11">
        <v>3.8896201459613233</v>
      </c>
      <c r="V538" s="11">
        <v>3.93</v>
      </c>
      <c r="W538" s="11">
        <v>3.72</v>
      </c>
      <c r="X538" s="146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3.9199621638384143</v>
      </c>
    </row>
    <row r="539" spans="1:65">
      <c r="A539" s="29"/>
      <c r="B539" s="19">
        <v>1</v>
      </c>
      <c r="C539" s="9">
        <v>5</v>
      </c>
      <c r="D539" s="11">
        <v>4.07</v>
      </c>
      <c r="E539" s="11">
        <v>3.8699999999999997</v>
      </c>
      <c r="F539" s="11">
        <v>4.01</v>
      </c>
      <c r="G539" s="11">
        <v>3.94</v>
      </c>
      <c r="H539" s="142">
        <v>3.6475</v>
      </c>
      <c r="I539" s="11">
        <v>3.9670105260942194</v>
      </c>
      <c r="J539" s="11">
        <v>3.8699999999999997</v>
      </c>
      <c r="K539" s="11">
        <v>4.0599999999999996</v>
      </c>
      <c r="L539" s="11">
        <v>3.8599999999999994</v>
      </c>
      <c r="M539" s="11">
        <v>3.92</v>
      </c>
      <c r="N539" s="11">
        <v>3.95</v>
      </c>
      <c r="O539" s="142">
        <v>4.2060000000000004</v>
      </c>
      <c r="P539" s="11">
        <v>3.81</v>
      </c>
      <c r="Q539" s="11">
        <v>3.8370000000000002</v>
      </c>
      <c r="R539" s="142">
        <v>4.2</v>
      </c>
      <c r="S539" s="11">
        <v>3.9529310596556804</v>
      </c>
      <c r="T539" s="142">
        <v>4.3899999999999997</v>
      </c>
      <c r="U539" s="11">
        <v>3.792563773601402</v>
      </c>
      <c r="V539" s="11">
        <v>3.94</v>
      </c>
      <c r="W539" s="141">
        <v>3.5900000000000003</v>
      </c>
      <c r="X539" s="146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101</v>
      </c>
    </row>
    <row r="540" spans="1:65">
      <c r="A540" s="29"/>
      <c r="B540" s="19">
        <v>1</v>
      </c>
      <c r="C540" s="9">
        <v>6</v>
      </c>
      <c r="D540" s="11">
        <v>3.93</v>
      </c>
      <c r="E540" s="11">
        <v>4</v>
      </c>
      <c r="F540" s="11">
        <v>3.9699999999999998</v>
      </c>
      <c r="G540" s="11">
        <v>3.9800000000000004</v>
      </c>
      <c r="H540" s="142">
        <v>3.6309</v>
      </c>
      <c r="I540" s="11">
        <v>3.9741704568500196</v>
      </c>
      <c r="J540" s="11">
        <v>3.91</v>
      </c>
      <c r="K540" s="11">
        <v>4.08</v>
      </c>
      <c r="L540" s="11">
        <v>3.91</v>
      </c>
      <c r="M540" s="11">
        <v>3.9900000000000007</v>
      </c>
      <c r="N540" s="11">
        <v>3.94</v>
      </c>
      <c r="O540" s="142">
        <v>4.1760000000000002</v>
      </c>
      <c r="P540" s="11">
        <v>3.8900000000000006</v>
      </c>
      <c r="Q540" s="11">
        <v>3.9129999999999998</v>
      </c>
      <c r="R540" s="142">
        <v>4.2</v>
      </c>
      <c r="S540" s="11">
        <v>3.9828104651063074</v>
      </c>
      <c r="T540" s="142">
        <v>4.4630000000000001</v>
      </c>
      <c r="U540" s="11">
        <v>3.8633534893753771</v>
      </c>
      <c r="V540" s="11">
        <v>3.9</v>
      </c>
      <c r="W540" s="11">
        <v>3.8599999999999994</v>
      </c>
      <c r="X540" s="146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9"/>
      <c r="B541" s="20" t="s">
        <v>269</v>
      </c>
      <c r="C541" s="12"/>
      <c r="D541" s="22">
        <v>3.9966666666666666</v>
      </c>
      <c r="E541" s="22">
        <v>3.8933333333333331</v>
      </c>
      <c r="F541" s="22">
        <v>3.9766666666666661</v>
      </c>
      <c r="G541" s="22">
        <v>3.94</v>
      </c>
      <c r="H541" s="22">
        <v>3.6469499999999999</v>
      </c>
      <c r="I541" s="22">
        <v>3.9654693354246313</v>
      </c>
      <c r="J541" s="22">
        <v>3.9049999999999998</v>
      </c>
      <c r="K541" s="22">
        <v>4.03</v>
      </c>
      <c r="L541" s="22">
        <v>3.8516666666666666</v>
      </c>
      <c r="M541" s="22">
        <v>3.9333333333333336</v>
      </c>
      <c r="N541" s="22">
        <v>3.9483333333333337</v>
      </c>
      <c r="O541" s="22">
        <v>4.1875</v>
      </c>
      <c r="P541" s="22">
        <v>3.83</v>
      </c>
      <c r="Q541" s="22">
        <v>3.9170000000000003</v>
      </c>
      <c r="R541" s="22">
        <v>4.1716666666666669</v>
      </c>
      <c r="S541" s="22">
        <v>3.9476560488294243</v>
      </c>
      <c r="T541" s="22">
        <v>4.4205000000000005</v>
      </c>
      <c r="U541" s="22">
        <v>3.8486025704939077</v>
      </c>
      <c r="V541" s="22">
        <v>3.9316666666666666</v>
      </c>
      <c r="W541" s="22">
        <v>3.7683333333333331</v>
      </c>
      <c r="X541" s="146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3" t="s">
        <v>270</v>
      </c>
      <c r="C542" s="28"/>
      <c r="D542" s="11">
        <v>3.9950000000000001</v>
      </c>
      <c r="E542" s="11">
        <v>3.875</v>
      </c>
      <c r="F542" s="11">
        <v>3.9649999999999999</v>
      </c>
      <c r="G542" s="11">
        <v>3.9499999999999997</v>
      </c>
      <c r="H542" s="11">
        <v>3.6458000000000004</v>
      </c>
      <c r="I542" s="11">
        <v>3.9685907369463997</v>
      </c>
      <c r="J542" s="11">
        <v>3.91</v>
      </c>
      <c r="K542" s="11">
        <v>4.0350000000000001</v>
      </c>
      <c r="L542" s="11">
        <v>3.8499999999999996</v>
      </c>
      <c r="M542" s="11">
        <v>3.9350000000000001</v>
      </c>
      <c r="N542" s="11">
        <v>3.9450000000000003</v>
      </c>
      <c r="O542" s="11">
        <v>4.1705000000000005</v>
      </c>
      <c r="P542" s="11">
        <v>3.83</v>
      </c>
      <c r="Q542" s="11">
        <v>3.9115000000000002</v>
      </c>
      <c r="R542" s="11">
        <v>4.1750000000000007</v>
      </c>
      <c r="S542" s="11">
        <v>3.9521183958359209</v>
      </c>
      <c r="T542" s="11">
        <v>4.4205000000000005</v>
      </c>
      <c r="U542" s="11">
        <v>3.8612281540269917</v>
      </c>
      <c r="V542" s="11">
        <v>3.9350000000000001</v>
      </c>
      <c r="W542" s="11">
        <v>3.7850000000000001</v>
      </c>
      <c r="X542" s="146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3" t="s">
        <v>271</v>
      </c>
      <c r="C543" s="28"/>
      <c r="D543" s="23">
        <v>5.7154760664940928E-2</v>
      </c>
      <c r="E543" s="23">
        <v>6.5012819248719475E-2</v>
      </c>
      <c r="F543" s="23">
        <v>2.2509257354845675E-2</v>
      </c>
      <c r="G543" s="23">
        <v>4.5607017003965834E-2</v>
      </c>
      <c r="H543" s="23">
        <v>2.5347169467220602E-2</v>
      </c>
      <c r="I543" s="23">
        <v>1.1348259335508478E-2</v>
      </c>
      <c r="J543" s="23">
        <v>2.167948338867887E-2</v>
      </c>
      <c r="K543" s="23">
        <v>5.4037024344425248E-2</v>
      </c>
      <c r="L543" s="23">
        <v>5.63619256827399E-2</v>
      </c>
      <c r="M543" s="23">
        <v>4.0331955899344366E-2</v>
      </c>
      <c r="N543" s="23">
        <v>2.6394443859772136E-2</v>
      </c>
      <c r="O543" s="23">
        <v>5.4017589727791381E-2</v>
      </c>
      <c r="P543" s="23">
        <v>3.6878177829171653E-2</v>
      </c>
      <c r="Q543" s="23">
        <v>5.4284436075177071E-2</v>
      </c>
      <c r="R543" s="23">
        <v>4.0207793606049376E-2</v>
      </c>
      <c r="S543" s="23">
        <v>2.5561385660489575E-2</v>
      </c>
      <c r="T543" s="23">
        <v>3.9561344769863567E-2</v>
      </c>
      <c r="U543" s="23">
        <v>3.9915159879265243E-2</v>
      </c>
      <c r="V543" s="23">
        <v>0.11548448669265793</v>
      </c>
      <c r="W543" s="23">
        <v>0.11125046816380867</v>
      </c>
      <c r="X543" s="230"/>
      <c r="Y543" s="231"/>
      <c r="Z543" s="231"/>
      <c r="AA543" s="231"/>
      <c r="AB543" s="231"/>
      <c r="AC543" s="231"/>
      <c r="AD543" s="231"/>
      <c r="AE543" s="231"/>
      <c r="AF543" s="231"/>
      <c r="AG543" s="231"/>
      <c r="AH543" s="231"/>
      <c r="AI543" s="231"/>
      <c r="AJ543" s="231"/>
      <c r="AK543" s="231"/>
      <c r="AL543" s="231"/>
      <c r="AM543" s="231"/>
      <c r="AN543" s="231"/>
      <c r="AO543" s="231"/>
      <c r="AP543" s="231"/>
      <c r="AQ543" s="231"/>
      <c r="AR543" s="231"/>
      <c r="AS543" s="231"/>
      <c r="AT543" s="231"/>
      <c r="AU543" s="231"/>
      <c r="AV543" s="231"/>
      <c r="AW543" s="231"/>
      <c r="AX543" s="231"/>
      <c r="AY543" s="231"/>
      <c r="AZ543" s="231"/>
      <c r="BA543" s="231"/>
      <c r="BB543" s="231"/>
      <c r="BC543" s="231"/>
      <c r="BD543" s="231"/>
      <c r="BE543" s="231"/>
      <c r="BF543" s="231"/>
      <c r="BG543" s="231"/>
      <c r="BH543" s="231"/>
      <c r="BI543" s="231"/>
      <c r="BJ543" s="231"/>
      <c r="BK543" s="231"/>
      <c r="BL543" s="231"/>
      <c r="BM543" s="54"/>
    </row>
    <row r="544" spans="1:65">
      <c r="A544" s="29"/>
      <c r="B544" s="3" t="s">
        <v>86</v>
      </c>
      <c r="C544" s="28"/>
      <c r="D544" s="13">
        <v>1.4300607339017748E-2</v>
      </c>
      <c r="E544" s="13">
        <v>1.6698498094705347E-2</v>
      </c>
      <c r="F544" s="13">
        <v>5.6603329475722573E-3</v>
      </c>
      <c r="G544" s="13">
        <v>1.1575385026387268E-2</v>
      </c>
      <c r="H544" s="13">
        <v>6.9502377239119267E-3</v>
      </c>
      <c r="I544" s="13">
        <v>2.8617695348521163E-3</v>
      </c>
      <c r="J544" s="13">
        <v>5.5517242992775594E-3</v>
      </c>
      <c r="K544" s="13">
        <v>1.3408690904323882E-2</v>
      </c>
      <c r="L544" s="13">
        <v>1.4633126529486777E-2</v>
      </c>
      <c r="M544" s="13">
        <v>1.0253887093053651E-2</v>
      </c>
      <c r="N544" s="13">
        <v>6.6849583435471841E-3</v>
      </c>
      <c r="O544" s="13">
        <v>1.2899722920069584E-2</v>
      </c>
      <c r="P544" s="13">
        <v>9.6287670572249746E-3</v>
      </c>
      <c r="Q544" s="13">
        <v>1.3858676557359477E-2</v>
      </c>
      <c r="R544" s="13">
        <v>9.6383045000517885E-3</v>
      </c>
      <c r="S544" s="13">
        <v>6.4750792227882027E-3</v>
      </c>
      <c r="T544" s="13">
        <v>8.9495181019937937E-3</v>
      </c>
      <c r="U544" s="13">
        <v>1.0371338465884452E-2</v>
      </c>
      <c r="V544" s="13">
        <v>2.9372908866297058E-2</v>
      </c>
      <c r="W544" s="13">
        <v>2.9522459486194252E-2</v>
      </c>
      <c r="X544" s="146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3" t="s">
        <v>272</v>
      </c>
      <c r="C545" s="28"/>
      <c r="D545" s="13">
        <v>1.9567664079987779E-2</v>
      </c>
      <c r="E545" s="13">
        <v>-6.793134574290427E-3</v>
      </c>
      <c r="F545" s="13">
        <v>1.4465574017869409E-2</v>
      </c>
      <c r="G545" s="13">
        <v>5.111742237319028E-3</v>
      </c>
      <c r="H545" s="13">
        <v>-6.9646632397870389E-2</v>
      </c>
      <c r="I545" s="13">
        <v>1.1609084395257652E-2</v>
      </c>
      <c r="J545" s="13">
        <v>-3.8169153713880632E-3</v>
      </c>
      <c r="K545" s="13">
        <v>2.8071147516851802E-2</v>
      </c>
      <c r="L545" s="13">
        <v>-1.7422488870370345E-2</v>
      </c>
      <c r="M545" s="13">
        <v>3.4110455499463121E-3</v>
      </c>
      <c r="N545" s="13">
        <v>7.2376130965352559E-3</v>
      </c>
      <c r="O545" s="13">
        <v>6.8250106756033935E-2</v>
      </c>
      <c r="P545" s="13">
        <v>-2.2949753104331894E-2</v>
      </c>
      <c r="Q545" s="13">
        <v>-7.5566133411697489E-4</v>
      </c>
      <c r="R545" s="13">
        <v>6.4210952123523679E-2</v>
      </c>
      <c r="S545" s="13">
        <v>7.064834769703987E-3</v>
      </c>
      <c r="T545" s="13">
        <v>0.12768945597971304</v>
      </c>
      <c r="U545" s="13">
        <v>-1.8204153601990791E-2</v>
      </c>
      <c r="V545" s="13">
        <v>2.9858713781030222E-3</v>
      </c>
      <c r="W545" s="13">
        <v>-3.8681197462530292E-2</v>
      </c>
      <c r="X545" s="146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45" t="s">
        <v>273</v>
      </c>
      <c r="C546" s="46"/>
      <c r="D546" s="44">
        <v>0.78</v>
      </c>
      <c r="E546" s="44">
        <v>0.56999999999999995</v>
      </c>
      <c r="F546" s="44">
        <v>0.52</v>
      </c>
      <c r="G546" s="44">
        <v>0.04</v>
      </c>
      <c r="H546" s="44">
        <v>3.78</v>
      </c>
      <c r="I546" s="44">
        <v>0.38</v>
      </c>
      <c r="J546" s="44">
        <v>0.41</v>
      </c>
      <c r="K546" s="44">
        <v>1.22</v>
      </c>
      <c r="L546" s="44">
        <v>1.1100000000000001</v>
      </c>
      <c r="M546" s="44">
        <v>0.04</v>
      </c>
      <c r="N546" s="44">
        <v>0.15</v>
      </c>
      <c r="O546" s="44">
        <v>3.27</v>
      </c>
      <c r="P546" s="44">
        <v>1.39</v>
      </c>
      <c r="Q546" s="44">
        <v>0.26</v>
      </c>
      <c r="R546" s="44">
        <v>3.07</v>
      </c>
      <c r="S546" s="44">
        <v>0.14000000000000001</v>
      </c>
      <c r="T546" s="44">
        <v>6.31</v>
      </c>
      <c r="U546" s="44">
        <v>1.1499999999999999</v>
      </c>
      <c r="V546" s="44">
        <v>7.0000000000000007E-2</v>
      </c>
      <c r="W546" s="44">
        <v>2.2000000000000002</v>
      </c>
      <c r="X546" s="146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BM547" s="53"/>
    </row>
    <row r="548" spans="1:65" ht="15">
      <c r="B548" s="8" t="s">
        <v>577</v>
      </c>
      <c r="BM548" s="27" t="s">
        <v>66</v>
      </c>
    </row>
    <row r="549" spans="1:65" ht="15">
      <c r="A549" s="24" t="s">
        <v>56</v>
      </c>
      <c r="B549" s="18" t="s">
        <v>117</v>
      </c>
      <c r="C549" s="15" t="s">
        <v>118</v>
      </c>
      <c r="D549" s="16" t="s">
        <v>241</v>
      </c>
      <c r="E549" s="17" t="s">
        <v>241</v>
      </c>
      <c r="F549" s="17" t="s">
        <v>241</v>
      </c>
      <c r="G549" s="17" t="s">
        <v>241</v>
      </c>
      <c r="H549" s="17" t="s">
        <v>241</v>
      </c>
      <c r="I549" s="17" t="s">
        <v>241</v>
      </c>
      <c r="J549" s="17" t="s">
        <v>241</v>
      </c>
      <c r="K549" s="17" t="s">
        <v>241</v>
      </c>
      <c r="L549" s="17" t="s">
        <v>241</v>
      </c>
      <c r="M549" s="17" t="s">
        <v>241</v>
      </c>
      <c r="N549" s="17" t="s">
        <v>241</v>
      </c>
      <c r="O549" s="17" t="s">
        <v>241</v>
      </c>
      <c r="P549" s="17" t="s">
        <v>241</v>
      </c>
      <c r="Q549" s="17" t="s">
        <v>241</v>
      </c>
      <c r="R549" s="17" t="s">
        <v>241</v>
      </c>
      <c r="S549" s="17" t="s">
        <v>241</v>
      </c>
      <c r="T549" s="17" t="s">
        <v>241</v>
      </c>
      <c r="U549" s="17" t="s">
        <v>241</v>
      </c>
      <c r="V549" s="17" t="s">
        <v>241</v>
      </c>
      <c r="W549" s="17" t="s">
        <v>241</v>
      </c>
      <c r="X549" s="17" t="s">
        <v>241</v>
      </c>
      <c r="Y549" s="146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242</v>
      </c>
      <c r="C550" s="9" t="s">
        <v>242</v>
      </c>
      <c r="D550" s="144" t="s">
        <v>244</v>
      </c>
      <c r="E550" s="145" t="s">
        <v>245</v>
      </c>
      <c r="F550" s="145" t="s">
        <v>246</v>
      </c>
      <c r="G550" s="145" t="s">
        <v>247</v>
      </c>
      <c r="H550" s="145" t="s">
        <v>248</v>
      </c>
      <c r="I550" s="145" t="s">
        <v>249</v>
      </c>
      <c r="J550" s="145" t="s">
        <v>250</v>
      </c>
      <c r="K550" s="145" t="s">
        <v>251</v>
      </c>
      <c r="L550" s="145" t="s">
        <v>252</v>
      </c>
      <c r="M550" s="145" t="s">
        <v>253</v>
      </c>
      <c r="N550" s="145" t="s">
        <v>254</v>
      </c>
      <c r="O550" s="145" t="s">
        <v>255</v>
      </c>
      <c r="P550" s="145" t="s">
        <v>256</v>
      </c>
      <c r="Q550" s="145" t="s">
        <v>258</v>
      </c>
      <c r="R550" s="145" t="s">
        <v>259</v>
      </c>
      <c r="S550" s="145" t="s">
        <v>260</v>
      </c>
      <c r="T550" s="145" t="s">
        <v>261</v>
      </c>
      <c r="U550" s="145" t="s">
        <v>284</v>
      </c>
      <c r="V550" s="145" t="s">
        <v>286</v>
      </c>
      <c r="W550" s="145" t="s">
        <v>285</v>
      </c>
      <c r="X550" s="145" t="s">
        <v>262</v>
      </c>
      <c r="Y550" s="146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315</v>
      </c>
      <c r="E551" s="11" t="s">
        <v>315</v>
      </c>
      <c r="F551" s="11" t="s">
        <v>120</v>
      </c>
      <c r="G551" s="11" t="s">
        <v>120</v>
      </c>
      <c r="H551" s="11" t="s">
        <v>315</v>
      </c>
      <c r="I551" s="11" t="s">
        <v>120</v>
      </c>
      <c r="J551" s="11" t="s">
        <v>120</v>
      </c>
      <c r="K551" s="11" t="s">
        <v>315</v>
      </c>
      <c r="L551" s="11" t="s">
        <v>315</v>
      </c>
      <c r="M551" s="11" t="s">
        <v>315</v>
      </c>
      <c r="N551" s="11" t="s">
        <v>120</v>
      </c>
      <c r="O551" s="11" t="s">
        <v>120</v>
      </c>
      <c r="P551" s="11" t="s">
        <v>315</v>
      </c>
      <c r="Q551" s="11" t="s">
        <v>315</v>
      </c>
      <c r="R551" s="11" t="s">
        <v>316</v>
      </c>
      <c r="S551" s="11" t="s">
        <v>316</v>
      </c>
      <c r="T551" s="11" t="s">
        <v>120</v>
      </c>
      <c r="U551" s="11" t="s">
        <v>120</v>
      </c>
      <c r="V551" s="11" t="s">
        <v>315</v>
      </c>
      <c r="W551" s="11" t="s">
        <v>120</v>
      </c>
      <c r="X551" s="11" t="s">
        <v>315</v>
      </c>
      <c r="Y551" s="146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146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29">
        <v>0.12</v>
      </c>
      <c r="E553" s="229">
        <v>0.11299999999999999</v>
      </c>
      <c r="F553" s="229">
        <v>0.11559999999999999</v>
      </c>
      <c r="G553" s="229">
        <v>0.1095</v>
      </c>
      <c r="H553" s="229">
        <v>0.1048</v>
      </c>
      <c r="I553" s="229">
        <v>0.11131972810589799</v>
      </c>
      <c r="J553" s="229">
        <v>0.11559999999999999</v>
      </c>
      <c r="K553" s="229">
        <v>0.11150000000000002</v>
      </c>
      <c r="L553" s="229">
        <v>0.11</v>
      </c>
      <c r="M553" s="229">
        <v>0.11399999999999999</v>
      </c>
      <c r="N553" s="229">
        <v>0.11499999999999999</v>
      </c>
      <c r="O553" s="238">
        <v>0.12279999999999999</v>
      </c>
      <c r="P553" s="229">
        <v>0.108</v>
      </c>
      <c r="Q553" s="229">
        <v>0.10920000000000001</v>
      </c>
      <c r="R553" s="229">
        <v>0.11739999999999999</v>
      </c>
      <c r="S553" s="229">
        <v>0.11459791101670075</v>
      </c>
      <c r="T553" s="229">
        <v>0.11600000000000001</v>
      </c>
      <c r="U553" s="229">
        <v>0.12063178990353578</v>
      </c>
      <c r="V553" s="235">
        <v>0.13200000000000001</v>
      </c>
      <c r="W553" s="229">
        <v>0.1201102537</v>
      </c>
      <c r="X553" s="229">
        <v>0.11600000000000001</v>
      </c>
      <c r="Y553" s="230"/>
      <c r="Z553" s="231"/>
      <c r="AA553" s="231"/>
      <c r="AB553" s="231"/>
      <c r="AC553" s="231"/>
      <c r="AD553" s="231"/>
      <c r="AE553" s="231"/>
      <c r="AF553" s="231"/>
      <c r="AG553" s="231"/>
      <c r="AH553" s="231"/>
      <c r="AI553" s="231"/>
      <c r="AJ553" s="231"/>
      <c r="AK553" s="231"/>
      <c r="AL553" s="231"/>
      <c r="AM553" s="231"/>
      <c r="AN553" s="231"/>
      <c r="AO553" s="231"/>
      <c r="AP553" s="231"/>
      <c r="AQ553" s="231"/>
      <c r="AR553" s="231"/>
      <c r="AS553" s="231"/>
      <c r="AT553" s="231"/>
      <c r="AU553" s="231"/>
      <c r="AV553" s="231"/>
      <c r="AW553" s="231"/>
      <c r="AX553" s="231"/>
      <c r="AY553" s="231"/>
      <c r="AZ553" s="231"/>
      <c r="BA553" s="231"/>
      <c r="BB553" s="231"/>
      <c r="BC553" s="231"/>
      <c r="BD553" s="231"/>
      <c r="BE553" s="231"/>
      <c r="BF553" s="231"/>
      <c r="BG553" s="231"/>
      <c r="BH553" s="231"/>
      <c r="BI553" s="231"/>
      <c r="BJ553" s="231"/>
      <c r="BK553" s="231"/>
      <c r="BL553" s="231"/>
      <c r="BM553" s="232">
        <v>1</v>
      </c>
    </row>
    <row r="554" spans="1:65">
      <c r="A554" s="29"/>
      <c r="B554" s="19">
        <v>1</v>
      </c>
      <c r="C554" s="9">
        <v>2</v>
      </c>
      <c r="D554" s="23">
        <v>0.11700000000000001</v>
      </c>
      <c r="E554" s="23">
        <v>0.11199999999999999</v>
      </c>
      <c r="F554" s="23">
        <v>0.1157</v>
      </c>
      <c r="G554" s="23">
        <v>0.108</v>
      </c>
      <c r="H554" s="23">
        <v>0.106</v>
      </c>
      <c r="I554" s="23">
        <v>0.11117079598227499</v>
      </c>
      <c r="J554" s="23">
        <v>0.1168</v>
      </c>
      <c r="K554" s="23">
        <v>0.11050000000000001</v>
      </c>
      <c r="L554" s="23">
        <v>0.11</v>
      </c>
      <c r="M554" s="23">
        <v>0.11199999999999999</v>
      </c>
      <c r="N554" s="23">
        <v>0.11299999999999999</v>
      </c>
      <c r="O554" s="23">
        <v>0.1186</v>
      </c>
      <c r="P554" s="23">
        <v>0.108</v>
      </c>
      <c r="Q554" s="23">
        <v>0.10709999999999999</v>
      </c>
      <c r="R554" s="23">
        <v>0.11800000000000001</v>
      </c>
      <c r="S554" s="23">
        <v>0.1144007528009611</v>
      </c>
      <c r="T554" s="23">
        <v>0.11600000000000001</v>
      </c>
      <c r="U554" s="23">
        <v>0.11930080278667279</v>
      </c>
      <c r="V554" s="236">
        <v>0.13999999999999999</v>
      </c>
      <c r="W554" s="23">
        <v>0.1223282584</v>
      </c>
      <c r="X554" s="23">
        <v>0.1159</v>
      </c>
      <c r="Y554" s="230"/>
      <c r="Z554" s="231"/>
      <c r="AA554" s="231"/>
      <c r="AB554" s="231"/>
      <c r="AC554" s="231"/>
      <c r="AD554" s="231"/>
      <c r="AE554" s="231"/>
      <c r="AF554" s="231"/>
      <c r="AG554" s="231"/>
      <c r="AH554" s="231"/>
      <c r="AI554" s="231"/>
      <c r="AJ554" s="231"/>
      <c r="AK554" s="231"/>
      <c r="AL554" s="231"/>
      <c r="AM554" s="231"/>
      <c r="AN554" s="231"/>
      <c r="AO554" s="231"/>
      <c r="AP554" s="231"/>
      <c r="AQ554" s="231"/>
      <c r="AR554" s="231"/>
      <c r="AS554" s="231"/>
      <c r="AT554" s="231"/>
      <c r="AU554" s="231"/>
      <c r="AV554" s="231"/>
      <c r="AW554" s="231"/>
      <c r="AX554" s="231"/>
      <c r="AY554" s="231"/>
      <c r="AZ554" s="231"/>
      <c r="BA554" s="231"/>
      <c r="BB554" s="231"/>
      <c r="BC554" s="231"/>
      <c r="BD554" s="231"/>
      <c r="BE554" s="231"/>
      <c r="BF554" s="231"/>
      <c r="BG554" s="231"/>
      <c r="BH554" s="231"/>
      <c r="BI554" s="231"/>
      <c r="BJ554" s="231"/>
      <c r="BK554" s="231"/>
      <c r="BL554" s="231"/>
      <c r="BM554" s="232" t="e">
        <v>#N/A</v>
      </c>
    </row>
    <row r="555" spans="1:65">
      <c r="A555" s="29"/>
      <c r="B555" s="19">
        <v>1</v>
      </c>
      <c r="C555" s="9">
        <v>3</v>
      </c>
      <c r="D555" s="23">
        <v>0.11600000000000001</v>
      </c>
      <c r="E555" s="23">
        <v>0.11100000000000002</v>
      </c>
      <c r="F555" s="23">
        <v>0.1166</v>
      </c>
      <c r="G555" s="23">
        <v>0.11100000000000002</v>
      </c>
      <c r="H555" s="23">
        <v>0.104</v>
      </c>
      <c r="I555" s="23">
        <v>0.112335876117478</v>
      </c>
      <c r="J555" s="23">
        <v>0.1154</v>
      </c>
      <c r="K555" s="23">
        <v>0.11249999999999999</v>
      </c>
      <c r="L555" s="23">
        <v>0.11</v>
      </c>
      <c r="M555" s="23">
        <v>0.11100000000000002</v>
      </c>
      <c r="N555" s="23">
        <v>0.11499999999999999</v>
      </c>
      <c r="O555" s="23">
        <v>0.1188</v>
      </c>
      <c r="P555" s="23">
        <v>0.1065</v>
      </c>
      <c r="Q555" s="23">
        <v>0.11</v>
      </c>
      <c r="R555" s="23">
        <v>0.1176</v>
      </c>
      <c r="S555" s="23">
        <v>0.11251791126188956</v>
      </c>
      <c r="T555" s="23">
        <v>0.108</v>
      </c>
      <c r="U555" s="23">
        <v>0.1186632539208308</v>
      </c>
      <c r="V555" s="236">
        <v>0.152</v>
      </c>
      <c r="W555" s="23">
        <v>0.11771746399999999</v>
      </c>
      <c r="X555" s="23">
        <v>0.11030000000000001</v>
      </c>
      <c r="Y555" s="230"/>
      <c r="Z555" s="231"/>
      <c r="AA555" s="231"/>
      <c r="AB555" s="231"/>
      <c r="AC555" s="231"/>
      <c r="AD555" s="231"/>
      <c r="AE555" s="231"/>
      <c r="AF555" s="231"/>
      <c r="AG555" s="231"/>
      <c r="AH555" s="231"/>
      <c r="AI555" s="231"/>
      <c r="AJ555" s="231"/>
      <c r="AK555" s="231"/>
      <c r="AL555" s="231"/>
      <c r="AM555" s="231"/>
      <c r="AN555" s="231"/>
      <c r="AO555" s="231"/>
      <c r="AP555" s="231"/>
      <c r="AQ555" s="231"/>
      <c r="AR555" s="231"/>
      <c r="AS555" s="231"/>
      <c r="AT555" s="231"/>
      <c r="AU555" s="231"/>
      <c r="AV555" s="231"/>
      <c r="AW555" s="231"/>
      <c r="AX555" s="231"/>
      <c r="AY555" s="231"/>
      <c r="AZ555" s="231"/>
      <c r="BA555" s="231"/>
      <c r="BB555" s="231"/>
      <c r="BC555" s="231"/>
      <c r="BD555" s="231"/>
      <c r="BE555" s="231"/>
      <c r="BF555" s="231"/>
      <c r="BG555" s="231"/>
      <c r="BH555" s="231"/>
      <c r="BI555" s="231"/>
      <c r="BJ555" s="231"/>
      <c r="BK555" s="231"/>
      <c r="BL555" s="231"/>
      <c r="BM555" s="232">
        <v>16</v>
      </c>
    </row>
    <row r="556" spans="1:65">
      <c r="A556" s="29"/>
      <c r="B556" s="19">
        <v>1</v>
      </c>
      <c r="C556" s="9">
        <v>4</v>
      </c>
      <c r="D556" s="23">
        <v>0.11900000000000001</v>
      </c>
      <c r="E556" s="23">
        <v>0.11399999999999999</v>
      </c>
      <c r="F556" s="23">
        <v>0.11310000000000001</v>
      </c>
      <c r="G556" s="23">
        <v>0.11199999999999999</v>
      </c>
      <c r="H556" s="23">
        <v>0.1045</v>
      </c>
      <c r="I556" s="23">
        <v>0.112149922985655</v>
      </c>
      <c r="J556" s="23">
        <v>0.1157</v>
      </c>
      <c r="K556" s="23">
        <v>0.11100000000000002</v>
      </c>
      <c r="L556" s="23">
        <v>0.11</v>
      </c>
      <c r="M556" s="23">
        <v>0.11199999999999999</v>
      </c>
      <c r="N556" s="23">
        <v>0.11399999999999999</v>
      </c>
      <c r="O556" s="23">
        <v>0.1191</v>
      </c>
      <c r="P556" s="23">
        <v>0.108</v>
      </c>
      <c r="Q556" s="23">
        <v>0.10740000000000001</v>
      </c>
      <c r="R556" s="23">
        <v>0.11700000000000001</v>
      </c>
      <c r="S556" s="23">
        <v>0.11340739695225298</v>
      </c>
      <c r="T556" s="23">
        <v>0.108</v>
      </c>
      <c r="U556" s="23">
        <v>0.11580277552163479</v>
      </c>
      <c r="V556" s="236">
        <v>0.13699999999999998</v>
      </c>
      <c r="W556" s="23">
        <v>0.118491921</v>
      </c>
      <c r="X556" s="23">
        <v>0.11360000000000001</v>
      </c>
      <c r="Y556" s="230"/>
      <c r="Z556" s="231"/>
      <c r="AA556" s="231"/>
      <c r="AB556" s="231"/>
      <c r="AC556" s="231"/>
      <c r="AD556" s="231"/>
      <c r="AE556" s="231"/>
      <c r="AF556" s="231"/>
      <c r="AG556" s="231"/>
      <c r="AH556" s="231"/>
      <c r="AI556" s="231"/>
      <c r="AJ556" s="231"/>
      <c r="AK556" s="231"/>
      <c r="AL556" s="231"/>
      <c r="AM556" s="231"/>
      <c r="AN556" s="231"/>
      <c r="AO556" s="231"/>
      <c r="AP556" s="231"/>
      <c r="AQ556" s="231"/>
      <c r="AR556" s="231"/>
      <c r="AS556" s="231"/>
      <c r="AT556" s="231"/>
      <c r="AU556" s="231"/>
      <c r="AV556" s="231"/>
      <c r="AW556" s="231"/>
      <c r="AX556" s="231"/>
      <c r="AY556" s="231"/>
      <c r="AZ556" s="231"/>
      <c r="BA556" s="231"/>
      <c r="BB556" s="231"/>
      <c r="BC556" s="231"/>
      <c r="BD556" s="231"/>
      <c r="BE556" s="231"/>
      <c r="BF556" s="231"/>
      <c r="BG556" s="231"/>
      <c r="BH556" s="231"/>
      <c r="BI556" s="231"/>
      <c r="BJ556" s="231"/>
      <c r="BK556" s="231"/>
      <c r="BL556" s="231"/>
      <c r="BM556" s="232">
        <v>0.11327780974874793</v>
      </c>
    </row>
    <row r="557" spans="1:65">
      <c r="A557" s="29"/>
      <c r="B557" s="19">
        <v>1</v>
      </c>
      <c r="C557" s="9">
        <v>5</v>
      </c>
      <c r="D557" s="23">
        <v>0.11900000000000001</v>
      </c>
      <c r="E557" s="23">
        <v>0.11299999999999999</v>
      </c>
      <c r="F557" s="23">
        <v>0.11720000000000001</v>
      </c>
      <c r="G557" s="23">
        <v>0.11050000000000001</v>
      </c>
      <c r="H557" s="23">
        <v>0.1048</v>
      </c>
      <c r="I557" s="23">
        <v>0.11209012514307899</v>
      </c>
      <c r="J557" s="23">
        <v>0.1163</v>
      </c>
      <c r="K557" s="23">
        <v>0.11249999999999999</v>
      </c>
      <c r="L557" s="23">
        <v>0.11</v>
      </c>
      <c r="M557" s="23">
        <v>0.11100000000000002</v>
      </c>
      <c r="N557" s="23">
        <v>0.11199999999999999</v>
      </c>
      <c r="O557" s="23">
        <v>0.1198</v>
      </c>
      <c r="P557" s="23">
        <v>0.1085</v>
      </c>
      <c r="Q557" s="23">
        <v>0.10529999999999999</v>
      </c>
      <c r="R557" s="23">
        <v>0.1181</v>
      </c>
      <c r="S557" s="23">
        <v>0.11460067259425764</v>
      </c>
      <c r="T557" s="23">
        <v>0.108</v>
      </c>
      <c r="U557" s="23">
        <v>0.11369915834320379</v>
      </c>
      <c r="V557" s="236">
        <v>0.14100000000000001</v>
      </c>
      <c r="W557" s="23"/>
      <c r="X557" s="23">
        <v>0.1096</v>
      </c>
      <c r="Y557" s="230"/>
      <c r="Z557" s="231"/>
      <c r="AA557" s="231"/>
      <c r="AB557" s="231"/>
      <c r="AC557" s="231"/>
      <c r="AD557" s="231"/>
      <c r="AE557" s="231"/>
      <c r="AF557" s="231"/>
      <c r="AG557" s="231"/>
      <c r="AH557" s="231"/>
      <c r="AI557" s="231"/>
      <c r="AJ557" s="231"/>
      <c r="AK557" s="231"/>
      <c r="AL557" s="231"/>
      <c r="AM557" s="231"/>
      <c r="AN557" s="231"/>
      <c r="AO557" s="231"/>
      <c r="AP557" s="231"/>
      <c r="AQ557" s="231"/>
      <c r="AR557" s="231"/>
      <c r="AS557" s="231"/>
      <c r="AT557" s="231"/>
      <c r="AU557" s="231"/>
      <c r="AV557" s="231"/>
      <c r="AW557" s="231"/>
      <c r="AX557" s="231"/>
      <c r="AY557" s="231"/>
      <c r="AZ557" s="231"/>
      <c r="BA557" s="231"/>
      <c r="BB557" s="231"/>
      <c r="BC557" s="231"/>
      <c r="BD557" s="231"/>
      <c r="BE557" s="231"/>
      <c r="BF557" s="231"/>
      <c r="BG557" s="231"/>
      <c r="BH557" s="231"/>
      <c r="BI557" s="231"/>
      <c r="BJ557" s="231"/>
      <c r="BK557" s="231"/>
      <c r="BL557" s="231"/>
      <c r="BM557" s="232">
        <v>102</v>
      </c>
    </row>
    <row r="558" spans="1:65">
      <c r="A558" s="29"/>
      <c r="B558" s="19">
        <v>1</v>
      </c>
      <c r="C558" s="9">
        <v>6</v>
      </c>
      <c r="D558" s="23">
        <v>0.11600000000000001</v>
      </c>
      <c r="E558" s="23">
        <v>0.11499999999999999</v>
      </c>
      <c r="F558" s="23">
        <v>0.11609999999999999</v>
      </c>
      <c r="G558" s="23">
        <v>0.11199999999999999</v>
      </c>
      <c r="H558" s="23">
        <v>0.1047</v>
      </c>
      <c r="I558" s="23">
        <v>0.11164516339126358</v>
      </c>
      <c r="J558" s="23">
        <v>0.11329999999999998</v>
      </c>
      <c r="K558" s="23">
        <v>0.11199999999999999</v>
      </c>
      <c r="L558" s="23">
        <v>0.11</v>
      </c>
      <c r="M558" s="23">
        <v>0.11150000000000002</v>
      </c>
      <c r="N558" s="23">
        <v>0.11199999999999999</v>
      </c>
      <c r="O558" s="23">
        <v>0.11919999999999999</v>
      </c>
      <c r="P558" s="23">
        <v>0.11</v>
      </c>
      <c r="Q558" s="23">
        <v>0.10759999999999999</v>
      </c>
      <c r="R558" s="23">
        <v>0.1183</v>
      </c>
      <c r="S558" s="23">
        <v>0.11509670219721961</v>
      </c>
      <c r="T558" s="23">
        <v>0.11600000000000001</v>
      </c>
      <c r="U558" s="23">
        <v>0.1126569952413598</v>
      </c>
      <c r="V558" s="236">
        <v>0.13699999999999998</v>
      </c>
      <c r="W558" s="23"/>
      <c r="X558" s="23">
        <v>0.1168</v>
      </c>
      <c r="Y558" s="230"/>
      <c r="Z558" s="231"/>
      <c r="AA558" s="231"/>
      <c r="AB558" s="231"/>
      <c r="AC558" s="231"/>
      <c r="AD558" s="231"/>
      <c r="AE558" s="231"/>
      <c r="AF558" s="231"/>
      <c r="AG558" s="231"/>
      <c r="AH558" s="231"/>
      <c r="AI558" s="231"/>
      <c r="AJ558" s="231"/>
      <c r="AK558" s="231"/>
      <c r="AL558" s="231"/>
      <c r="AM558" s="231"/>
      <c r="AN558" s="231"/>
      <c r="AO558" s="231"/>
      <c r="AP558" s="231"/>
      <c r="AQ558" s="231"/>
      <c r="AR558" s="231"/>
      <c r="AS558" s="231"/>
      <c r="AT558" s="231"/>
      <c r="AU558" s="231"/>
      <c r="AV558" s="231"/>
      <c r="AW558" s="231"/>
      <c r="AX558" s="231"/>
      <c r="AY558" s="231"/>
      <c r="AZ558" s="231"/>
      <c r="BA558" s="231"/>
      <c r="BB558" s="231"/>
      <c r="BC558" s="231"/>
      <c r="BD558" s="231"/>
      <c r="BE558" s="231"/>
      <c r="BF558" s="231"/>
      <c r="BG558" s="231"/>
      <c r="BH558" s="231"/>
      <c r="BI558" s="231"/>
      <c r="BJ558" s="231"/>
      <c r="BK558" s="231"/>
      <c r="BL558" s="231"/>
      <c r="BM558" s="54"/>
    </row>
    <row r="559" spans="1:65">
      <c r="A559" s="29"/>
      <c r="B559" s="20" t="s">
        <v>269</v>
      </c>
      <c r="C559" s="12"/>
      <c r="D559" s="233">
        <v>0.11783333333333333</v>
      </c>
      <c r="E559" s="233">
        <v>0.11299999999999999</v>
      </c>
      <c r="F559" s="233">
        <v>0.11571666666666665</v>
      </c>
      <c r="G559" s="233">
        <v>0.1105</v>
      </c>
      <c r="H559" s="233">
        <v>0.1048</v>
      </c>
      <c r="I559" s="233">
        <v>0.11178526862094144</v>
      </c>
      <c r="J559" s="233">
        <v>0.11551666666666666</v>
      </c>
      <c r="K559" s="233">
        <v>0.11166666666666668</v>
      </c>
      <c r="L559" s="233">
        <v>0.11</v>
      </c>
      <c r="M559" s="233">
        <v>0.11191666666666666</v>
      </c>
      <c r="N559" s="233">
        <v>0.11349999999999999</v>
      </c>
      <c r="O559" s="233">
        <v>0.11971666666666665</v>
      </c>
      <c r="P559" s="233">
        <v>0.10816666666666667</v>
      </c>
      <c r="Q559" s="233">
        <v>0.10776666666666666</v>
      </c>
      <c r="R559" s="233">
        <v>0.11773333333333331</v>
      </c>
      <c r="S559" s="233">
        <v>0.11410355780388026</v>
      </c>
      <c r="T559" s="233">
        <v>0.112</v>
      </c>
      <c r="U559" s="233">
        <v>0.11679246261953961</v>
      </c>
      <c r="V559" s="233">
        <v>0.13983333333333334</v>
      </c>
      <c r="W559" s="233">
        <v>0.119661974275</v>
      </c>
      <c r="X559" s="233">
        <v>0.11370000000000001</v>
      </c>
      <c r="Y559" s="230"/>
      <c r="Z559" s="231"/>
      <c r="AA559" s="231"/>
      <c r="AB559" s="231"/>
      <c r="AC559" s="231"/>
      <c r="AD559" s="231"/>
      <c r="AE559" s="231"/>
      <c r="AF559" s="231"/>
      <c r="AG559" s="231"/>
      <c r="AH559" s="231"/>
      <c r="AI559" s="231"/>
      <c r="AJ559" s="231"/>
      <c r="AK559" s="231"/>
      <c r="AL559" s="231"/>
      <c r="AM559" s="231"/>
      <c r="AN559" s="231"/>
      <c r="AO559" s="231"/>
      <c r="AP559" s="231"/>
      <c r="AQ559" s="231"/>
      <c r="AR559" s="231"/>
      <c r="AS559" s="231"/>
      <c r="AT559" s="231"/>
      <c r="AU559" s="231"/>
      <c r="AV559" s="231"/>
      <c r="AW559" s="231"/>
      <c r="AX559" s="231"/>
      <c r="AY559" s="231"/>
      <c r="AZ559" s="231"/>
      <c r="BA559" s="231"/>
      <c r="BB559" s="231"/>
      <c r="BC559" s="231"/>
      <c r="BD559" s="231"/>
      <c r="BE559" s="231"/>
      <c r="BF559" s="231"/>
      <c r="BG559" s="231"/>
      <c r="BH559" s="231"/>
      <c r="BI559" s="231"/>
      <c r="BJ559" s="231"/>
      <c r="BK559" s="231"/>
      <c r="BL559" s="231"/>
      <c r="BM559" s="54"/>
    </row>
    <row r="560" spans="1:65">
      <c r="A560" s="29"/>
      <c r="B560" s="3" t="s">
        <v>270</v>
      </c>
      <c r="C560" s="28"/>
      <c r="D560" s="23">
        <v>0.11800000000000001</v>
      </c>
      <c r="E560" s="23">
        <v>0.11299999999999999</v>
      </c>
      <c r="F560" s="23">
        <v>0.1159</v>
      </c>
      <c r="G560" s="23">
        <v>0.11075000000000002</v>
      </c>
      <c r="H560" s="23">
        <v>0.10475000000000001</v>
      </c>
      <c r="I560" s="23">
        <v>0.11186764426717129</v>
      </c>
      <c r="J560" s="23">
        <v>0.11565</v>
      </c>
      <c r="K560" s="23">
        <v>0.11175</v>
      </c>
      <c r="L560" s="23">
        <v>0.11</v>
      </c>
      <c r="M560" s="23">
        <v>0.11175</v>
      </c>
      <c r="N560" s="23">
        <v>0.11349999999999999</v>
      </c>
      <c r="O560" s="23">
        <v>0.11914999999999999</v>
      </c>
      <c r="P560" s="23">
        <v>0.108</v>
      </c>
      <c r="Q560" s="23">
        <v>0.1075</v>
      </c>
      <c r="R560" s="23">
        <v>0.1178</v>
      </c>
      <c r="S560" s="23">
        <v>0.11449933190883092</v>
      </c>
      <c r="T560" s="23">
        <v>0.112</v>
      </c>
      <c r="U560" s="23">
        <v>0.11723301472123279</v>
      </c>
      <c r="V560" s="23">
        <v>0.13849999999999998</v>
      </c>
      <c r="W560" s="23">
        <v>0.11930108735</v>
      </c>
      <c r="X560" s="23">
        <v>0.11475</v>
      </c>
      <c r="Y560" s="230"/>
      <c r="Z560" s="231"/>
      <c r="AA560" s="231"/>
      <c r="AB560" s="231"/>
      <c r="AC560" s="231"/>
      <c r="AD560" s="231"/>
      <c r="AE560" s="231"/>
      <c r="AF560" s="231"/>
      <c r="AG560" s="231"/>
      <c r="AH560" s="231"/>
      <c r="AI560" s="231"/>
      <c r="AJ560" s="231"/>
      <c r="AK560" s="231"/>
      <c r="AL560" s="231"/>
      <c r="AM560" s="231"/>
      <c r="AN560" s="231"/>
      <c r="AO560" s="231"/>
      <c r="AP560" s="231"/>
      <c r="AQ560" s="231"/>
      <c r="AR560" s="231"/>
      <c r="AS560" s="231"/>
      <c r="AT560" s="231"/>
      <c r="AU560" s="231"/>
      <c r="AV560" s="231"/>
      <c r="AW560" s="231"/>
      <c r="AX560" s="231"/>
      <c r="AY560" s="231"/>
      <c r="AZ560" s="231"/>
      <c r="BA560" s="231"/>
      <c r="BB560" s="231"/>
      <c r="BC560" s="231"/>
      <c r="BD560" s="231"/>
      <c r="BE560" s="231"/>
      <c r="BF560" s="231"/>
      <c r="BG560" s="231"/>
      <c r="BH560" s="231"/>
      <c r="BI560" s="231"/>
      <c r="BJ560" s="231"/>
      <c r="BK560" s="231"/>
      <c r="BL560" s="231"/>
      <c r="BM560" s="54"/>
    </row>
    <row r="561" spans="1:65">
      <c r="A561" s="29"/>
      <c r="B561" s="3" t="s">
        <v>271</v>
      </c>
      <c r="C561" s="28"/>
      <c r="D561" s="23">
        <v>1.7224014243685064E-3</v>
      </c>
      <c r="E561" s="23">
        <v>1.4142135623730885E-3</v>
      </c>
      <c r="F561" s="23">
        <v>1.4133883637085264E-3</v>
      </c>
      <c r="G561" s="23">
        <v>1.5491933384829638E-3</v>
      </c>
      <c r="H561" s="23">
        <v>6.6030296076876758E-4</v>
      </c>
      <c r="I561" s="23">
        <v>4.781240404406438E-4</v>
      </c>
      <c r="J561" s="23">
        <v>1.2023587928179679E-3</v>
      </c>
      <c r="K561" s="23">
        <v>8.1649658092771316E-4</v>
      </c>
      <c r="L561" s="23">
        <v>0</v>
      </c>
      <c r="M561" s="23">
        <v>1.1143009766964417E-3</v>
      </c>
      <c r="N561" s="23">
        <v>1.3784048752090235E-3</v>
      </c>
      <c r="O561" s="23">
        <v>1.5651411012003555E-3</v>
      </c>
      <c r="P561" s="23">
        <v>1.1254628677422765E-3</v>
      </c>
      <c r="Q561" s="23">
        <v>1.6573070526208118E-3</v>
      </c>
      <c r="R561" s="23">
        <v>4.8853522561496726E-4</v>
      </c>
      <c r="S561" s="23">
        <v>9.5551910013506587E-4</v>
      </c>
      <c r="T561" s="23">
        <v>4.3817804600413332E-3</v>
      </c>
      <c r="U561" s="23">
        <v>3.2305469138962819E-3</v>
      </c>
      <c r="V561" s="23">
        <v>6.7354782062350009E-3</v>
      </c>
      <c r="W561" s="23">
        <v>2.0379867806264249E-3</v>
      </c>
      <c r="X561" s="23">
        <v>3.1022572427185967E-3</v>
      </c>
      <c r="Y561" s="230"/>
      <c r="Z561" s="231"/>
      <c r="AA561" s="231"/>
      <c r="AB561" s="231"/>
      <c r="AC561" s="231"/>
      <c r="AD561" s="231"/>
      <c r="AE561" s="231"/>
      <c r="AF561" s="231"/>
      <c r="AG561" s="231"/>
      <c r="AH561" s="231"/>
      <c r="AI561" s="231"/>
      <c r="AJ561" s="231"/>
      <c r="AK561" s="231"/>
      <c r="AL561" s="231"/>
      <c r="AM561" s="231"/>
      <c r="AN561" s="231"/>
      <c r="AO561" s="231"/>
      <c r="AP561" s="231"/>
      <c r="AQ561" s="231"/>
      <c r="AR561" s="231"/>
      <c r="AS561" s="231"/>
      <c r="AT561" s="231"/>
      <c r="AU561" s="231"/>
      <c r="AV561" s="231"/>
      <c r="AW561" s="231"/>
      <c r="AX561" s="231"/>
      <c r="AY561" s="231"/>
      <c r="AZ561" s="231"/>
      <c r="BA561" s="231"/>
      <c r="BB561" s="231"/>
      <c r="BC561" s="231"/>
      <c r="BD561" s="231"/>
      <c r="BE561" s="231"/>
      <c r="BF561" s="231"/>
      <c r="BG561" s="231"/>
      <c r="BH561" s="231"/>
      <c r="BI561" s="231"/>
      <c r="BJ561" s="231"/>
      <c r="BK561" s="231"/>
      <c r="BL561" s="231"/>
      <c r="BM561" s="54"/>
    </row>
    <row r="562" spans="1:65">
      <c r="A562" s="29"/>
      <c r="B562" s="3" t="s">
        <v>86</v>
      </c>
      <c r="C562" s="28"/>
      <c r="D562" s="13">
        <v>1.4617268099308399E-2</v>
      </c>
      <c r="E562" s="13">
        <v>1.2515164268788395E-2</v>
      </c>
      <c r="F562" s="13">
        <v>1.2214216019373701E-2</v>
      </c>
      <c r="G562" s="13">
        <v>1.4019849217040397E-2</v>
      </c>
      <c r="H562" s="13">
        <v>6.3006007706943468E-3</v>
      </c>
      <c r="I562" s="13">
        <v>4.2771650177085476E-3</v>
      </c>
      <c r="J562" s="13">
        <v>1.040853088574204E-2</v>
      </c>
      <c r="K562" s="13">
        <v>7.3119096799496696E-3</v>
      </c>
      <c r="L562" s="13">
        <v>0</v>
      </c>
      <c r="M562" s="13">
        <v>9.9565239913308283E-3</v>
      </c>
      <c r="N562" s="13">
        <v>1.2144536345453953E-2</v>
      </c>
      <c r="O562" s="13">
        <v>1.307371099429505E-2</v>
      </c>
      <c r="P562" s="13">
        <v>1.040489554153106E-2</v>
      </c>
      <c r="Q562" s="13">
        <v>1.5378661174953404E-2</v>
      </c>
      <c r="R562" s="13">
        <v>4.1495064463332445E-3</v>
      </c>
      <c r="S562" s="13">
        <v>8.3741394091970383E-3</v>
      </c>
      <c r="T562" s="13">
        <v>3.9123039821797614E-2</v>
      </c>
      <c r="U562" s="13">
        <v>2.7660577073539718E-2</v>
      </c>
      <c r="V562" s="13">
        <v>4.8167901355673427E-2</v>
      </c>
      <c r="W562" s="13">
        <v>1.7031198030736525E-2</v>
      </c>
      <c r="X562" s="13">
        <v>2.728458436867719E-2</v>
      </c>
      <c r="Y562" s="146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9"/>
      <c r="B563" s="3" t="s">
        <v>272</v>
      </c>
      <c r="C563" s="28"/>
      <c r="D563" s="13">
        <v>4.0215498469555744E-2</v>
      </c>
      <c r="E563" s="13">
        <v>-2.4524639853482633E-3</v>
      </c>
      <c r="F563" s="13">
        <v>2.1529873532408095E-2</v>
      </c>
      <c r="G563" s="13">
        <v>-2.4522099737884773E-2</v>
      </c>
      <c r="H563" s="13">
        <v>-7.4840869253668063E-2</v>
      </c>
      <c r="I563" s="13">
        <v>-1.3175935614547662E-2</v>
      </c>
      <c r="J563" s="13">
        <v>1.9764302672205192E-2</v>
      </c>
      <c r="K563" s="13">
        <v>-1.4222936386700913E-2</v>
      </c>
      <c r="L563" s="13">
        <v>-2.893602688839203E-2</v>
      </c>
      <c r="M563" s="13">
        <v>-1.2015972811447395E-2</v>
      </c>
      <c r="N563" s="13">
        <v>1.9614631651589942E-3</v>
      </c>
      <c r="O563" s="13">
        <v>5.6841290736466599E-2</v>
      </c>
      <c r="P563" s="13">
        <v>-4.5120426440252159E-2</v>
      </c>
      <c r="Q563" s="13">
        <v>-4.8651568160658076E-2</v>
      </c>
      <c r="R563" s="13">
        <v>3.933271303945407E-2</v>
      </c>
      <c r="S563" s="13">
        <v>7.2895835200543768E-3</v>
      </c>
      <c r="T563" s="13">
        <v>-1.1280318286362778E-2</v>
      </c>
      <c r="U563" s="13">
        <v>3.1026843461991804E-2</v>
      </c>
      <c r="V563" s="13">
        <v>0.23442829309187729</v>
      </c>
      <c r="W563" s="13">
        <v>5.6358474271459347E-2</v>
      </c>
      <c r="X563" s="13">
        <v>3.7270340253621193E-3</v>
      </c>
      <c r="Y563" s="146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45" t="s">
        <v>273</v>
      </c>
      <c r="C564" s="46"/>
      <c r="D564" s="44">
        <v>0.97</v>
      </c>
      <c r="E564" s="44">
        <v>0.11</v>
      </c>
      <c r="F564" s="44">
        <v>0.5</v>
      </c>
      <c r="G564" s="44">
        <v>0.67</v>
      </c>
      <c r="H564" s="44">
        <v>1.96</v>
      </c>
      <c r="I564" s="44">
        <v>0.39</v>
      </c>
      <c r="J564" s="44">
        <v>0.45</v>
      </c>
      <c r="K564" s="44">
        <v>0.41</v>
      </c>
      <c r="L564" s="44">
        <v>0.79</v>
      </c>
      <c r="M564" s="44">
        <v>0.36</v>
      </c>
      <c r="N564" s="44">
        <v>0</v>
      </c>
      <c r="O564" s="44">
        <v>1.4</v>
      </c>
      <c r="P564" s="44">
        <v>1.2</v>
      </c>
      <c r="Q564" s="44">
        <v>1.29</v>
      </c>
      <c r="R564" s="44">
        <v>0.95</v>
      </c>
      <c r="S564" s="44">
        <v>0.14000000000000001</v>
      </c>
      <c r="T564" s="44">
        <v>0.27</v>
      </c>
      <c r="U564" s="44">
        <v>0.74</v>
      </c>
      <c r="V564" s="44">
        <v>5.92</v>
      </c>
      <c r="W564" s="44">
        <v>1.39</v>
      </c>
      <c r="X564" s="44">
        <v>0.04</v>
      </c>
      <c r="Y564" s="146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BM565" s="53"/>
    </row>
    <row r="566" spans="1:65" ht="15">
      <c r="B566" s="8" t="s">
        <v>578</v>
      </c>
      <c r="BM566" s="27" t="s">
        <v>66</v>
      </c>
    </row>
    <row r="567" spans="1:65" ht="15">
      <c r="A567" s="24" t="s">
        <v>26</v>
      </c>
      <c r="B567" s="18" t="s">
        <v>117</v>
      </c>
      <c r="C567" s="15" t="s">
        <v>118</v>
      </c>
      <c r="D567" s="16" t="s">
        <v>241</v>
      </c>
      <c r="E567" s="17" t="s">
        <v>241</v>
      </c>
      <c r="F567" s="17" t="s">
        <v>241</v>
      </c>
      <c r="G567" s="17" t="s">
        <v>241</v>
      </c>
      <c r="H567" s="17" t="s">
        <v>241</v>
      </c>
      <c r="I567" s="17" t="s">
        <v>241</v>
      </c>
      <c r="J567" s="17" t="s">
        <v>241</v>
      </c>
      <c r="K567" s="17" t="s">
        <v>241</v>
      </c>
      <c r="L567" s="17" t="s">
        <v>241</v>
      </c>
      <c r="M567" s="17" t="s">
        <v>241</v>
      </c>
      <c r="N567" s="17" t="s">
        <v>241</v>
      </c>
      <c r="O567" s="17" t="s">
        <v>241</v>
      </c>
      <c r="P567" s="17" t="s">
        <v>241</v>
      </c>
      <c r="Q567" s="17" t="s">
        <v>241</v>
      </c>
      <c r="R567" s="17" t="s">
        <v>241</v>
      </c>
      <c r="S567" s="17" t="s">
        <v>241</v>
      </c>
      <c r="T567" s="17" t="s">
        <v>241</v>
      </c>
      <c r="U567" s="17" t="s">
        <v>241</v>
      </c>
      <c r="V567" s="17" t="s">
        <v>241</v>
      </c>
      <c r="W567" s="17" t="s">
        <v>241</v>
      </c>
      <c r="X567" s="146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242</v>
      </c>
      <c r="C568" s="9" t="s">
        <v>242</v>
      </c>
      <c r="D568" s="144" t="s">
        <v>244</v>
      </c>
      <c r="E568" s="145" t="s">
        <v>245</v>
      </c>
      <c r="F568" s="145" t="s">
        <v>246</v>
      </c>
      <c r="G568" s="145" t="s">
        <v>247</v>
      </c>
      <c r="H568" s="145" t="s">
        <v>248</v>
      </c>
      <c r="I568" s="145" t="s">
        <v>249</v>
      </c>
      <c r="J568" s="145" t="s">
        <v>250</v>
      </c>
      <c r="K568" s="145" t="s">
        <v>251</v>
      </c>
      <c r="L568" s="145" t="s">
        <v>252</v>
      </c>
      <c r="M568" s="145" t="s">
        <v>253</v>
      </c>
      <c r="N568" s="145" t="s">
        <v>254</v>
      </c>
      <c r="O568" s="145" t="s">
        <v>255</v>
      </c>
      <c r="P568" s="145" t="s">
        <v>256</v>
      </c>
      <c r="Q568" s="145" t="s">
        <v>258</v>
      </c>
      <c r="R568" s="145" t="s">
        <v>259</v>
      </c>
      <c r="S568" s="145" t="s">
        <v>260</v>
      </c>
      <c r="T568" s="145" t="s">
        <v>261</v>
      </c>
      <c r="U568" s="145" t="s">
        <v>284</v>
      </c>
      <c r="V568" s="145" t="s">
        <v>286</v>
      </c>
      <c r="W568" s="145" t="s">
        <v>262</v>
      </c>
      <c r="X568" s="146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315</v>
      </c>
      <c r="E569" s="11" t="s">
        <v>315</v>
      </c>
      <c r="F569" s="11" t="s">
        <v>316</v>
      </c>
      <c r="G569" s="11" t="s">
        <v>120</v>
      </c>
      <c r="H569" s="11" t="s">
        <v>315</v>
      </c>
      <c r="I569" s="11" t="s">
        <v>316</v>
      </c>
      <c r="J569" s="11" t="s">
        <v>316</v>
      </c>
      <c r="K569" s="11" t="s">
        <v>315</v>
      </c>
      <c r="L569" s="11" t="s">
        <v>315</v>
      </c>
      <c r="M569" s="11" t="s">
        <v>315</v>
      </c>
      <c r="N569" s="11" t="s">
        <v>316</v>
      </c>
      <c r="O569" s="11" t="s">
        <v>316</v>
      </c>
      <c r="P569" s="11" t="s">
        <v>315</v>
      </c>
      <c r="Q569" s="11" t="s">
        <v>316</v>
      </c>
      <c r="R569" s="11" t="s">
        <v>316</v>
      </c>
      <c r="S569" s="11" t="s">
        <v>316</v>
      </c>
      <c r="T569" s="11" t="s">
        <v>316</v>
      </c>
      <c r="U569" s="11" t="s">
        <v>120</v>
      </c>
      <c r="V569" s="11" t="s">
        <v>315</v>
      </c>
      <c r="W569" s="11" t="s">
        <v>315</v>
      </c>
      <c r="X569" s="146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</v>
      </c>
    </row>
    <row r="570" spans="1:65">
      <c r="A570" s="29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146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8">
        <v>1</v>
      </c>
      <c r="C571" s="14">
        <v>1</v>
      </c>
      <c r="D571" s="21">
        <v>2.83</v>
      </c>
      <c r="E571" s="140">
        <v>4.08</v>
      </c>
      <c r="F571" s="140">
        <v>3</v>
      </c>
      <c r="G571" s="140">
        <v>3</v>
      </c>
      <c r="H571" s="140">
        <v>2.5</v>
      </c>
      <c r="I571" s="140">
        <v>2.3655999999999997</v>
      </c>
      <c r="J571" s="21">
        <v>3</v>
      </c>
      <c r="K571" s="140">
        <v>3.39</v>
      </c>
      <c r="L571" s="21">
        <v>3.04</v>
      </c>
      <c r="M571" s="140">
        <v>3.95</v>
      </c>
      <c r="N571" s="21">
        <v>3</v>
      </c>
      <c r="O571" s="21">
        <v>3.3</v>
      </c>
      <c r="P571" s="21">
        <v>3.14</v>
      </c>
      <c r="Q571" s="21">
        <v>3.04</v>
      </c>
      <c r="R571" s="21">
        <v>3.23</v>
      </c>
      <c r="S571" s="140" t="s">
        <v>96</v>
      </c>
      <c r="T571" s="21">
        <v>3.22</v>
      </c>
      <c r="U571" s="21">
        <v>2.9993172383420408</v>
      </c>
      <c r="V571" s="21">
        <v>2.83</v>
      </c>
      <c r="W571" s="21">
        <v>2.91</v>
      </c>
      <c r="X571" s="146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>
        <v>1</v>
      </c>
      <c r="C572" s="9">
        <v>2</v>
      </c>
      <c r="D572" s="11">
        <v>2.97</v>
      </c>
      <c r="E572" s="142">
        <v>4.1100000000000003</v>
      </c>
      <c r="F572" s="142">
        <v>3</v>
      </c>
      <c r="G572" s="142">
        <v>4</v>
      </c>
      <c r="H572" s="142">
        <v>2.5</v>
      </c>
      <c r="I572" s="142">
        <v>2.4470999999999998</v>
      </c>
      <c r="J572" s="11">
        <v>3.1</v>
      </c>
      <c r="K572" s="142">
        <v>3.32</v>
      </c>
      <c r="L572" s="11">
        <v>2.95</v>
      </c>
      <c r="M572" s="142">
        <v>3.82</v>
      </c>
      <c r="N572" s="11">
        <v>2.9</v>
      </c>
      <c r="O572" s="11">
        <v>3.3</v>
      </c>
      <c r="P572" s="11">
        <v>3.01</v>
      </c>
      <c r="Q572" s="11">
        <v>2.97</v>
      </c>
      <c r="R572" s="11">
        <v>2.93</v>
      </c>
      <c r="S572" s="142" t="s">
        <v>96</v>
      </c>
      <c r="T572" s="11">
        <v>3.19</v>
      </c>
      <c r="U572" s="11">
        <v>2.7092145206097249</v>
      </c>
      <c r="V572" s="11">
        <v>3.04</v>
      </c>
      <c r="W572" s="11">
        <v>2.99</v>
      </c>
      <c r="X572" s="146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e">
        <v>#N/A</v>
      </c>
    </row>
    <row r="573" spans="1:65">
      <c r="A573" s="29"/>
      <c r="B573" s="19">
        <v>1</v>
      </c>
      <c r="C573" s="9">
        <v>3</v>
      </c>
      <c r="D573" s="11">
        <v>2.87</v>
      </c>
      <c r="E573" s="142">
        <v>4.05</v>
      </c>
      <c r="F573" s="142">
        <v>3</v>
      </c>
      <c r="G573" s="142">
        <v>4</v>
      </c>
      <c r="H573" s="142">
        <v>2.5</v>
      </c>
      <c r="I573" s="142">
        <v>2.4822000000000002</v>
      </c>
      <c r="J573" s="11">
        <v>3</v>
      </c>
      <c r="K573" s="142">
        <v>3.46</v>
      </c>
      <c r="L573" s="11">
        <v>3.08</v>
      </c>
      <c r="M573" s="142">
        <v>3.74</v>
      </c>
      <c r="N573" s="11">
        <v>2.9</v>
      </c>
      <c r="O573" s="11">
        <v>3.3</v>
      </c>
      <c r="P573" s="11">
        <v>3.03</v>
      </c>
      <c r="Q573" s="11">
        <v>2.96</v>
      </c>
      <c r="R573" s="11">
        <v>3.02</v>
      </c>
      <c r="S573" s="142" t="s">
        <v>96</v>
      </c>
      <c r="T573" s="11">
        <v>3.3</v>
      </c>
      <c r="U573" s="11">
        <v>3.1059196949073367</v>
      </c>
      <c r="V573" s="11">
        <v>3.14</v>
      </c>
      <c r="W573" s="11">
        <v>2.98</v>
      </c>
      <c r="X573" s="146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16</v>
      </c>
    </row>
    <row r="574" spans="1:65">
      <c r="A574" s="29"/>
      <c r="B574" s="19">
        <v>1</v>
      </c>
      <c r="C574" s="9">
        <v>4</v>
      </c>
      <c r="D574" s="11">
        <v>2.98</v>
      </c>
      <c r="E574" s="142">
        <v>4.05</v>
      </c>
      <c r="F574" s="142">
        <v>3</v>
      </c>
      <c r="G574" s="142">
        <v>4</v>
      </c>
      <c r="H574" s="142">
        <v>2.5</v>
      </c>
      <c r="I574" s="142">
        <v>2.4485999999999999</v>
      </c>
      <c r="J574" s="11">
        <v>3.2</v>
      </c>
      <c r="K574" s="142">
        <v>3.39</v>
      </c>
      <c r="L574" s="11">
        <v>2.9</v>
      </c>
      <c r="M574" s="142">
        <v>3.87</v>
      </c>
      <c r="N574" s="11">
        <v>3</v>
      </c>
      <c r="O574" s="11">
        <v>3.3</v>
      </c>
      <c r="P574" s="11">
        <v>3.07</v>
      </c>
      <c r="Q574" s="11">
        <v>3</v>
      </c>
      <c r="R574" s="11">
        <v>2.98</v>
      </c>
      <c r="S574" s="142" t="s">
        <v>96</v>
      </c>
      <c r="T574" s="11">
        <v>3.25</v>
      </c>
      <c r="U574" s="11">
        <v>3.145245341057251</v>
      </c>
      <c r="V574" s="11">
        <v>2.98</v>
      </c>
      <c r="W574" s="11">
        <v>2.94</v>
      </c>
      <c r="X574" s="146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3.0424568220833454</v>
      </c>
    </row>
    <row r="575" spans="1:65">
      <c r="A575" s="29"/>
      <c r="B575" s="19">
        <v>1</v>
      </c>
      <c r="C575" s="9">
        <v>5</v>
      </c>
      <c r="D575" s="11">
        <v>2.96</v>
      </c>
      <c r="E575" s="142">
        <v>4.1399999999999997</v>
      </c>
      <c r="F575" s="142">
        <v>3</v>
      </c>
      <c r="G575" s="142">
        <v>3</v>
      </c>
      <c r="H575" s="142">
        <v>2.6</v>
      </c>
      <c r="I575" s="142">
        <v>2.3612000000000002</v>
      </c>
      <c r="J575" s="11">
        <v>3.1</v>
      </c>
      <c r="K575" s="142">
        <v>3.45</v>
      </c>
      <c r="L575" s="11">
        <v>3.05</v>
      </c>
      <c r="M575" s="142">
        <v>3.77</v>
      </c>
      <c r="N575" s="11">
        <v>3</v>
      </c>
      <c r="O575" s="11">
        <v>3.2</v>
      </c>
      <c r="P575" s="11">
        <v>2.98</v>
      </c>
      <c r="Q575" s="11">
        <v>3</v>
      </c>
      <c r="R575" s="11">
        <v>3.05</v>
      </c>
      <c r="S575" s="142" t="s">
        <v>96</v>
      </c>
      <c r="T575" s="11">
        <v>3.23</v>
      </c>
      <c r="U575" s="11">
        <v>2.9702531500659552</v>
      </c>
      <c r="V575" s="11">
        <v>3</v>
      </c>
      <c r="W575" s="11">
        <v>2.76</v>
      </c>
      <c r="X575" s="146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103</v>
      </c>
    </row>
    <row r="576" spans="1:65">
      <c r="A576" s="29"/>
      <c r="B576" s="19">
        <v>1</v>
      </c>
      <c r="C576" s="9">
        <v>6</v>
      </c>
      <c r="D576" s="11">
        <v>3.05</v>
      </c>
      <c r="E576" s="141">
        <v>3.41</v>
      </c>
      <c r="F576" s="142">
        <v>3</v>
      </c>
      <c r="G576" s="142">
        <v>4</v>
      </c>
      <c r="H576" s="142">
        <v>2.5</v>
      </c>
      <c r="I576" s="142">
        <v>2.5010000000000003</v>
      </c>
      <c r="J576" s="11">
        <v>3</v>
      </c>
      <c r="K576" s="142">
        <v>3.47</v>
      </c>
      <c r="L576" s="11">
        <v>3</v>
      </c>
      <c r="M576" s="142">
        <v>3.8500000000000005</v>
      </c>
      <c r="N576" s="11">
        <v>2.9</v>
      </c>
      <c r="O576" s="11">
        <v>3.3</v>
      </c>
      <c r="P576" s="11">
        <v>3.04</v>
      </c>
      <c r="Q576" s="11">
        <v>3.02</v>
      </c>
      <c r="R576" s="11">
        <v>3.41</v>
      </c>
      <c r="S576" s="142" t="s">
        <v>96</v>
      </c>
      <c r="T576" s="11">
        <v>3.33</v>
      </c>
      <c r="U576" s="11">
        <v>2.6869412450185926</v>
      </c>
      <c r="V576" s="11">
        <v>2.89</v>
      </c>
      <c r="W576" s="11">
        <v>3.1</v>
      </c>
      <c r="X576" s="146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9"/>
      <c r="B577" s="20" t="s">
        <v>269</v>
      </c>
      <c r="C577" s="12"/>
      <c r="D577" s="22">
        <v>2.9433333333333338</v>
      </c>
      <c r="E577" s="22">
        <v>3.973333333333334</v>
      </c>
      <c r="F577" s="22">
        <v>3</v>
      </c>
      <c r="G577" s="22">
        <v>3.6666666666666665</v>
      </c>
      <c r="H577" s="22">
        <v>2.5166666666666666</v>
      </c>
      <c r="I577" s="22">
        <v>2.4342833333333336</v>
      </c>
      <c r="J577" s="22">
        <v>3.0666666666666664</v>
      </c>
      <c r="K577" s="22">
        <v>3.4133333333333336</v>
      </c>
      <c r="L577" s="22">
        <v>3.0033333333333334</v>
      </c>
      <c r="M577" s="22">
        <v>3.8333333333333335</v>
      </c>
      <c r="N577" s="22">
        <v>2.9499999999999997</v>
      </c>
      <c r="O577" s="22">
        <v>3.2833333333333332</v>
      </c>
      <c r="P577" s="22">
        <v>3.0449999999999999</v>
      </c>
      <c r="Q577" s="22">
        <v>2.9983333333333331</v>
      </c>
      <c r="R577" s="22">
        <v>3.1033333333333335</v>
      </c>
      <c r="S577" s="22" t="s">
        <v>630</v>
      </c>
      <c r="T577" s="22">
        <v>3.2533333333333339</v>
      </c>
      <c r="U577" s="22">
        <v>2.936148531666817</v>
      </c>
      <c r="V577" s="22">
        <v>2.98</v>
      </c>
      <c r="W577" s="22">
        <v>2.9466666666666668</v>
      </c>
      <c r="X577" s="146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3" t="s">
        <v>270</v>
      </c>
      <c r="C578" s="28"/>
      <c r="D578" s="11">
        <v>2.9649999999999999</v>
      </c>
      <c r="E578" s="11">
        <v>4.0649999999999995</v>
      </c>
      <c r="F578" s="11">
        <v>3</v>
      </c>
      <c r="G578" s="11">
        <v>4</v>
      </c>
      <c r="H578" s="11">
        <v>2.5</v>
      </c>
      <c r="I578" s="11">
        <v>2.4478499999999999</v>
      </c>
      <c r="J578" s="11">
        <v>3.05</v>
      </c>
      <c r="K578" s="11">
        <v>3.42</v>
      </c>
      <c r="L578" s="11">
        <v>3.02</v>
      </c>
      <c r="M578" s="11">
        <v>3.835</v>
      </c>
      <c r="N578" s="11">
        <v>2.95</v>
      </c>
      <c r="O578" s="11">
        <v>3.3</v>
      </c>
      <c r="P578" s="11">
        <v>3.0350000000000001</v>
      </c>
      <c r="Q578" s="11">
        <v>3</v>
      </c>
      <c r="R578" s="11">
        <v>3.0350000000000001</v>
      </c>
      <c r="S578" s="11" t="s">
        <v>630</v>
      </c>
      <c r="T578" s="11">
        <v>3.24</v>
      </c>
      <c r="U578" s="11">
        <v>2.9847851942039982</v>
      </c>
      <c r="V578" s="11">
        <v>2.99</v>
      </c>
      <c r="W578" s="11">
        <v>2.96</v>
      </c>
      <c r="X578" s="146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3" t="s">
        <v>271</v>
      </c>
      <c r="C579" s="28"/>
      <c r="D579" s="23">
        <v>7.9916623218618629E-2</v>
      </c>
      <c r="E579" s="23">
        <v>0.27818459099430115</v>
      </c>
      <c r="F579" s="23">
        <v>0</v>
      </c>
      <c r="G579" s="23">
        <v>0.51639777949432131</v>
      </c>
      <c r="H579" s="23">
        <v>4.0824829046386339E-2</v>
      </c>
      <c r="I579" s="23">
        <v>5.8608750768692215E-2</v>
      </c>
      <c r="J579" s="23">
        <v>8.1649658092772678E-2</v>
      </c>
      <c r="K579" s="23">
        <v>5.7503623074260948E-2</v>
      </c>
      <c r="L579" s="23">
        <v>6.7724933862401554E-2</v>
      </c>
      <c r="M579" s="23">
        <v>7.5011110288187785E-2</v>
      </c>
      <c r="N579" s="23">
        <v>5.4772255750516662E-2</v>
      </c>
      <c r="O579" s="23">
        <v>4.0824829046386159E-2</v>
      </c>
      <c r="P579" s="23">
        <v>5.5407580708780345E-2</v>
      </c>
      <c r="Q579" s="23">
        <v>2.9944392908634258E-2</v>
      </c>
      <c r="R579" s="23">
        <v>0.18173240400838447</v>
      </c>
      <c r="S579" s="23" t="s">
        <v>630</v>
      </c>
      <c r="T579" s="23">
        <v>5.2408650685422768E-2</v>
      </c>
      <c r="U579" s="23">
        <v>0.19560186663603221</v>
      </c>
      <c r="V579" s="23">
        <v>0.10972693379476162</v>
      </c>
      <c r="W579" s="23">
        <v>0.11201190412927854</v>
      </c>
      <c r="X579" s="230"/>
      <c r="Y579" s="231"/>
      <c r="Z579" s="231"/>
      <c r="AA579" s="231"/>
      <c r="AB579" s="231"/>
      <c r="AC579" s="231"/>
      <c r="AD579" s="231"/>
      <c r="AE579" s="231"/>
      <c r="AF579" s="231"/>
      <c r="AG579" s="231"/>
      <c r="AH579" s="231"/>
      <c r="AI579" s="231"/>
      <c r="AJ579" s="231"/>
      <c r="AK579" s="231"/>
      <c r="AL579" s="231"/>
      <c r="AM579" s="231"/>
      <c r="AN579" s="231"/>
      <c r="AO579" s="231"/>
      <c r="AP579" s="231"/>
      <c r="AQ579" s="231"/>
      <c r="AR579" s="231"/>
      <c r="AS579" s="231"/>
      <c r="AT579" s="231"/>
      <c r="AU579" s="231"/>
      <c r="AV579" s="231"/>
      <c r="AW579" s="231"/>
      <c r="AX579" s="231"/>
      <c r="AY579" s="231"/>
      <c r="AZ579" s="231"/>
      <c r="BA579" s="231"/>
      <c r="BB579" s="231"/>
      <c r="BC579" s="231"/>
      <c r="BD579" s="231"/>
      <c r="BE579" s="231"/>
      <c r="BF579" s="231"/>
      <c r="BG579" s="231"/>
      <c r="BH579" s="231"/>
      <c r="BI579" s="231"/>
      <c r="BJ579" s="231"/>
      <c r="BK579" s="231"/>
      <c r="BL579" s="231"/>
      <c r="BM579" s="54"/>
    </row>
    <row r="580" spans="1:65">
      <c r="A580" s="29"/>
      <c r="B580" s="3" t="s">
        <v>86</v>
      </c>
      <c r="C580" s="28"/>
      <c r="D580" s="13">
        <v>2.7151740617877219E-2</v>
      </c>
      <c r="E580" s="13">
        <v>7.0012900418028795E-2</v>
      </c>
      <c r="F580" s="13">
        <v>0</v>
      </c>
      <c r="G580" s="13">
        <v>0.14083575804390583</v>
      </c>
      <c r="H580" s="13">
        <v>1.6221786376047553E-2</v>
      </c>
      <c r="I580" s="13">
        <v>2.4076388301290129E-2</v>
      </c>
      <c r="J580" s="13">
        <v>2.6624888508512832E-2</v>
      </c>
      <c r="K580" s="13">
        <v>1.6846764572537386E-2</v>
      </c>
      <c r="L580" s="13">
        <v>2.25499224847064E-2</v>
      </c>
      <c r="M580" s="13">
        <v>1.9568115727353334E-2</v>
      </c>
      <c r="N580" s="13">
        <v>1.8566866356107346E-2</v>
      </c>
      <c r="O580" s="13">
        <v>1.2433958085193755E-2</v>
      </c>
      <c r="P580" s="13">
        <v>1.8196249822259557E-2</v>
      </c>
      <c r="Q580" s="13">
        <v>9.9870126432354406E-3</v>
      </c>
      <c r="R580" s="13">
        <v>5.8560387972626575E-2</v>
      </c>
      <c r="S580" s="13" t="s">
        <v>630</v>
      </c>
      <c r="T580" s="13">
        <v>1.6109216399207815E-2</v>
      </c>
      <c r="U580" s="13">
        <v>6.6618518963341186E-2</v>
      </c>
      <c r="V580" s="13">
        <v>3.6821118723074371E-2</v>
      </c>
      <c r="W580" s="13">
        <v>3.8013089636632989E-2</v>
      </c>
      <c r="X580" s="146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272</v>
      </c>
      <c r="C581" s="28"/>
      <c r="D581" s="13">
        <v>-3.2580080686941737E-2</v>
      </c>
      <c r="E581" s="13">
        <v>0.30596211078274682</v>
      </c>
      <c r="F581" s="13">
        <v>-1.3954782127120757E-2</v>
      </c>
      <c r="G581" s="13">
        <v>0.20516637740018573</v>
      </c>
      <c r="H581" s="13">
        <v>-0.17281762278441803</v>
      </c>
      <c r="I581" s="13">
        <v>-0.19989552007300482</v>
      </c>
      <c r="J581" s="13">
        <v>7.9573338256098136E-3</v>
      </c>
      <c r="K581" s="13">
        <v>0.12190033677980927</v>
      </c>
      <c r="L581" s="13">
        <v>-1.2859176329484301E-2</v>
      </c>
      <c r="M581" s="13">
        <v>0.25994666728201232</v>
      </c>
      <c r="N581" s="13">
        <v>-3.0388869091668935E-2</v>
      </c>
      <c r="O581" s="13">
        <v>7.9171710671984474E-2</v>
      </c>
      <c r="P581" s="13">
        <v>8.3589614097245857E-4</v>
      </c>
      <c r="Q581" s="13">
        <v>-1.4502585025939152E-2</v>
      </c>
      <c r="R581" s="13">
        <v>2.0008997599611833E-2</v>
      </c>
      <c r="S581" s="13" t="s">
        <v>630</v>
      </c>
      <c r="T581" s="13">
        <v>6.9311258493255812E-2</v>
      </c>
      <c r="U581" s="13">
        <v>-3.4941593795153048E-2</v>
      </c>
      <c r="V581" s="13">
        <v>-2.0528416912940051E-2</v>
      </c>
      <c r="W581" s="13">
        <v>-3.1484474889305281E-2</v>
      </c>
      <c r="X581" s="146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45" t="s">
        <v>273</v>
      </c>
      <c r="C582" s="46"/>
      <c r="D582" s="44">
        <v>0.65</v>
      </c>
      <c r="E582" s="44">
        <v>7.58</v>
      </c>
      <c r="F582" s="44" t="s">
        <v>274</v>
      </c>
      <c r="G582" s="44" t="s">
        <v>274</v>
      </c>
      <c r="H582" s="44">
        <v>4.05</v>
      </c>
      <c r="I582" s="44">
        <v>4.71</v>
      </c>
      <c r="J582" s="44">
        <v>0.34</v>
      </c>
      <c r="K582" s="44">
        <v>3.11</v>
      </c>
      <c r="L582" s="44">
        <v>0.17</v>
      </c>
      <c r="M582" s="44">
        <v>6.46</v>
      </c>
      <c r="N582" s="44">
        <v>0.59</v>
      </c>
      <c r="O582" s="44">
        <v>2.0699999999999998</v>
      </c>
      <c r="P582" s="44">
        <v>0.17</v>
      </c>
      <c r="Q582" s="44">
        <v>0.21</v>
      </c>
      <c r="R582" s="44">
        <v>0.63</v>
      </c>
      <c r="S582" s="44">
        <v>15.78</v>
      </c>
      <c r="T582" s="44">
        <v>1.83</v>
      </c>
      <c r="U582" s="44">
        <v>0.7</v>
      </c>
      <c r="V582" s="44">
        <v>0.35</v>
      </c>
      <c r="W582" s="44">
        <v>0.62</v>
      </c>
      <c r="X582" s="146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B583" s="30" t="s">
        <v>323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BM583" s="53"/>
    </row>
    <row r="584" spans="1:65">
      <c r="BM584" s="53"/>
    </row>
    <row r="585" spans="1:65" ht="15">
      <c r="B585" s="8" t="s">
        <v>579</v>
      </c>
      <c r="BM585" s="27" t="s">
        <v>66</v>
      </c>
    </row>
    <row r="586" spans="1:65" ht="15">
      <c r="A586" s="24" t="s">
        <v>57</v>
      </c>
      <c r="B586" s="18" t="s">
        <v>117</v>
      </c>
      <c r="C586" s="15" t="s">
        <v>118</v>
      </c>
      <c r="D586" s="16" t="s">
        <v>241</v>
      </c>
      <c r="E586" s="17" t="s">
        <v>241</v>
      </c>
      <c r="F586" s="17" t="s">
        <v>241</v>
      </c>
      <c r="G586" s="17" t="s">
        <v>241</v>
      </c>
      <c r="H586" s="17" t="s">
        <v>241</v>
      </c>
      <c r="I586" s="17" t="s">
        <v>241</v>
      </c>
      <c r="J586" s="17" t="s">
        <v>241</v>
      </c>
      <c r="K586" s="17" t="s">
        <v>241</v>
      </c>
      <c r="L586" s="17" t="s">
        <v>241</v>
      </c>
      <c r="M586" s="17" t="s">
        <v>241</v>
      </c>
      <c r="N586" s="17" t="s">
        <v>241</v>
      </c>
      <c r="O586" s="17" t="s">
        <v>241</v>
      </c>
      <c r="P586" s="17" t="s">
        <v>241</v>
      </c>
      <c r="Q586" s="17" t="s">
        <v>241</v>
      </c>
      <c r="R586" s="17" t="s">
        <v>241</v>
      </c>
      <c r="S586" s="17" t="s">
        <v>241</v>
      </c>
      <c r="T586" s="17" t="s">
        <v>241</v>
      </c>
      <c r="U586" s="17" t="s">
        <v>241</v>
      </c>
      <c r="V586" s="17" t="s">
        <v>241</v>
      </c>
      <c r="W586" s="17" t="s">
        <v>241</v>
      </c>
      <c r="X586" s="17" t="s">
        <v>241</v>
      </c>
      <c r="Y586" s="146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242</v>
      </c>
      <c r="C587" s="9" t="s">
        <v>242</v>
      </c>
      <c r="D587" s="144" t="s">
        <v>244</v>
      </c>
      <c r="E587" s="145" t="s">
        <v>245</v>
      </c>
      <c r="F587" s="145" t="s">
        <v>246</v>
      </c>
      <c r="G587" s="145" t="s">
        <v>247</v>
      </c>
      <c r="H587" s="145" t="s">
        <v>248</v>
      </c>
      <c r="I587" s="145" t="s">
        <v>249</v>
      </c>
      <c r="J587" s="145" t="s">
        <v>250</v>
      </c>
      <c r="K587" s="145" t="s">
        <v>251</v>
      </c>
      <c r="L587" s="145" t="s">
        <v>252</v>
      </c>
      <c r="M587" s="145" t="s">
        <v>253</v>
      </c>
      <c r="N587" s="145" t="s">
        <v>254</v>
      </c>
      <c r="O587" s="145" t="s">
        <v>255</v>
      </c>
      <c r="P587" s="145" t="s">
        <v>256</v>
      </c>
      <c r="Q587" s="145" t="s">
        <v>258</v>
      </c>
      <c r="R587" s="145" t="s">
        <v>259</v>
      </c>
      <c r="S587" s="145" t="s">
        <v>260</v>
      </c>
      <c r="T587" s="145" t="s">
        <v>261</v>
      </c>
      <c r="U587" s="145" t="s">
        <v>284</v>
      </c>
      <c r="V587" s="145" t="s">
        <v>286</v>
      </c>
      <c r="W587" s="145" t="s">
        <v>285</v>
      </c>
      <c r="X587" s="145" t="s">
        <v>262</v>
      </c>
      <c r="Y587" s="146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315</v>
      </c>
      <c r="E588" s="11" t="s">
        <v>315</v>
      </c>
      <c r="F588" s="11" t="s">
        <v>120</v>
      </c>
      <c r="G588" s="11" t="s">
        <v>120</v>
      </c>
      <c r="H588" s="11" t="s">
        <v>315</v>
      </c>
      <c r="I588" s="11" t="s">
        <v>120</v>
      </c>
      <c r="J588" s="11" t="s">
        <v>120</v>
      </c>
      <c r="K588" s="11" t="s">
        <v>315</v>
      </c>
      <c r="L588" s="11" t="s">
        <v>315</v>
      </c>
      <c r="M588" s="11" t="s">
        <v>315</v>
      </c>
      <c r="N588" s="11" t="s">
        <v>120</v>
      </c>
      <c r="O588" s="11" t="s">
        <v>120</v>
      </c>
      <c r="P588" s="11" t="s">
        <v>315</v>
      </c>
      <c r="Q588" s="11" t="s">
        <v>315</v>
      </c>
      <c r="R588" s="11" t="s">
        <v>316</v>
      </c>
      <c r="S588" s="11" t="s">
        <v>316</v>
      </c>
      <c r="T588" s="11" t="s">
        <v>120</v>
      </c>
      <c r="U588" s="11" t="s">
        <v>120</v>
      </c>
      <c r="V588" s="11" t="s">
        <v>315</v>
      </c>
      <c r="W588" s="11" t="s">
        <v>120</v>
      </c>
      <c r="X588" s="11" t="s">
        <v>315</v>
      </c>
      <c r="Y588" s="146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146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1">
        <v>1.34</v>
      </c>
      <c r="E590" s="21">
        <v>1.31</v>
      </c>
      <c r="F590" s="21">
        <v>1.28</v>
      </c>
      <c r="G590" s="21">
        <v>1.26</v>
      </c>
      <c r="H590" s="21">
        <v>1.2383</v>
      </c>
      <c r="I590" s="21">
        <v>1.2775545081203248</v>
      </c>
      <c r="J590" s="21">
        <v>1.23</v>
      </c>
      <c r="K590" s="21">
        <v>1.32</v>
      </c>
      <c r="L590" s="21">
        <v>1.3</v>
      </c>
      <c r="M590" s="21">
        <v>1.27</v>
      </c>
      <c r="N590" s="21">
        <v>1.29</v>
      </c>
      <c r="O590" s="21">
        <v>1.3560000000000001</v>
      </c>
      <c r="P590" s="21">
        <v>1.26</v>
      </c>
      <c r="Q590" s="21">
        <v>1.2969999999999999</v>
      </c>
      <c r="R590" s="140">
        <v>1.45</v>
      </c>
      <c r="S590" s="21">
        <v>1.2731432328000674</v>
      </c>
      <c r="T590" s="21">
        <v>1.4019999999999999</v>
      </c>
      <c r="U590" s="21">
        <v>1.3812990499328632</v>
      </c>
      <c r="V590" s="21">
        <v>1.22</v>
      </c>
      <c r="W590" s="140">
        <v>1.1350148</v>
      </c>
      <c r="X590" s="21">
        <v>1.27</v>
      </c>
      <c r="Y590" s="146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11">
        <v>1.31</v>
      </c>
      <c r="E591" s="11">
        <v>1.3</v>
      </c>
      <c r="F591" s="11">
        <v>1.28</v>
      </c>
      <c r="G591" s="11">
        <v>1.26</v>
      </c>
      <c r="H591" s="11">
        <v>1.2545000000000002</v>
      </c>
      <c r="I591" s="11">
        <v>1.3030940418722798</v>
      </c>
      <c r="J591" s="11">
        <v>1.25</v>
      </c>
      <c r="K591" s="11">
        <v>1.32</v>
      </c>
      <c r="L591" s="11">
        <v>1.31</v>
      </c>
      <c r="M591" s="11">
        <v>1.26</v>
      </c>
      <c r="N591" s="11">
        <v>1.27</v>
      </c>
      <c r="O591" s="11">
        <v>1.3160000000000001</v>
      </c>
      <c r="P591" s="11">
        <v>1.27</v>
      </c>
      <c r="Q591" s="11">
        <v>1.2869999999999999</v>
      </c>
      <c r="R591" s="142">
        <v>1.44</v>
      </c>
      <c r="S591" s="11">
        <v>1.2890999977770621</v>
      </c>
      <c r="T591" s="11">
        <v>1.409</v>
      </c>
      <c r="U591" s="11">
        <v>1.2632503347676618</v>
      </c>
      <c r="V591" s="11">
        <v>1.27</v>
      </c>
      <c r="W591" s="142">
        <v>1.1350148</v>
      </c>
      <c r="X591" s="11">
        <v>1.27</v>
      </c>
      <c r="Y591" s="146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e">
        <v>#N/A</v>
      </c>
    </row>
    <row r="592" spans="1:65">
      <c r="A592" s="29"/>
      <c r="B592" s="19">
        <v>1</v>
      </c>
      <c r="C592" s="9">
        <v>3</v>
      </c>
      <c r="D592" s="11">
        <v>1.31</v>
      </c>
      <c r="E592" s="11">
        <v>1.32</v>
      </c>
      <c r="F592" s="11">
        <v>1.29</v>
      </c>
      <c r="G592" s="11">
        <v>1.29</v>
      </c>
      <c r="H592" s="11">
        <v>1.2312999999999998</v>
      </c>
      <c r="I592" s="11">
        <v>1.3011423475686199</v>
      </c>
      <c r="J592" s="11">
        <v>1.21</v>
      </c>
      <c r="K592" s="11">
        <v>1.32</v>
      </c>
      <c r="L592" s="11">
        <v>1.34</v>
      </c>
      <c r="M592" s="11">
        <v>1.26</v>
      </c>
      <c r="N592" s="11">
        <v>1.27</v>
      </c>
      <c r="O592" s="11">
        <v>1.2849999999999999</v>
      </c>
      <c r="P592" s="11">
        <v>1.25</v>
      </c>
      <c r="Q592" s="11">
        <v>1.3109999999999999</v>
      </c>
      <c r="R592" s="142">
        <v>1.44</v>
      </c>
      <c r="S592" s="11">
        <v>1.2659951942914014</v>
      </c>
      <c r="T592" s="11">
        <v>1.387</v>
      </c>
      <c r="U592" s="11">
        <v>1.347075637852905</v>
      </c>
      <c r="V592" s="11">
        <v>1.33</v>
      </c>
      <c r="W592" s="11"/>
      <c r="X592" s="11">
        <v>1.23</v>
      </c>
      <c r="Y592" s="146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11">
        <v>1.34</v>
      </c>
      <c r="E593" s="11">
        <v>1.34</v>
      </c>
      <c r="F593" s="11">
        <v>1.25</v>
      </c>
      <c r="G593" s="11">
        <v>1.28</v>
      </c>
      <c r="H593" s="11">
        <v>1.2464999999999999</v>
      </c>
      <c r="I593" s="11">
        <v>1.2999496454941599</v>
      </c>
      <c r="J593" s="11">
        <v>1.22</v>
      </c>
      <c r="K593" s="11">
        <v>1.31</v>
      </c>
      <c r="L593" s="11">
        <v>1.28</v>
      </c>
      <c r="M593" s="11">
        <v>1.28</v>
      </c>
      <c r="N593" s="11">
        <v>1.27</v>
      </c>
      <c r="O593" s="11">
        <v>1.3080000000000001</v>
      </c>
      <c r="P593" s="11">
        <v>1.26</v>
      </c>
      <c r="Q593" s="11">
        <v>1.2969999999999999</v>
      </c>
      <c r="R593" s="142">
        <v>1.41</v>
      </c>
      <c r="S593" s="11">
        <v>1.2807524977316953</v>
      </c>
      <c r="T593" s="11">
        <v>1.38</v>
      </c>
      <c r="U593" s="11">
        <v>1.2798831173106617</v>
      </c>
      <c r="V593" s="11">
        <v>1.29</v>
      </c>
      <c r="W593" s="11"/>
      <c r="X593" s="11">
        <v>1.23</v>
      </c>
      <c r="Y593" s="146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1.2889890404261444</v>
      </c>
    </row>
    <row r="594" spans="1:65">
      <c r="A594" s="29"/>
      <c r="B594" s="19">
        <v>1</v>
      </c>
      <c r="C594" s="9">
        <v>5</v>
      </c>
      <c r="D594" s="11">
        <v>1.34</v>
      </c>
      <c r="E594" s="11">
        <v>1.32</v>
      </c>
      <c r="F594" s="11">
        <v>1.29</v>
      </c>
      <c r="G594" s="11">
        <v>1.28</v>
      </c>
      <c r="H594" s="11">
        <v>1.2362</v>
      </c>
      <c r="I594" s="11">
        <v>1.2708320055188465</v>
      </c>
      <c r="J594" s="11">
        <v>1.23</v>
      </c>
      <c r="K594" s="11">
        <v>1.35</v>
      </c>
      <c r="L594" s="11">
        <v>1.32</v>
      </c>
      <c r="M594" s="11">
        <v>1.26</v>
      </c>
      <c r="N594" s="11">
        <v>1.25</v>
      </c>
      <c r="O594" s="11">
        <v>1.3169999999999999</v>
      </c>
      <c r="P594" s="11">
        <v>1.24</v>
      </c>
      <c r="Q594" s="11">
        <v>1.2749999999999999</v>
      </c>
      <c r="R594" s="142">
        <v>1.41</v>
      </c>
      <c r="S594" s="11">
        <v>1.2824358687968684</v>
      </c>
      <c r="T594" s="11">
        <v>1.365</v>
      </c>
      <c r="U594" s="11">
        <v>1.3010704479761592</v>
      </c>
      <c r="V594" s="11">
        <v>1.29</v>
      </c>
      <c r="W594" s="11"/>
      <c r="X594" s="11">
        <v>1.19</v>
      </c>
      <c r="Y594" s="146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104</v>
      </c>
    </row>
    <row r="595" spans="1:65">
      <c r="A595" s="29"/>
      <c r="B595" s="19">
        <v>1</v>
      </c>
      <c r="C595" s="9">
        <v>6</v>
      </c>
      <c r="D595" s="11">
        <v>1.3</v>
      </c>
      <c r="E595" s="11">
        <v>1.31</v>
      </c>
      <c r="F595" s="11">
        <v>1.28</v>
      </c>
      <c r="G595" s="11">
        <v>1.27</v>
      </c>
      <c r="H595" s="11">
        <v>1.2356</v>
      </c>
      <c r="I595" s="11">
        <v>1.29221688895683</v>
      </c>
      <c r="J595" s="11">
        <v>1.18</v>
      </c>
      <c r="K595" s="11">
        <v>1.35</v>
      </c>
      <c r="L595" s="11">
        <v>1.33</v>
      </c>
      <c r="M595" s="11">
        <v>1.26</v>
      </c>
      <c r="N595" s="11">
        <v>1.25</v>
      </c>
      <c r="O595" s="11">
        <v>1.3140000000000001</v>
      </c>
      <c r="P595" s="11">
        <v>1.26</v>
      </c>
      <c r="Q595" s="11">
        <v>1.2889999999999999</v>
      </c>
      <c r="R595" s="142">
        <v>1.44</v>
      </c>
      <c r="S595" s="11">
        <v>1.2946807036298789</v>
      </c>
      <c r="T595" s="11">
        <v>1.4019999999999999</v>
      </c>
      <c r="U595" s="11">
        <v>1.3311777588053297</v>
      </c>
      <c r="V595" s="11">
        <v>1.26</v>
      </c>
      <c r="W595" s="11"/>
      <c r="X595" s="11">
        <v>1.27</v>
      </c>
      <c r="Y595" s="146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20" t="s">
        <v>269</v>
      </c>
      <c r="C596" s="12"/>
      <c r="D596" s="22">
        <v>1.3233333333333335</v>
      </c>
      <c r="E596" s="22">
        <v>1.3166666666666667</v>
      </c>
      <c r="F596" s="22">
        <v>1.2783333333333333</v>
      </c>
      <c r="G596" s="22">
        <v>1.2733333333333334</v>
      </c>
      <c r="H596" s="22">
        <v>1.2403999999999999</v>
      </c>
      <c r="I596" s="22">
        <v>1.29079823958851</v>
      </c>
      <c r="J596" s="22">
        <v>1.22</v>
      </c>
      <c r="K596" s="22">
        <v>1.3283333333333331</v>
      </c>
      <c r="L596" s="22">
        <v>1.3133333333333335</v>
      </c>
      <c r="M596" s="22">
        <v>1.2649999999999999</v>
      </c>
      <c r="N596" s="22">
        <v>1.2666666666666666</v>
      </c>
      <c r="O596" s="22">
        <v>1.3160000000000001</v>
      </c>
      <c r="P596" s="22">
        <v>1.2566666666666666</v>
      </c>
      <c r="Q596" s="22">
        <v>1.2926666666666664</v>
      </c>
      <c r="R596" s="22">
        <v>1.4316666666666666</v>
      </c>
      <c r="S596" s="22">
        <v>1.281017915837829</v>
      </c>
      <c r="T596" s="22">
        <v>1.3908333333333334</v>
      </c>
      <c r="U596" s="22">
        <v>1.3172927244409303</v>
      </c>
      <c r="V596" s="22">
        <v>1.2766666666666666</v>
      </c>
      <c r="W596" s="22">
        <v>1.1350148</v>
      </c>
      <c r="X596" s="22">
        <v>1.2433333333333332</v>
      </c>
      <c r="Y596" s="146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270</v>
      </c>
      <c r="C597" s="28"/>
      <c r="D597" s="11">
        <v>1.3250000000000002</v>
      </c>
      <c r="E597" s="11">
        <v>1.3149999999999999</v>
      </c>
      <c r="F597" s="11">
        <v>1.28</v>
      </c>
      <c r="G597" s="11">
        <v>1.2749999999999999</v>
      </c>
      <c r="H597" s="11">
        <v>1.23725</v>
      </c>
      <c r="I597" s="11">
        <v>1.2960832672254949</v>
      </c>
      <c r="J597" s="11">
        <v>1.2250000000000001</v>
      </c>
      <c r="K597" s="11">
        <v>1.32</v>
      </c>
      <c r="L597" s="11">
        <v>1.3149999999999999</v>
      </c>
      <c r="M597" s="11">
        <v>1.26</v>
      </c>
      <c r="N597" s="11">
        <v>1.27</v>
      </c>
      <c r="O597" s="11">
        <v>1.3149999999999999</v>
      </c>
      <c r="P597" s="11">
        <v>1.26</v>
      </c>
      <c r="Q597" s="11">
        <v>1.2929999999999999</v>
      </c>
      <c r="R597" s="11">
        <v>1.44</v>
      </c>
      <c r="S597" s="11">
        <v>1.2815941832642819</v>
      </c>
      <c r="T597" s="11">
        <v>1.3944999999999999</v>
      </c>
      <c r="U597" s="11">
        <v>1.3161241033907445</v>
      </c>
      <c r="V597" s="11">
        <v>1.28</v>
      </c>
      <c r="W597" s="11">
        <v>1.1350148</v>
      </c>
      <c r="X597" s="11">
        <v>1.25</v>
      </c>
      <c r="Y597" s="146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271</v>
      </c>
      <c r="C598" s="28"/>
      <c r="D598" s="23">
        <v>1.8618986725025273E-2</v>
      </c>
      <c r="E598" s="23">
        <v>1.3662601021279476E-2</v>
      </c>
      <c r="F598" s="23">
        <v>1.471960144387976E-2</v>
      </c>
      <c r="G598" s="23">
        <v>1.2110601416389978E-2</v>
      </c>
      <c r="H598" s="23">
        <v>8.5313539370958837E-3</v>
      </c>
      <c r="I598" s="23">
        <v>1.3549871186929598E-2</v>
      </c>
      <c r="J598" s="23">
        <v>2.3664319132398488E-2</v>
      </c>
      <c r="K598" s="23">
        <v>1.7224014243685099E-2</v>
      </c>
      <c r="L598" s="23">
        <v>2.1602468994692887E-2</v>
      </c>
      <c r="M598" s="23">
        <v>8.3666002653407616E-3</v>
      </c>
      <c r="N598" s="23">
        <v>1.5055453054181633E-2</v>
      </c>
      <c r="O598" s="23">
        <v>2.2934689882359482E-2</v>
      </c>
      <c r="P598" s="23">
        <v>1.0327955589886455E-2</v>
      </c>
      <c r="Q598" s="23">
        <v>1.2094075684675822E-2</v>
      </c>
      <c r="R598" s="23">
        <v>1.7224014243685099E-2</v>
      </c>
      <c r="S598" s="23">
        <v>1.0409280971276427E-2</v>
      </c>
      <c r="T598" s="23">
        <v>1.6606223732886012E-2</v>
      </c>
      <c r="U598" s="23">
        <v>4.4181096986206446E-2</v>
      </c>
      <c r="V598" s="23">
        <v>3.6696957185394397E-2</v>
      </c>
      <c r="W598" s="23">
        <v>0</v>
      </c>
      <c r="X598" s="23">
        <v>3.2659863237109066E-2</v>
      </c>
      <c r="Y598" s="230"/>
      <c r="Z598" s="231"/>
      <c r="AA598" s="231"/>
      <c r="AB598" s="231"/>
      <c r="AC598" s="231"/>
      <c r="AD598" s="231"/>
      <c r="AE598" s="231"/>
      <c r="AF598" s="231"/>
      <c r="AG598" s="231"/>
      <c r="AH598" s="231"/>
      <c r="AI598" s="231"/>
      <c r="AJ598" s="231"/>
      <c r="AK598" s="231"/>
      <c r="AL598" s="231"/>
      <c r="AM598" s="231"/>
      <c r="AN598" s="231"/>
      <c r="AO598" s="231"/>
      <c r="AP598" s="231"/>
      <c r="AQ598" s="231"/>
      <c r="AR598" s="231"/>
      <c r="AS598" s="231"/>
      <c r="AT598" s="231"/>
      <c r="AU598" s="231"/>
      <c r="AV598" s="231"/>
      <c r="AW598" s="231"/>
      <c r="AX598" s="231"/>
      <c r="AY598" s="231"/>
      <c r="AZ598" s="231"/>
      <c r="BA598" s="231"/>
      <c r="BB598" s="231"/>
      <c r="BC598" s="231"/>
      <c r="BD598" s="231"/>
      <c r="BE598" s="231"/>
      <c r="BF598" s="231"/>
      <c r="BG598" s="231"/>
      <c r="BH598" s="231"/>
      <c r="BI598" s="231"/>
      <c r="BJ598" s="231"/>
      <c r="BK598" s="231"/>
      <c r="BL598" s="231"/>
      <c r="BM598" s="54"/>
    </row>
    <row r="599" spans="1:65">
      <c r="A599" s="29"/>
      <c r="B599" s="3" t="s">
        <v>86</v>
      </c>
      <c r="C599" s="28"/>
      <c r="D599" s="13">
        <v>1.4069763268281061E-2</v>
      </c>
      <c r="E599" s="13">
        <v>1.0376659003503401E-2</v>
      </c>
      <c r="F599" s="13">
        <v>1.1514681703165393E-2</v>
      </c>
      <c r="G599" s="13">
        <v>9.5109435207251132E-3</v>
      </c>
      <c r="H599" s="13">
        <v>6.8779054636374428E-3</v>
      </c>
      <c r="I599" s="13">
        <v>1.0497280497724512E-2</v>
      </c>
      <c r="J599" s="13">
        <v>1.9396982895408598E-2</v>
      </c>
      <c r="K599" s="13">
        <v>1.2966635566136839E-2</v>
      </c>
      <c r="L599" s="13">
        <v>1.6448580452811841E-2</v>
      </c>
      <c r="M599" s="13">
        <v>6.6139132532338045E-3</v>
      </c>
      <c r="N599" s="13">
        <v>1.1885883990143394E-2</v>
      </c>
      <c r="O599" s="13">
        <v>1.7427575898449454E-2</v>
      </c>
      <c r="P599" s="13">
        <v>8.218532299644395E-3</v>
      </c>
      <c r="Q599" s="13">
        <v>9.3559120820081165E-3</v>
      </c>
      <c r="R599" s="13">
        <v>1.2030743359966308E-2</v>
      </c>
      <c r="S599" s="13">
        <v>8.1257887517274929E-3</v>
      </c>
      <c r="T599" s="13">
        <v>1.1939765416095396E-2</v>
      </c>
      <c r="U599" s="13">
        <v>3.3539316027845871E-2</v>
      </c>
      <c r="V599" s="13">
        <v>2.8744352886731904E-2</v>
      </c>
      <c r="W599" s="13">
        <v>0</v>
      </c>
      <c r="X599" s="13">
        <v>2.6267986517782095E-2</v>
      </c>
      <c r="Y599" s="146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272</v>
      </c>
      <c r="C600" s="28"/>
      <c r="D600" s="13">
        <v>2.6644363784376957E-2</v>
      </c>
      <c r="E600" s="13">
        <v>2.1472351876143048E-2</v>
      </c>
      <c r="F600" s="13">
        <v>-8.2667165962002631E-3</v>
      </c>
      <c r="G600" s="13">
        <v>-1.2145725527375362E-2</v>
      </c>
      <c r="H600" s="13">
        <v>-3.769546435404969E-2</v>
      </c>
      <c r="I600" s="13">
        <v>1.4035799418181671E-3</v>
      </c>
      <c r="J600" s="13">
        <v>-5.3521820793244634E-2</v>
      </c>
      <c r="K600" s="13">
        <v>3.0523372715551833E-2</v>
      </c>
      <c r="L600" s="13">
        <v>1.8886345922026537E-2</v>
      </c>
      <c r="M600" s="13">
        <v>-1.8610740412667637E-2</v>
      </c>
      <c r="N600" s="13">
        <v>-1.731773743560916E-2</v>
      </c>
      <c r="O600" s="13">
        <v>2.0955150685319834E-2</v>
      </c>
      <c r="P600" s="13">
        <v>-2.5075755297959579E-2</v>
      </c>
      <c r="Q600" s="13">
        <v>2.8531090065018194E-3</v>
      </c>
      <c r="R600" s="13">
        <v>0.11068955729317342</v>
      </c>
      <c r="S600" s="13">
        <v>-6.184012693917218E-3</v>
      </c>
      <c r="T600" s="13">
        <v>7.9010984355242453E-2</v>
      </c>
      <c r="U600" s="13">
        <v>2.1958048615703163E-2</v>
      </c>
      <c r="V600" s="13">
        <v>-9.5597195732587403E-3</v>
      </c>
      <c r="W600" s="13">
        <v>-0.11945349075678713</v>
      </c>
      <c r="X600" s="13">
        <v>-3.5419779114426952E-2</v>
      </c>
      <c r="Y600" s="146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273</v>
      </c>
      <c r="C601" s="46"/>
      <c r="D601" s="44">
        <v>0.82</v>
      </c>
      <c r="E601" s="44">
        <v>0.69</v>
      </c>
      <c r="F601" s="44">
        <v>0.05</v>
      </c>
      <c r="G601" s="44">
        <v>0.15</v>
      </c>
      <c r="H601" s="44">
        <v>0.78</v>
      </c>
      <c r="I601" s="44">
        <v>0.19</v>
      </c>
      <c r="J601" s="44">
        <v>1.18</v>
      </c>
      <c r="K601" s="44">
        <v>0.91</v>
      </c>
      <c r="L601" s="44">
        <v>0.62</v>
      </c>
      <c r="M601" s="44">
        <v>0.31</v>
      </c>
      <c r="N601" s="44">
        <v>0.28000000000000003</v>
      </c>
      <c r="O601" s="44">
        <v>0.67</v>
      </c>
      <c r="P601" s="44">
        <v>0.47</v>
      </c>
      <c r="Q601" s="44">
        <v>0.22</v>
      </c>
      <c r="R601" s="44">
        <v>2.9</v>
      </c>
      <c r="S601" s="44">
        <v>0</v>
      </c>
      <c r="T601" s="44">
        <v>2.12</v>
      </c>
      <c r="U601" s="44">
        <v>0.7</v>
      </c>
      <c r="V601" s="44">
        <v>0.08</v>
      </c>
      <c r="W601" s="44">
        <v>2.81</v>
      </c>
      <c r="X601" s="44">
        <v>0.73</v>
      </c>
      <c r="Y601" s="146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BM602" s="53"/>
    </row>
    <row r="603" spans="1:65" ht="15">
      <c r="B603" s="8" t="s">
        <v>580</v>
      </c>
      <c r="BM603" s="27" t="s">
        <v>66</v>
      </c>
    </row>
    <row r="604" spans="1:65" ht="15">
      <c r="A604" s="24" t="s">
        <v>29</v>
      </c>
      <c r="B604" s="18" t="s">
        <v>117</v>
      </c>
      <c r="C604" s="15" t="s">
        <v>118</v>
      </c>
      <c r="D604" s="16" t="s">
        <v>241</v>
      </c>
      <c r="E604" s="17" t="s">
        <v>241</v>
      </c>
      <c r="F604" s="17" t="s">
        <v>241</v>
      </c>
      <c r="G604" s="17" t="s">
        <v>241</v>
      </c>
      <c r="H604" s="17" t="s">
        <v>241</v>
      </c>
      <c r="I604" s="17" t="s">
        <v>241</v>
      </c>
      <c r="J604" s="17" t="s">
        <v>241</v>
      </c>
      <c r="K604" s="17" t="s">
        <v>241</v>
      </c>
      <c r="L604" s="17" t="s">
        <v>241</v>
      </c>
      <c r="M604" s="17" t="s">
        <v>241</v>
      </c>
      <c r="N604" s="17" t="s">
        <v>241</v>
      </c>
      <c r="O604" s="17" t="s">
        <v>241</v>
      </c>
      <c r="P604" s="17" t="s">
        <v>241</v>
      </c>
      <c r="Q604" s="17" t="s">
        <v>241</v>
      </c>
      <c r="R604" s="17" t="s">
        <v>241</v>
      </c>
      <c r="S604" s="17" t="s">
        <v>241</v>
      </c>
      <c r="T604" s="17" t="s">
        <v>241</v>
      </c>
      <c r="U604" s="17" t="s">
        <v>241</v>
      </c>
      <c r="V604" s="17" t="s">
        <v>241</v>
      </c>
      <c r="W604" s="146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242</v>
      </c>
      <c r="C605" s="9" t="s">
        <v>242</v>
      </c>
      <c r="D605" s="144" t="s">
        <v>244</v>
      </c>
      <c r="E605" s="145" t="s">
        <v>245</v>
      </c>
      <c r="F605" s="145" t="s">
        <v>246</v>
      </c>
      <c r="G605" s="145" t="s">
        <v>248</v>
      </c>
      <c r="H605" s="145" t="s">
        <v>249</v>
      </c>
      <c r="I605" s="145" t="s">
        <v>250</v>
      </c>
      <c r="J605" s="145" t="s">
        <v>251</v>
      </c>
      <c r="K605" s="145" t="s">
        <v>252</v>
      </c>
      <c r="L605" s="145" t="s">
        <v>253</v>
      </c>
      <c r="M605" s="145" t="s">
        <v>254</v>
      </c>
      <c r="N605" s="145" t="s">
        <v>255</v>
      </c>
      <c r="O605" s="145" t="s">
        <v>256</v>
      </c>
      <c r="P605" s="145" t="s">
        <v>258</v>
      </c>
      <c r="Q605" s="145" t="s">
        <v>259</v>
      </c>
      <c r="R605" s="145" t="s">
        <v>260</v>
      </c>
      <c r="S605" s="145" t="s">
        <v>261</v>
      </c>
      <c r="T605" s="145" t="s">
        <v>284</v>
      </c>
      <c r="U605" s="145" t="s">
        <v>286</v>
      </c>
      <c r="V605" s="145" t="s">
        <v>262</v>
      </c>
      <c r="W605" s="146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315</v>
      </c>
      <c r="E606" s="11" t="s">
        <v>315</v>
      </c>
      <c r="F606" s="11" t="s">
        <v>316</v>
      </c>
      <c r="G606" s="11" t="s">
        <v>315</v>
      </c>
      <c r="H606" s="11" t="s">
        <v>316</v>
      </c>
      <c r="I606" s="11" t="s">
        <v>316</v>
      </c>
      <c r="J606" s="11" t="s">
        <v>315</v>
      </c>
      <c r="K606" s="11" t="s">
        <v>315</v>
      </c>
      <c r="L606" s="11" t="s">
        <v>315</v>
      </c>
      <c r="M606" s="11" t="s">
        <v>316</v>
      </c>
      <c r="N606" s="11" t="s">
        <v>316</v>
      </c>
      <c r="O606" s="11" t="s">
        <v>315</v>
      </c>
      <c r="P606" s="11" t="s">
        <v>316</v>
      </c>
      <c r="Q606" s="11" t="s">
        <v>316</v>
      </c>
      <c r="R606" s="11" t="s">
        <v>316</v>
      </c>
      <c r="S606" s="11" t="s">
        <v>316</v>
      </c>
      <c r="T606" s="11" t="s">
        <v>120</v>
      </c>
      <c r="U606" s="11" t="s">
        <v>315</v>
      </c>
      <c r="V606" s="11" t="s">
        <v>315</v>
      </c>
      <c r="W606" s="146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146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8">
        <v>1</v>
      </c>
      <c r="C608" s="14">
        <v>1</v>
      </c>
      <c r="D608" s="21">
        <v>6.6</v>
      </c>
      <c r="E608" s="21">
        <v>7.7000000000000011</v>
      </c>
      <c r="F608" s="21">
        <v>7.4</v>
      </c>
      <c r="G608" s="21">
        <v>7.61</v>
      </c>
      <c r="H608" s="21">
        <v>7.1387484477873242</v>
      </c>
      <c r="I608" s="140">
        <v>8.1</v>
      </c>
      <c r="J608" s="21">
        <v>7.4</v>
      </c>
      <c r="K608" s="21">
        <v>6.9</v>
      </c>
      <c r="L608" s="21">
        <v>7.1</v>
      </c>
      <c r="M608" s="21">
        <v>6.6</v>
      </c>
      <c r="N608" s="21">
        <v>7.6</v>
      </c>
      <c r="O608" s="21">
        <v>6.4</v>
      </c>
      <c r="P608" s="21">
        <v>6.7</v>
      </c>
      <c r="Q608" s="21">
        <v>6.9</v>
      </c>
      <c r="R608" s="21">
        <v>6.9297583529026952</v>
      </c>
      <c r="S608" s="140">
        <v>5.7</v>
      </c>
      <c r="T608" s="21">
        <v>6.0141888183569439</v>
      </c>
      <c r="U608" s="21">
        <v>6.6</v>
      </c>
      <c r="V608" s="21">
        <v>7.5</v>
      </c>
      <c r="W608" s="146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6.7</v>
      </c>
      <c r="E609" s="11">
        <v>7.6</v>
      </c>
      <c r="F609" s="11">
        <v>6.9</v>
      </c>
      <c r="G609" s="11">
        <v>7.5</v>
      </c>
      <c r="H609" s="11">
        <v>7.1114423727816325</v>
      </c>
      <c r="I609" s="142">
        <v>8.5</v>
      </c>
      <c r="J609" s="11">
        <v>7.2</v>
      </c>
      <c r="K609" s="11">
        <v>6.8</v>
      </c>
      <c r="L609" s="11">
        <v>6.9</v>
      </c>
      <c r="M609" s="11">
        <v>6.5</v>
      </c>
      <c r="N609" s="11">
        <v>7.3</v>
      </c>
      <c r="O609" s="11">
        <v>6.4</v>
      </c>
      <c r="P609" s="11">
        <v>6.7</v>
      </c>
      <c r="Q609" s="11">
        <v>6.9</v>
      </c>
      <c r="R609" s="11">
        <v>6.7033940620096386</v>
      </c>
      <c r="S609" s="142">
        <v>5.6</v>
      </c>
      <c r="T609" s="11">
        <v>5.9677230935667804</v>
      </c>
      <c r="U609" s="11">
        <v>7.2</v>
      </c>
      <c r="V609" s="11">
        <v>7.5</v>
      </c>
      <c r="W609" s="146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 t="e">
        <v>#N/A</v>
      </c>
    </row>
    <row r="610" spans="1:65">
      <c r="A610" s="29"/>
      <c r="B610" s="19">
        <v>1</v>
      </c>
      <c r="C610" s="9">
        <v>3</v>
      </c>
      <c r="D610" s="11">
        <v>6.6</v>
      </c>
      <c r="E610" s="11">
        <v>7.5</v>
      </c>
      <c r="F610" s="11">
        <v>7.2</v>
      </c>
      <c r="G610" s="11">
        <v>7.19</v>
      </c>
      <c r="H610" s="11">
        <v>6.9080839720813385</v>
      </c>
      <c r="I610" s="142">
        <v>8.6999999999999993</v>
      </c>
      <c r="J610" s="11">
        <v>7.5</v>
      </c>
      <c r="K610" s="11">
        <v>7.1</v>
      </c>
      <c r="L610" s="11">
        <v>6.8</v>
      </c>
      <c r="M610" s="11">
        <v>6.6</v>
      </c>
      <c r="N610" s="11">
        <v>7.5</v>
      </c>
      <c r="O610" s="11">
        <v>6.2</v>
      </c>
      <c r="P610" s="11">
        <v>6.9</v>
      </c>
      <c r="Q610" s="11">
        <v>7.1</v>
      </c>
      <c r="R610" s="11">
        <v>6.6959358052208762</v>
      </c>
      <c r="S610" s="142">
        <v>5.8</v>
      </c>
      <c r="T610" s="11">
        <v>6.4961937306372048</v>
      </c>
      <c r="U610" s="11">
        <v>7.4</v>
      </c>
      <c r="V610" s="11">
        <v>7.2</v>
      </c>
      <c r="W610" s="146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1">
        <v>6.8</v>
      </c>
      <c r="E611" s="11">
        <v>7.6</v>
      </c>
      <c r="F611" s="11">
        <v>7.1</v>
      </c>
      <c r="G611" s="11">
        <v>7.37</v>
      </c>
      <c r="H611" s="11">
        <v>7.162102327726406</v>
      </c>
      <c r="I611" s="142">
        <v>8.3000000000000007</v>
      </c>
      <c r="J611" s="11">
        <v>7.5</v>
      </c>
      <c r="K611" s="11">
        <v>6.7</v>
      </c>
      <c r="L611" s="11">
        <v>7</v>
      </c>
      <c r="M611" s="11">
        <v>6.5</v>
      </c>
      <c r="N611" s="11">
        <v>7.4</v>
      </c>
      <c r="O611" s="11">
        <v>6.3</v>
      </c>
      <c r="P611" s="11">
        <v>6.9</v>
      </c>
      <c r="Q611" s="11">
        <v>6.9</v>
      </c>
      <c r="R611" s="11">
        <v>6.8743760039103314</v>
      </c>
      <c r="S611" s="142">
        <v>5.7</v>
      </c>
      <c r="T611" s="11">
        <v>6.2438487110050191</v>
      </c>
      <c r="U611" s="11">
        <v>7</v>
      </c>
      <c r="V611" s="11">
        <v>7.3</v>
      </c>
      <c r="W611" s="146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6.9737913033215007</v>
      </c>
    </row>
    <row r="612" spans="1:65">
      <c r="A612" s="29"/>
      <c r="B612" s="19">
        <v>1</v>
      </c>
      <c r="C612" s="9">
        <v>5</v>
      </c>
      <c r="D612" s="11">
        <v>6.7</v>
      </c>
      <c r="E612" s="11">
        <v>7.8</v>
      </c>
      <c r="F612" s="11">
        <v>7.6</v>
      </c>
      <c r="G612" s="11">
        <v>6.95</v>
      </c>
      <c r="H612" s="11">
        <v>7.2480625704252493</v>
      </c>
      <c r="I612" s="142">
        <v>8.6999999999999993</v>
      </c>
      <c r="J612" s="11">
        <v>7.7000000000000011</v>
      </c>
      <c r="K612" s="11">
        <v>6.9</v>
      </c>
      <c r="L612" s="11">
        <v>6.8</v>
      </c>
      <c r="M612" s="11">
        <v>6.7</v>
      </c>
      <c r="N612" s="11">
        <v>7.3</v>
      </c>
      <c r="O612" s="11">
        <v>6.3</v>
      </c>
      <c r="P612" s="11">
        <v>6.9</v>
      </c>
      <c r="Q612" s="11">
        <v>6.8</v>
      </c>
      <c r="R612" s="11">
        <v>7.3448191292045939</v>
      </c>
      <c r="S612" s="142">
        <v>5.6</v>
      </c>
      <c r="T612" s="11">
        <v>6.0959359417185386</v>
      </c>
      <c r="U612" s="11">
        <v>7</v>
      </c>
      <c r="V612" s="11">
        <v>7.2</v>
      </c>
      <c r="W612" s="146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105</v>
      </c>
    </row>
    <row r="613" spans="1:65">
      <c r="A613" s="29"/>
      <c r="B613" s="19">
        <v>1</v>
      </c>
      <c r="C613" s="9">
        <v>6</v>
      </c>
      <c r="D613" s="11">
        <v>7</v>
      </c>
      <c r="E613" s="11">
        <v>7.1</v>
      </c>
      <c r="F613" s="11">
        <v>7.2</v>
      </c>
      <c r="G613" s="11">
        <v>6.37</v>
      </c>
      <c r="H613" s="11">
        <v>7.0117893031085803</v>
      </c>
      <c r="I613" s="142">
        <v>8.8000000000000007</v>
      </c>
      <c r="J613" s="11">
        <v>7.5</v>
      </c>
      <c r="K613" s="11">
        <v>6.9</v>
      </c>
      <c r="L613" s="11">
        <v>6.7</v>
      </c>
      <c r="M613" s="11">
        <v>6.6</v>
      </c>
      <c r="N613" s="11">
        <v>7.3</v>
      </c>
      <c r="O613" s="11">
        <v>6.2</v>
      </c>
      <c r="P613" s="11">
        <v>6.9</v>
      </c>
      <c r="Q613" s="11">
        <v>6.6</v>
      </c>
      <c r="R613" s="11">
        <v>7.0526767198500764</v>
      </c>
      <c r="S613" s="142">
        <v>5.8</v>
      </c>
      <c r="T613" s="11">
        <v>6.5376335764997382</v>
      </c>
      <c r="U613" s="11">
        <v>7</v>
      </c>
      <c r="V613" s="11">
        <v>7.5</v>
      </c>
      <c r="W613" s="146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20" t="s">
        <v>269</v>
      </c>
      <c r="C614" s="12"/>
      <c r="D614" s="22">
        <v>6.7333333333333334</v>
      </c>
      <c r="E614" s="22">
        <v>7.55</v>
      </c>
      <c r="F614" s="22">
        <v>7.2333333333333343</v>
      </c>
      <c r="G614" s="22">
        <v>7.165</v>
      </c>
      <c r="H614" s="22">
        <v>7.0967048323184221</v>
      </c>
      <c r="I614" s="22">
        <v>8.5166666666666657</v>
      </c>
      <c r="J614" s="22">
        <v>7.4666666666666677</v>
      </c>
      <c r="K614" s="22">
        <v>6.8833333333333329</v>
      </c>
      <c r="L614" s="22">
        <v>6.8833333333333337</v>
      </c>
      <c r="M614" s="22">
        <v>6.583333333333333</v>
      </c>
      <c r="N614" s="22">
        <v>7.3999999999999986</v>
      </c>
      <c r="O614" s="22">
        <v>6.3000000000000007</v>
      </c>
      <c r="P614" s="22">
        <v>6.833333333333333</v>
      </c>
      <c r="Q614" s="22">
        <v>6.8666666666666663</v>
      </c>
      <c r="R614" s="22">
        <v>6.9334933455163688</v>
      </c>
      <c r="S614" s="22">
        <v>5.6999999999999993</v>
      </c>
      <c r="T614" s="22">
        <v>6.2259206452973705</v>
      </c>
      <c r="U614" s="22">
        <v>7.0333333333333341</v>
      </c>
      <c r="V614" s="22">
        <v>7.3666666666666671</v>
      </c>
      <c r="W614" s="146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3" t="s">
        <v>270</v>
      </c>
      <c r="C615" s="28"/>
      <c r="D615" s="11">
        <v>6.7</v>
      </c>
      <c r="E615" s="11">
        <v>7.6</v>
      </c>
      <c r="F615" s="11">
        <v>7.2</v>
      </c>
      <c r="G615" s="11">
        <v>7.28</v>
      </c>
      <c r="H615" s="11">
        <v>7.1250954102844783</v>
      </c>
      <c r="I615" s="11">
        <v>8.6</v>
      </c>
      <c r="J615" s="11">
        <v>7.5</v>
      </c>
      <c r="K615" s="11">
        <v>6.9</v>
      </c>
      <c r="L615" s="11">
        <v>6.85</v>
      </c>
      <c r="M615" s="11">
        <v>6.6</v>
      </c>
      <c r="N615" s="11">
        <v>7.35</v>
      </c>
      <c r="O615" s="11">
        <v>6.3</v>
      </c>
      <c r="P615" s="11">
        <v>6.9</v>
      </c>
      <c r="Q615" s="11">
        <v>6.9</v>
      </c>
      <c r="R615" s="11">
        <v>6.9020671784065133</v>
      </c>
      <c r="S615" s="11">
        <v>5.7</v>
      </c>
      <c r="T615" s="11">
        <v>6.1698923263617793</v>
      </c>
      <c r="U615" s="11">
        <v>7</v>
      </c>
      <c r="V615" s="11">
        <v>7.4</v>
      </c>
      <c r="W615" s="146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271</v>
      </c>
      <c r="C616" s="28"/>
      <c r="D616" s="23">
        <v>0.15055453054181631</v>
      </c>
      <c r="E616" s="23">
        <v>0.24289915602982257</v>
      </c>
      <c r="F616" s="23">
        <v>0.2422120283277992</v>
      </c>
      <c r="G616" s="23">
        <v>0.45412553330549477</v>
      </c>
      <c r="H616" s="23">
        <v>0.11996610688741946</v>
      </c>
      <c r="I616" s="23">
        <v>0.27141603981096368</v>
      </c>
      <c r="J616" s="23">
        <v>0.16329931618554541</v>
      </c>
      <c r="K616" s="23">
        <v>0.13291601358251245</v>
      </c>
      <c r="L616" s="23">
        <v>0.14719601443879735</v>
      </c>
      <c r="M616" s="23">
        <v>7.5277265270908111E-2</v>
      </c>
      <c r="N616" s="23">
        <v>0.12649110640673514</v>
      </c>
      <c r="O616" s="23">
        <v>8.9442719099991672E-2</v>
      </c>
      <c r="P616" s="23">
        <v>0.10327955589886453</v>
      </c>
      <c r="Q616" s="23">
        <v>0.16329931618554527</v>
      </c>
      <c r="R616" s="23">
        <v>0.24342623215842846</v>
      </c>
      <c r="S616" s="23">
        <v>8.9442719099991672E-2</v>
      </c>
      <c r="T616" s="23">
        <v>0.24451023418318565</v>
      </c>
      <c r="U616" s="23">
        <v>0.26583202716502541</v>
      </c>
      <c r="V616" s="23">
        <v>0.15055453054181614</v>
      </c>
      <c r="W616" s="230"/>
      <c r="X616" s="231"/>
      <c r="Y616" s="231"/>
      <c r="Z616" s="231"/>
      <c r="AA616" s="231"/>
      <c r="AB616" s="231"/>
      <c r="AC616" s="231"/>
      <c r="AD616" s="231"/>
      <c r="AE616" s="231"/>
      <c r="AF616" s="231"/>
      <c r="AG616" s="231"/>
      <c r="AH616" s="231"/>
      <c r="AI616" s="231"/>
      <c r="AJ616" s="231"/>
      <c r="AK616" s="231"/>
      <c r="AL616" s="231"/>
      <c r="AM616" s="231"/>
      <c r="AN616" s="231"/>
      <c r="AO616" s="231"/>
      <c r="AP616" s="231"/>
      <c r="AQ616" s="231"/>
      <c r="AR616" s="231"/>
      <c r="AS616" s="231"/>
      <c r="AT616" s="231"/>
      <c r="AU616" s="231"/>
      <c r="AV616" s="231"/>
      <c r="AW616" s="231"/>
      <c r="AX616" s="231"/>
      <c r="AY616" s="231"/>
      <c r="AZ616" s="231"/>
      <c r="BA616" s="231"/>
      <c r="BB616" s="231"/>
      <c r="BC616" s="231"/>
      <c r="BD616" s="231"/>
      <c r="BE616" s="231"/>
      <c r="BF616" s="231"/>
      <c r="BG616" s="231"/>
      <c r="BH616" s="231"/>
      <c r="BI616" s="231"/>
      <c r="BJ616" s="231"/>
      <c r="BK616" s="231"/>
      <c r="BL616" s="231"/>
      <c r="BM616" s="54"/>
    </row>
    <row r="617" spans="1:65">
      <c r="A617" s="29"/>
      <c r="B617" s="3" t="s">
        <v>86</v>
      </c>
      <c r="C617" s="28"/>
      <c r="D617" s="13">
        <v>2.2359583743834104E-2</v>
      </c>
      <c r="E617" s="13">
        <v>3.2172073646334114E-2</v>
      </c>
      <c r="F617" s="13">
        <v>3.3485533870202651E-2</v>
      </c>
      <c r="G617" s="13">
        <v>6.3381093273621042E-2</v>
      </c>
      <c r="H617" s="13">
        <v>1.6904480279508503E-2</v>
      </c>
      <c r="I617" s="13">
        <v>3.186881093670807E-2</v>
      </c>
      <c r="J617" s="13">
        <v>2.1870444131992687E-2</v>
      </c>
      <c r="K617" s="13">
        <v>1.930983248172094E-2</v>
      </c>
      <c r="L617" s="13">
        <v>2.138440887730712E-2</v>
      </c>
      <c r="M617" s="13">
        <v>1.1434521306973384E-2</v>
      </c>
      <c r="N617" s="13">
        <v>1.7093392757666914E-2</v>
      </c>
      <c r="O617" s="13">
        <v>1.4197256999998676E-2</v>
      </c>
      <c r="P617" s="13">
        <v>1.5114081351053348E-2</v>
      </c>
      <c r="Q617" s="13">
        <v>2.3781453813428926E-2</v>
      </c>
      <c r="R617" s="13">
        <v>3.5108742451717086E-2</v>
      </c>
      <c r="S617" s="13">
        <v>1.5691705105261699E-2</v>
      </c>
      <c r="T617" s="13">
        <v>3.9272944213940751E-2</v>
      </c>
      <c r="U617" s="13">
        <v>3.7796022819671857E-2</v>
      </c>
      <c r="V617" s="13">
        <v>2.0437266589386806E-2</v>
      </c>
      <c r="W617" s="146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272</v>
      </c>
      <c r="C618" s="28"/>
      <c r="D618" s="13">
        <v>-3.4480236005003606E-2</v>
      </c>
      <c r="E618" s="13">
        <v>8.2624883885478617E-2</v>
      </c>
      <c r="F618" s="13">
        <v>3.7216776172842803E-2</v>
      </c>
      <c r="G618" s="13">
        <v>2.7418184508537058E-2</v>
      </c>
      <c r="H618" s="13">
        <v>1.7625065570628706E-2</v>
      </c>
      <c r="I618" s="13">
        <v>0.22123910742931452</v>
      </c>
      <c r="J618" s="13">
        <v>7.067538185583766E-2</v>
      </c>
      <c r="K618" s="13">
        <v>-1.2971132351649817E-2</v>
      </c>
      <c r="L618" s="13">
        <v>-1.2971132351649706E-2</v>
      </c>
      <c r="M618" s="13">
        <v>-5.5989339658357618E-2</v>
      </c>
      <c r="N618" s="13">
        <v>6.1115780232124495E-2</v>
      </c>
      <c r="O618" s="13">
        <v>-9.661764655913696E-2</v>
      </c>
      <c r="P618" s="13">
        <v>-2.0140833569434413E-2</v>
      </c>
      <c r="Q618" s="13">
        <v>-1.5361032757578053E-2</v>
      </c>
      <c r="R618" s="13">
        <v>-5.7784863429937161E-3</v>
      </c>
      <c r="S618" s="13">
        <v>-0.18265406117255267</v>
      </c>
      <c r="T618" s="13">
        <v>-0.10724018335161989</v>
      </c>
      <c r="U618" s="13">
        <v>8.5379713017041947E-3</v>
      </c>
      <c r="V618" s="13">
        <v>5.6335979420268245E-2</v>
      </c>
      <c r="W618" s="146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45" t="s">
        <v>273</v>
      </c>
      <c r="C619" s="46"/>
      <c r="D619" s="44">
        <v>0.45</v>
      </c>
      <c r="E619" s="44">
        <v>1.39</v>
      </c>
      <c r="F619" s="44">
        <v>0.67</v>
      </c>
      <c r="G619" s="44">
        <v>0.52</v>
      </c>
      <c r="H619" s="44">
        <v>0.37</v>
      </c>
      <c r="I619" s="44">
        <v>3.56</v>
      </c>
      <c r="J619" s="44">
        <v>1.2</v>
      </c>
      <c r="K619" s="44">
        <v>0.11</v>
      </c>
      <c r="L619" s="44">
        <v>0.11</v>
      </c>
      <c r="M619" s="44">
        <v>0.79</v>
      </c>
      <c r="N619" s="44">
        <v>1.05</v>
      </c>
      <c r="O619" s="44">
        <v>1.42</v>
      </c>
      <c r="P619" s="44">
        <v>0.23</v>
      </c>
      <c r="Q619" s="44">
        <v>0.15</v>
      </c>
      <c r="R619" s="44">
        <v>0</v>
      </c>
      <c r="S619" s="44">
        <v>2.77</v>
      </c>
      <c r="T619" s="44">
        <v>1.59</v>
      </c>
      <c r="U619" s="44">
        <v>0.22</v>
      </c>
      <c r="V619" s="44">
        <v>0.97</v>
      </c>
      <c r="W619" s="146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3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BM620" s="53"/>
    </row>
    <row r="621" spans="1:65" ht="15">
      <c r="B621" s="8" t="s">
        <v>520</v>
      </c>
      <c r="BM621" s="27" t="s">
        <v>66</v>
      </c>
    </row>
    <row r="622" spans="1:65" ht="15">
      <c r="A622" s="24" t="s">
        <v>31</v>
      </c>
      <c r="B622" s="18" t="s">
        <v>117</v>
      </c>
      <c r="C622" s="15" t="s">
        <v>118</v>
      </c>
      <c r="D622" s="16" t="s">
        <v>241</v>
      </c>
      <c r="E622" s="17" t="s">
        <v>241</v>
      </c>
      <c r="F622" s="17" t="s">
        <v>241</v>
      </c>
      <c r="G622" s="17" t="s">
        <v>241</v>
      </c>
      <c r="H622" s="17" t="s">
        <v>241</v>
      </c>
      <c r="I622" s="17" t="s">
        <v>241</v>
      </c>
      <c r="J622" s="17" t="s">
        <v>241</v>
      </c>
      <c r="K622" s="17" t="s">
        <v>241</v>
      </c>
      <c r="L622" s="17" t="s">
        <v>241</v>
      </c>
      <c r="M622" s="146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242</v>
      </c>
      <c r="C623" s="9" t="s">
        <v>242</v>
      </c>
      <c r="D623" s="144" t="s">
        <v>244</v>
      </c>
      <c r="E623" s="145" t="s">
        <v>246</v>
      </c>
      <c r="F623" s="145" t="s">
        <v>248</v>
      </c>
      <c r="G623" s="145" t="s">
        <v>249</v>
      </c>
      <c r="H623" s="145" t="s">
        <v>250</v>
      </c>
      <c r="I623" s="145" t="s">
        <v>255</v>
      </c>
      <c r="J623" s="145" t="s">
        <v>259</v>
      </c>
      <c r="K623" s="145" t="s">
        <v>260</v>
      </c>
      <c r="L623" s="145" t="s">
        <v>261</v>
      </c>
      <c r="M623" s="146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315</v>
      </c>
      <c r="E624" s="11" t="s">
        <v>316</v>
      </c>
      <c r="F624" s="11" t="s">
        <v>315</v>
      </c>
      <c r="G624" s="11" t="s">
        <v>316</v>
      </c>
      <c r="H624" s="11" t="s">
        <v>316</v>
      </c>
      <c r="I624" s="11" t="s">
        <v>316</v>
      </c>
      <c r="J624" s="11" t="s">
        <v>316</v>
      </c>
      <c r="K624" s="11" t="s">
        <v>316</v>
      </c>
      <c r="L624" s="11" t="s">
        <v>316</v>
      </c>
      <c r="M624" s="146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146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8">
        <v>1</v>
      </c>
      <c r="C626" s="14">
        <v>1</v>
      </c>
      <c r="D626" s="220">
        <v>20.100000000000001</v>
      </c>
      <c r="E626" s="220">
        <v>20.2</v>
      </c>
      <c r="F626" s="220">
        <v>22.8</v>
      </c>
      <c r="G626" s="220">
        <v>19.718290907428383</v>
      </c>
      <c r="H626" s="220">
        <v>20.100000000000001</v>
      </c>
      <c r="I626" s="220">
        <v>21.5</v>
      </c>
      <c r="J626" s="220">
        <v>20.6</v>
      </c>
      <c r="K626" s="220">
        <v>23.227424048223472</v>
      </c>
      <c r="L626" s="220">
        <v>22.1</v>
      </c>
      <c r="M626" s="217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218"/>
      <c r="Y626" s="218"/>
      <c r="Z626" s="218"/>
      <c r="AA626" s="218"/>
      <c r="AB626" s="218"/>
      <c r="AC626" s="218"/>
      <c r="AD626" s="218"/>
      <c r="AE626" s="218"/>
      <c r="AF626" s="218"/>
      <c r="AG626" s="218"/>
      <c r="AH626" s="218"/>
      <c r="AI626" s="218"/>
      <c r="AJ626" s="218"/>
      <c r="AK626" s="218"/>
      <c r="AL626" s="218"/>
      <c r="AM626" s="218"/>
      <c r="AN626" s="218"/>
      <c r="AO626" s="218"/>
      <c r="AP626" s="218"/>
      <c r="AQ626" s="218"/>
      <c r="AR626" s="218"/>
      <c r="AS626" s="218"/>
      <c r="AT626" s="218"/>
      <c r="AU626" s="218"/>
      <c r="AV626" s="218"/>
      <c r="AW626" s="218"/>
      <c r="AX626" s="218"/>
      <c r="AY626" s="218"/>
      <c r="AZ626" s="218"/>
      <c r="BA626" s="218"/>
      <c r="BB626" s="218"/>
      <c r="BC626" s="218"/>
      <c r="BD626" s="218"/>
      <c r="BE626" s="218"/>
      <c r="BF626" s="218"/>
      <c r="BG626" s="218"/>
      <c r="BH626" s="218"/>
      <c r="BI626" s="218"/>
      <c r="BJ626" s="218"/>
      <c r="BK626" s="218"/>
      <c r="BL626" s="218"/>
      <c r="BM626" s="221">
        <v>1</v>
      </c>
    </row>
    <row r="627" spans="1:65">
      <c r="A627" s="29"/>
      <c r="B627" s="19">
        <v>1</v>
      </c>
      <c r="C627" s="9">
        <v>2</v>
      </c>
      <c r="D627" s="216">
        <v>19.2</v>
      </c>
      <c r="E627" s="216">
        <v>20.3</v>
      </c>
      <c r="F627" s="216">
        <v>22.86</v>
      </c>
      <c r="G627" s="216">
        <v>19.563206784557</v>
      </c>
      <c r="H627" s="216">
        <v>20.6</v>
      </c>
      <c r="I627" s="216">
        <v>20.6</v>
      </c>
      <c r="J627" s="216">
        <v>20.9</v>
      </c>
      <c r="K627" s="216">
        <v>22.498435766944866</v>
      </c>
      <c r="L627" s="216">
        <v>21.9</v>
      </c>
      <c r="M627" s="217"/>
      <c r="N627" s="218"/>
      <c r="O627" s="218"/>
      <c r="P627" s="218"/>
      <c r="Q627" s="218"/>
      <c r="R627" s="218"/>
      <c r="S627" s="218"/>
      <c r="T627" s="218"/>
      <c r="U627" s="218"/>
      <c r="V627" s="218"/>
      <c r="W627" s="218"/>
      <c r="X627" s="218"/>
      <c r="Y627" s="218"/>
      <c r="Z627" s="218"/>
      <c r="AA627" s="218"/>
      <c r="AB627" s="218"/>
      <c r="AC627" s="218"/>
      <c r="AD627" s="218"/>
      <c r="AE627" s="218"/>
      <c r="AF627" s="218"/>
      <c r="AG627" s="218"/>
      <c r="AH627" s="218"/>
      <c r="AI627" s="218"/>
      <c r="AJ627" s="218"/>
      <c r="AK627" s="218"/>
      <c r="AL627" s="218"/>
      <c r="AM627" s="218"/>
      <c r="AN627" s="218"/>
      <c r="AO627" s="218"/>
      <c r="AP627" s="218"/>
      <c r="AQ627" s="218"/>
      <c r="AR627" s="218"/>
      <c r="AS627" s="218"/>
      <c r="AT627" s="218"/>
      <c r="AU627" s="218"/>
      <c r="AV627" s="218"/>
      <c r="AW627" s="218"/>
      <c r="AX627" s="218"/>
      <c r="AY627" s="218"/>
      <c r="AZ627" s="218"/>
      <c r="BA627" s="218"/>
      <c r="BB627" s="218"/>
      <c r="BC627" s="218"/>
      <c r="BD627" s="218"/>
      <c r="BE627" s="218"/>
      <c r="BF627" s="218"/>
      <c r="BG627" s="218"/>
      <c r="BH627" s="218"/>
      <c r="BI627" s="218"/>
      <c r="BJ627" s="218"/>
      <c r="BK627" s="218"/>
      <c r="BL627" s="218"/>
      <c r="BM627" s="221" t="e">
        <v>#N/A</v>
      </c>
    </row>
    <row r="628" spans="1:65">
      <c r="A628" s="29"/>
      <c r="B628" s="19">
        <v>1</v>
      </c>
      <c r="C628" s="9">
        <v>3</v>
      </c>
      <c r="D628" s="216">
        <v>19.8</v>
      </c>
      <c r="E628" s="216">
        <v>20.6</v>
      </c>
      <c r="F628" s="216">
        <v>21.55</v>
      </c>
      <c r="G628" s="216">
        <v>19.390516408252399</v>
      </c>
      <c r="H628" s="216">
        <v>19.3</v>
      </c>
      <c r="I628" s="216">
        <v>20.6</v>
      </c>
      <c r="J628" s="216">
        <v>21.2</v>
      </c>
      <c r="K628" s="216">
        <v>22.269297760463139</v>
      </c>
      <c r="L628" s="216">
        <v>22.3</v>
      </c>
      <c r="M628" s="217"/>
      <c r="N628" s="218"/>
      <c r="O628" s="218"/>
      <c r="P628" s="218"/>
      <c r="Q628" s="218"/>
      <c r="R628" s="218"/>
      <c r="S628" s="218"/>
      <c r="T628" s="218"/>
      <c r="U628" s="218"/>
      <c r="V628" s="218"/>
      <c r="W628" s="218"/>
      <c r="X628" s="218"/>
      <c r="Y628" s="218"/>
      <c r="Z628" s="218"/>
      <c r="AA628" s="218"/>
      <c r="AB628" s="218"/>
      <c r="AC628" s="218"/>
      <c r="AD628" s="218"/>
      <c r="AE628" s="218"/>
      <c r="AF628" s="218"/>
      <c r="AG628" s="218"/>
      <c r="AH628" s="218"/>
      <c r="AI628" s="218"/>
      <c r="AJ628" s="218"/>
      <c r="AK628" s="218"/>
      <c r="AL628" s="218"/>
      <c r="AM628" s="218"/>
      <c r="AN628" s="218"/>
      <c r="AO628" s="218"/>
      <c r="AP628" s="218"/>
      <c r="AQ628" s="218"/>
      <c r="AR628" s="218"/>
      <c r="AS628" s="218"/>
      <c r="AT628" s="218"/>
      <c r="AU628" s="218"/>
      <c r="AV628" s="218"/>
      <c r="AW628" s="218"/>
      <c r="AX628" s="218"/>
      <c r="AY628" s="218"/>
      <c r="AZ628" s="218"/>
      <c r="BA628" s="218"/>
      <c r="BB628" s="218"/>
      <c r="BC628" s="218"/>
      <c r="BD628" s="218"/>
      <c r="BE628" s="218"/>
      <c r="BF628" s="218"/>
      <c r="BG628" s="218"/>
      <c r="BH628" s="218"/>
      <c r="BI628" s="218"/>
      <c r="BJ628" s="218"/>
      <c r="BK628" s="218"/>
      <c r="BL628" s="218"/>
      <c r="BM628" s="221">
        <v>16</v>
      </c>
    </row>
    <row r="629" spans="1:65">
      <c r="A629" s="29"/>
      <c r="B629" s="19">
        <v>1</v>
      </c>
      <c r="C629" s="9">
        <v>4</v>
      </c>
      <c r="D629" s="216">
        <v>19.899999999999999</v>
      </c>
      <c r="E629" s="216">
        <v>19.3</v>
      </c>
      <c r="F629" s="216">
        <v>22.39</v>
      </c>
      <c r="G629" s="216">
        <v>19.707644504086002</v>
      </c>
      <c r="H629" s="216">
        <v>20.2</v>
      </c>
      <c r="I629" s="216">
        <v>20.9</v>
      </c>
      <c r="J629" s="216">
        <v>20.7</v>
      </c>
      <c r="K629" s="216">
        <v>22.771592721284833</v>
      </c>
      <c r="L629" s="216">
        <v>22.1</v>
      </c>
      <c r="M629" s="217"/>
      <c r="N629" s="218"/>
      <c r="O629" s="218"/>
      <c r="P629" s="218"/>
      <c r="Q629" s="218"/>
      <c r="R629" s="218"/>
      <c r="S629" s="218"/>
      <c r="T629" s="218"/>
      <c r="U629" s="218"/>
      <c r="V629" s="218"/>
      <c r="W629" s="218"/>
      <c r="X629" s="218"/>
      <c r="Y629" s="218"/>
      <c r="Z629" s="218"/>
      <c r="AA629" s="218"/>
      <c r="AB629" s="218"/>
      <c r="AC629" s="218"/>
      <c r="AD629" s="218"/>
      <c r="AE629" s="218"/>
      <c r="AF629" s="218"/>
      <c r="AG629" s="218"/>
      <c r="AH629" s="218"/>
      <c r="AI629" s="218"/>
      <c r="AJ629" s="218"/>
      <c r="AK629" s="218"/>
      <c r="AL629" s="218"/>
      <c r="AM629" s="218"/>
      <c r="AN629" s="218"/>
      <c r="AO629" s="218"/>
      <c r="AP629" s="218"/>
      <c r="AQ629" s="218"/>
      <c r="AR629" s="218"/>
      <c r="AS629" s="218"/>
      <c r="AT629" s="218"/>
      <c r="AU629" s="218"/>
      <c r="AV629" s="218"/>
      <c r="AW629" s="218"/>
      <c r="AX629" s="218"/>
      <c r="AY629" s="218"/>
      <c r="AZ629" s="218"/>
      <c r="BA629" s="218"/>
      <c r="BB629" s="218"/>
      <c r="BC629" s="218"/>
      <c r="BD629" s="218"/>
      <c r="BE629" s="218"/>
      <c r="BF629" s="218"/>
      <c r="BG629" s="218"/>
      <c r="BH629" s="218"/>
      <c r="BI629" s="218"/>
      <c r="BJ629" s="218"/>
      <c r="BK629" s="218"/>
      <c r="BL629" s="218"/>
      <c r="BM629" s="221">
        <v>20.945960243663521</v>
      </c>
    </row>
    <row r="630" spans="1:65">
      <c r="A630" s="29"/>
      <c r="B630" s="19">
        <v>1</v>
      </c>
      <c r="C630" s="9">
        <v>5</v>
      </c>
      <c r="D630" s="216">
        <v>19.3</v>
      </c>
      <c r="E630" s="216">
        <v>21.8</v>
      </c>
      <c r="F630" s="216">
        <v>20.94</v>
      </c>
      <c r="G630" s="216">
        <v>19.805333408801701</v>
      </c>
      <c r="H630" s="216">
        <v>21</v>
      </c>
      <c r="I630" s="216">
        <v>20.9</v>
      </c>
      <c r="J630" s="216">
        <v>20.9</v>
      </c>
      <c r="K630" s="216">
        <v>23.146746548536434</v>
      </c>
      <c r="L630" s="216">
        <v>22.1</v>
      </c>
      <c r="M630" s="217"/>
      <c r="N630" s="218"/>
      <c r="O630" s="218"/>
      <c r="P630" s="218"/>
      <c r="Q630" s="218"/>
      <c r="R630" s="218"/>
      <c r="S630" s="218"/>
      <c r="T630" s="218"/>
      <c r="U630" s="218"/>
      <c r="V630" s="218"/>
      <c r="W630" s="218"/>
      <c r="X630" s="218"/>
      <c r="Y630" s="218"/>
      <c r="Z630" s="218"/>
      <c r="AA630" s="218"/>
      <c r="AB630" s="218"/>
      <c r="AC630" s="218"/>
      <c r="AD630" s="218"/>
      <c r="AE630" s="218"/>
      <c r="AF630" s="218"/>
      <c r="AG630" s="218"/>
      <c r="AH630" s="218"/>
      <c r="AI630" s="218"/>
      <c r="AJ630" s="218"/>
      <c r="AK630" s="218"/>
      <c r="AL630" s="218"/>
      <c r="AM630" s="218"/>
      <c r="AN630" s="218"/>
      <c r="AO630" s="218"/>
      <c r="AP630" s="218"/>
      <c r="AQ630" s="218"/>
      <c r="AR630" s="218"/>
      <c r="AS630" s="218"/>
      <c r="AT630" s="218"/>
      <c r="AU630" s="218"/>
      <c r="AV630" s="218"/>
      <c r="AW630" s="218"/>
      <c r="AX630" s="218"/>
      <c r="AY630" s="218"/>
      <c r="AZ630" s="218"/>
      <c r="BA630" s="218"/>
      <c r="BB630" s="218"/>
      <c r="BC630" s="218"/>
      <c r="BD630" s="218"/>
      <c r="BE630" s="218"/>
      <c r="BF630" s="218"/>
      <c r="BG630" s="218"/>
      <c r="BH630" s="218"/>
      <c r="BI630" s="218"/>
      <c r="BJ630" s="218"/>
      <c r="BK630" s="218"/>
      <c r="BL630" s="218"/>
      <c r="BM630" s="221">
        <v>106</v>
      </c>
    </row>
    <row r="631" spans="1:65">
      <c r="A631" s="29"/>
      <c r="B631" s="19">
        <v>1</v>
      </c>
      <c r="C631" s="9">
        <v>6</v>
      </c>
      <c r="D631" s="216">
        <v>19.100000000000001</v>
      </c>
      <c r="E631" s="216">
        <v>20.3</v>
      </c>
      <c r="F631" s="216">
        <v>19.22</v>
      </c>
      <c r="G631" s="216">
        <v>19.714190300265908</v>
      </c>
      <c r="H631" s="216">
        <v>21.2</v>
      </c>
      <c r="I631" s="216">
        <v>20.9</v>
      </c>
      <c r="J631" s="216">
        <v>20.8</v>
      </c>
      <c r="K631" s="216">
        <v>23.809173998986118</v>
      </c>
      <c r="L631" s="216">
        <v>22.4</v>
      </c>
      <c r="M631" s="217"/>
      <c r="N631" s="218"/>
      <c r="O631" s="218"/>
      <c r="P631" s="218"/>
      <c r="Q631" s="218"/>
      <c r="R631" s="218"/>
      <c r="S631" s="218"/>
      <c r="T631" s="218"/>
      <c r="U631" s="218"/>
      <c r="V631" s="218"/>
      <c r="W631" s="218"/>
      <c r="X631" s="218"/>
      <c r="Y631" s="218"/>
      <c r="Z631" s="218"/>
      <c r="AA631" s="218"/>
      <c r="AB631" s="218"/>
      <c r="AC631" s="218"/>
      <c r="AD631" s="218"/>
      <c r="AE631" s="218"/>
      <c r="AF631" s="218"/>
      <c r="AG631" s="218"/>
      <c r="AH631" s="218"/>
      <c r="AI631" s="218"/>
      <c r="AJ631" s="218"/>
      <c r="AK631" s="218"/>
      <c r="AL631" s="218"/>
      <c r="AM631" s="218"/>
      <c r="AN631" s="218"/>
      <c r="AO631" s="218"/>
      <c r="AP631" s="218"/>
      <c r="AQ631" s="218"/>
      <c r="AR631" s="218"/>
      <c r="AS631" s="218"/>
      <c r="AT631" s="218"/>
      <c r="AU631" s="218"/>
      <c r="AV631" s="218"/>
      <c r="AW631" s="218"/>
      <c r="AX631" s="218"/>
      <c r="AY631" s="218"/>
      <c r="AZ631" s="218"/>
      <c r="BA631" s="218"/>
      <c r="BB631" s="218"/>
      <c r="BC631" s="218"/>
      <c r="BD631" s="218"/>
      <c r="BE631" s="218"/>
      <c r="BF631" s="218"/>
      <c r="BG631" s="218"/>
      <c r="BH631" s="218"/>
      <c r="BI631" s="218"/>
      <c r="BJ631" s="218"/>
      <c r="BK631" s="218"/>
      <c r="BL631" s="218"/>
      <c r="BM631" s="219"/>
    </row>
    <row r="632" spans="1:65">
      <c r="A632" s="29"/>
      <c r="B632" s="20" t="s">
        <v>269</v>
      </c>
      <c r="C632" s="12"/>
      <c r="D632" s="222">
        <v>19.566666666666666</v>
      </c>
      <c r="E632" s="222">
        <v>20.416666666666668</v>
      </c>
      <c r="F632" s="222">
        <v>21.626666666666665</v>
      </c>
      <c r="G632" s="222">
        <v>19.649863718898565</v>
      </c>
      <c r="H632" s="222">
        <v>20.400000000000002</v>
      </c>
      <c r="I632" s="222">
        <v>20.900000000000002</v>
      </c>
      <c r="J632" s="222">
        <v>20.85</v>
      </c>
      <c r="K632" s="222">
        <v>22.953778474073147</v>
      </c>
      <c r="L632" s="222">
        <v>22.150000000000002</v>
      </c>
      <c r="M632" s="217"/>
      <c r="N632" s="218"/>
      <c r="O632" s="218"/>
      <c r="P632" s="218"/>
      <c r="Q632" s="218"/>
      <c r="R632" s="218"/>
      <c r="S632" s="218"/>
      <c r="T632" s="218"/>
      <c r="U632" s="218"/>
      <c r="V632" s="218"/>
      <c r="W632" s="218"/>
      <c r="X632" s="218"/>
      <c r="Y632" s="218"/>
      <c r="Z632" s="218"/>
      <c r="AA632" s="218"/>
      <c r="AB632" s="218"/>
      <c r="AC632" s="218"/>
      <c r="AD632" s="218"/>
      <c r="AE632" s="218"/>
      <c r="AF632" s="218"/>
      <c r="AG632" s="218"/>
      <c r="AH632" s="218"/>
      <c r="AI632" s="218"/>
      <c r="AJ632" s="218"/>
      <c r="AK632" s="218"/>
      <c r="AL632" s="218"/>
      <c r="AM632" s="218"/>
      <c r="AN632" s="218"/>
      <c r="AO632" s="218"/>
      <c r="AP632" s="218"/>
      <c r="AQ632" s="218"/>
      <c r="AR632" s="218"/>
      <c r="AS632" s="218"/>
      <c r="AT632" s="218"/>
      <c r="AU632" s="218"/>
      <c r="AV632" s="218"/>
      <c r="AW632" s="218"/>
      <c r="AX632" s="218"/>
      <c r="AY632" s="218"/>
      <c r="AZ632" s="218"/>
      <c r="BA632" s="218"/>
      <c r="BB632" s="218"/>
      <c r="BC632" s="218"/>
      <c r="BD632" s="218"/>
      <c r="BE632" s="218"/>
      <c r="BF632" s="218"/>
      <c r="BG632" s="218"/>
      <c r="BH632" s="218"/>
      <c r="BI632" s="218"/>
      <c r="BJ632" s="218"/>
      <c r="BK632" s="218"/>
      <c r="BL632" s="218"/>
      <c r="BM632" s="219"/>
    </row>
    <row r="633" spans="1:65">
      <c r="A633" s="29"/>
      <c r="B633" s="3" t="s">
        <v>270</v>
      </c>
      <c r="C633" s="28"/>
      <c r="D633" s="216">
        <v>19.55</v>
      </c>
      <c r="E633" s="216">
        <v>20.3</v>
      </c>
      <c r="F633" s="216">
        <v>21.97</v>
      </c>
      <c r="G633" s="216">
        <v>19.710917402175955</v>
      </c>
      <c r="H633" s="216">
        <v>20.399999999999999</v>
      </c>
      <c r="I633" s="216">
        <v>20.9</v>
      </c>
      <c r="J633" s="216">
        <v>20.85</v>
      </c>
      <c r="K633" s="216">
        <v>22.959169634910634</v>
      </c>
      <c r="L633" s="216">
        <v>22.1</v>
      </c>
      <c r="M633" s="217"/>
      <c r="N633" s="218"/>
      <c r="O633" s="218"/>
      <c r="P633" s="218"/>
      <c r="Q633" s="218"/>
      <c r="R633" s="218"/>
      <c r="S633" s="218"/>
      <c r="T633" s="218"/>
      <c r="U633" s="218"/>
      <c r="V633" s="218"/>
      <c r="W633" s="218"/>
      <c r="X633" s="218"/>
      <c r="Y633" s="218"/>
      <c r="Z633" s="218"/>
      <c r="AA633" s="218"/>
      <c r="AB633" s="218"/>
      <c r="AC633" s="218"/>
      <c r="AD633" s="218"/>
      <c r="AE633" s="218"/>
      <c r="AF633" s="218"/>
      <c r="AG633" s="218"/>
      <c r="AH633" s="218"/>
      <c r="AI633" s="218"/>
      <c r="AJ633" s="218"/>
      <c r="AK633" s="218"/>
      <c r="AL633" s="218"/>
      <c r="AM633" s="218"/>
      <c r="AN633" s="218"/>
      <c r="AO633" s="218"/>
      <c r="AP633" s="218"/>
      <c r="AQ633" s="218"/>
      <c r="AR633" s="218"/>
      <c r="AS633" s="218"/>
      <c r="AT633" s="218"/>
      <c r="AU633" s="218"/>
      <c r="AV633" s="218"/>
      <c r="AW633" s="218"/>
      <c r="AX633" s="218"/>
      <c r="AY633" s="218"/>
      <c r="AZ633" s="218"/>
      <c r="BA633" s="218"/>
      <c r="BB633" s="218"/>
      <c r="BC633" s="218"/>
      <c r="BD633" s="218"/>
      <c r="BE633" s="218"/>
      <c r="BF633" s="218"/>
      <c r="BG633" s="218"/>
      <c r="BH633" s="218"/>
      <c r="BI633" s="218"/>
      <c r="BJ633" s="218"/>
      <c r="BK633" s="218"/>
      <c r="BL633" s="218"/>
      <c r="BM633" s="219"/>
    </row>
    <row r="634" spans="1:65">
      <c r="A634" s="29"/>
      <c r="B634" s="3" t="s">
        <v>271</v>
      </c>
      <c r="C634" s="28"/>
      <c r="D634" s="23">
        <v>0.41793141383086602</v>
      </c>
      <c r="E634" s="23">
        <v>0.8084965470963168</v>
      </c>
      <c r="F634" s="23">
        <v>1.3964192302695733</v>
      </c>
      <c r="G634" s="23">
        <v>0.14906380152460622</v>
      </c>
      <c r="H634" s="23">
        <v>0.68992753242641314</v>
      </c>
      <c r="I634" s="23">
        <v>0.32863353450309912</v>
      </c>
      <c r="J634" s="23">
        <v>0.20736441353327656</v>
      </c>
      <c r="K634" s="23">
        <v>0.55729032986645111</v>
      </c>
      <c r="L634" s="23">
        <v>0.17606816861658997</v>
      </c>
      <c r="M634" s="146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3" t="s">
        <v>86</v>
      </c>
      <c r="C635" s="28"/>
      <c r="D635" s="13">
        <v>2.1359356754558741E-2</v>
      </c>
      <c r="E635" s="13">
        <v>3.9599830878186942E-2</v>
      </c>
      <c r="F635" s="13">
        <v>6.4569323224548711E-2</v>
      </c>
      <c r="G635" s="13">
        <v>7.5859967100556404E-3</v>
      </c>
      <c r="H635" s="13">
        <v>3.381997707972613E-2</v>
      </c>
      <c r="I635" s="13">
        <v>1.5724092559956895E-2</v>
      </c>
      <c r="J635" s="13">
        <v>9.9455354212602664E-3</v>
      </c>
      <c r="K635" s="13">
        <v>2.4278805796436702E-2</v>
      </c>
      <c r="L635" s="13">
        <v>7.9489015176790051E-3</v>
      </c>
      <c r="M635" s="146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3" t="s">
        <v>272</v>
      </c>
      <c r="C636" s="28"/>
      <c r="D636" s="13">
        <v>-6.5850100016976443E-2</v>
      </c>
      <c r="E636" s="13">
        <v>-2.5269482556044331E-2</v>
      </c>
      <c r="F636" s="13">
        <v>3.2498219947164619E-2</v>
      </c>
      <c r="G636" s="13">
        <v>-6.1878114428153053E-2</v>
      </c>
      <c r="H636" s="13">
        <v>-2.6065180937631216E-2</v>
      </c>
      <c r="I636" s="13">
        <v>-2.1942294900241244E-3</v>
      </c>
      <c r="J636" s="13">
        <v>-4.581324634784778E-3</v>
      </c>
      <c r="K636" s="13">
        <v>9.5857062987457109E-2</v>
      </c>
      <c r="L636" s="13">
        <v>5.7483149128993549E-2</v>
      </c>
      <c r="M636" s="146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45" t="s">
        <v>273</v>
      </c>
      <c r="C637" s="46"/>
      <c r="D637" s="44">
        <v>1.1100000000000001</v>
      </c>
      <c r="E637" s="44">
        <v>0.38</v>
      </c>
      <c r="F637" s="44">
        <v>0.67</v>
      </c>
      <c r="G637" s="44">
        <v>1.04</v>
      </c>
      <c r="H637" s="44">
        <v>0.39</v>
      </c>
      <c r="I637" s="44">
        <v>0.04</v>
      </c>
      <c r="J637" s="44">
        <v>0</v>
      </c>
      <c r="K637" s="44">
        <v>1.83</v>
      </c>
      <c r="L637" s="44">
        <v>1.1299999999999999</v>
      </c>
      <c r="M637" s="146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3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BM638" s="53"/>
    </row>
    <row r="639" spans="1:65" ht="15">
      <c r="B639" s="8" t="s">
        <v>581</v>
      </c>
      <c r="BM639" s="27" t="s">
        <v>66</v>
      </c>
    </row>
    <row r="640" spans="1:65" ht="15">
      <c r="A640" s="24" t="s">
        <v>34</v>
      </c>
      <c r="B640" s="18" t="s">
        <v>117</v>
      </c>
      <c r="C640" s="15" t="s">
        <v>118</v>
      </c>
      <c r="D640" s="16" t="s">
        <v>241</v>
      </c>
      <c r="E640" s="17" t="s">
        <v>241</v>
      </c>
      <c r="F640" s="17" t="s">
        <v>241</v>
      </c>
      <c r="G640" s="17" t="s">
        <v>241</v>
      </c>
      <c r="H640" s="17" t="s">
        <v>241</v>
      </c>
      <c r="I640" s="17" t="s">
        <v>241</v>
      </c>
      <c r="J640" s="17" t="s">
        <v>241</v>
      </c>
      <c r="K640" s="17" t="s">
        <v>241</v>
      </c>
      <c r="L640" s="17" t="s">
        <v>241</v>
      </c>
      <c r="M640" s="17" t="s">
        <v>241</v>
      </c>
      <c r="N640" s="17" t="s">
        <v>241</v>
      </c>
      <c r="O640" s="17" t="s">
        <v>241</v>
      </c>
      <c r="P640" s="17" t="s">
        <v>241</v>
      </c>
      <c r="Q640" s="17" t="s">
        <v>241</v>
      </c>
      <c r="R640" s="17" t="s">
        <v>241</v>
      </c>
      <c r="S640" s="17" t="s">
        <v>241</v>
      </c>
      <c r="T640" s="17" t="s">
        <v>241</v>
      </c>
      <c r="U640" s="17" t="s">
        <v>241</v>
      </c>
      <c r="V640" s="17" t="s">
        <v>241</v>
      </c>
      <c r="W640" s="17" t="s">
        <v>241</v>
      </c>
      <c r="X640" s="146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242</v>
      </c>
      <c r="C641" s="9" t="s">
        <v>242</v>
      </c>
      <c r="D641" s="144" t="s">
        <v>244</v>
      </c>
      <c r="E641" s="145" t="s">
        <v>245</v>
      </c>
      <c r="F641" s="145" t="s">
        <v>246</v>
      </c>
      <c r="G641" s="145" t="s">
        <v>247</v>
      </c>
      <c r="H641" s="145" t="s">
        <v>248</v>
      </c>
      <c r="I641" s="145" t="s">
        <v>249</v>
      </c>
      <c r="J641" s="145" t="s">
        <v>250</v>
      </c>
      <c r="K641" s="145" t="s">
        <v>251</v>
      </c>
      <c r="L641" s="145" t="s">
        <v>252</v>
      </c>
      <c r="M641" s="145" t="s">
        <v>253</v>
      </c>
      <c r="N641" s="145" t="s">
        <v>254</v>
      </c>
      <c r="O641" s="145" t="s">
        <v>255</v>
      </c>
      <c r="P641" s="145" t="s">
        <v>256</v>
      </c>
      <c r="Q641" s="145" t="s">
        <v>258</v>
      </c>
      <c r="R641" s="145" t="s">
        <v>259</v>
      </c>
      <c r="S641" s="145" t="s">
        <v>260</v>
      </c>
      <c r="T641" s="145" t="s">
        <v>261</v>
      </c>
      <c r="U641" s="145" t="s">
        <v>284</v>
      </c>
      <c r="V641" s="145" t="s">
        <v>286</v>
      </c>
      <c r="W641" s="145" t="s">
        <v>262</v>
      </c>
      <c r="X641" s="146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1</v>
      </c>
    </row>
    <row r="642" spans="1:65">
      <c r="A642" s="29"/>
      <c r="B642" s="19"/>
      <c r="C642" s="9"/>
      <c r="D642" s="10" t="s">
        <v>120</v>
      </c>
      <c r="E642" s="11" t="s">
        <v>315</v>
      </c>
      <c r="F642" s="11" t="s">
        <v>120</v>
      </c>
      <c r="G642" s="11" t="s">
        <v>120</v>
      </c>
      <c r="H642" s="11" t="s">
        <v>315</v>
      </c>
      <c r="I642" s="11" t="s">
        <v>120</v>
      </c>
      <c r="J642" s="11" t="s">
        <v>120</v>
      </c>
      <c r="K642" s="11" t="s">
        <v>120</v>
      </c>
      <c r="L642" s="11" t="s">
        <v>315</v>
      </c>
      <c r="M642" s="11" t="s">
        <v>121</v>
      </c>
      <c r="N642" s="11" t="s">
        <v>120</v>
      </c>
      <c r="O642" s="11" t="s">
        <v>120</v>
      </c>
      <c r="P642" s="11" t="s">
        <v>120</v>
      </c>
      <c r="Q642" s="11" t="s">
        <v>315</v>
      </c>
      <c r="R642" s="11" t="s">
        <v>316</v>
      </c>
      <c r="S642" s="11" t="s">
        <v>120</v>
      </c>
      <c r="T642" s="11" t="s">
        <v>316</v>
      </c>
      <c r="U642" s="11" t="s">
        <v>120</v>
      </c>
      <c r="V642" s="11" t="s">
        <v>315</v>
      </c>
      <c r="W642" s="11" t="s">
        <v>120</v>
      </c>
      <c r="X642" s="146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2</v>
      </c>
    </row>
    <row r="643" spans="1:65">
      <c r="A643" s="29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146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8">
        <v>1</v>
      </c>
      <c r="C644" s="14">
        <v>1</v>
      </c>
      <c r="D644" s="21">
        <v>2.02</v>
      </c>
      <c r="E644" s="21" t="s">
        <v>300</v>
      </c>
      <c r="F644" s="21">
        <v>2.0861999999999998</v>
      </c>
      <c r="G644" s="21">
        <v>2.06</v>
      </c>
      <c r="H644" s="140">
        <v>2.1822999999999997</v>
      </c>
      <c r="I644" s="21">
        <v>2.0635426312181098</v>
      </c>
      <c r="J644" s="21">
        <v>2.1</v>
      </c>
      <c r="K644" s="21">
        <v>2.0499999999999998</v>
      </c>
      <c r="L644" s="140">
        <v>2.1626599999999998</v>
      </c>
      <c r="M644" s="21">
        <v>2.0499999999999998</v>
      </c>
      <c r="N644" s="21">
        <v>2.09</v>
      </c>
      <c r="O644" s="21">
        <v>2.0705999999999998</v>
      </c>
      <c r="P644" s="21">
        <v>2.09</v>
      </c>
      <c r="Q644" s="21" t="s">
        <v>300</v>
      </c>
      <c r="R644" s="21" t="s">
        <v>300</v>
      </c>
      <c r="S644" s="21">
        <v>1.9690195242357502</v>
      </c>
      <c r="T644" s="21">
        <v>2.06</v>
      </c>
      <c r="U644" s="21">
        <v>2.10859129553018</v>
      </c>
      <c r="V644" s="140">
        <v>2.3199999999999998</v>
      </c>
      <c r="W644" s="21">
        <v>2.0173000000000001</v>
      </c>
      <c r="X644" s="146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>
        <v>1</v>
      </c>
      <c r="C645" s="9">
        <v>2</v>
      </c>
      <c r="D645" s="11">
        <v>2.02</v>
      </c>
      <c r="E645" s="11" t="s">
        <v>300</v>
      </c>
      <c r="F645" s="11">
        <v>2.0414000000000003</v>
      </c>
      <c r="G645" s="11">
        <v>2.02</v>
      </c>
      <c r="H645" s="142">
        <v>2.1234999999999999</v>
      </c>
      <c r="I645" s="11">
        <v>2.0570239713556693</v>
      </c>
      <c r="J645" s="11">
        <v>2.06</v>
      </c>
      <c r="K645" s="11">
        <v>1.9900000000000002</v>
      </c>
      <c r="L645" s="142">
        <v>2.1646299999999998</v>
      </c>
      <c r="M645" s="11">
        <v>2.08</v>
      </c>
      <c r="N645" s="11">
        <v>2.0699999999999998</v>
      </c>
      <c r="O645" s="11">
        <v>2.0428999999999999</v>
      </c>
      <c r="P645" s="11">
        <v>2.06</v>
      </c>
      <c r="Q645" s="11" t="s">
        <v>300</v>
      </c>
      <c r="R645" s="11" t="s">
        <v>300</v>
      </c>
      <c r="S645" s="11">
        <v>2.0172057199178002</v>
      </c>
      <c r="T645" s="11">
        <v>1.9900000000000002</v>
      </c>
      <c r="U645" s="11">
        <v>2.05422328848171</v>
      </c>
      <c r="V645" s="142">
        <v>2.46</v>
      </c>
      <c r="W645" s="11">
        <v>2.0636000000000001</v>
      </c>
      <c r="X645" s="146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18</v>
      </c>
    </row>
    <row r="646" spans="1:65">
      <c r="A646" s="29"/>
      <c r="B646" s="19">
        <v>1</v>
      </c>
      <c r="C646" s="9">
        <v>3</v>
      </c>
      <c r="D646" s="11">
        <v>1.9799999999999998</v>
      </c>
      <c r="E646" s="11" t="s">
        <v>300</v>
      </c>
      <c r="F646" s="11">
        <v>2.0556000000000001</v>
      </c>
      <c r="G646" s="11">
        <v>2.0499999999999998</v>
      </c>
      <c r="H646" s="142">
        <v>2.2052999999999998</v>
      </c>
      <c r="I646" s="11">
        <v>2.0226790412469495</v>
      </c>
      <c r="J646" s="11">
        <v>2.1</v>
      </c>
      <c r="K646" s="11">
        <v>2.02</v>
      </c>
      <c r="L646" s="141">
        <v>2.2797900000000002</v>
      </c>
      <c r="M646" s="11">
        <v>2.0699999999999998</v>
      </c>
      <c r="N646" s="11">
        <v>2.0699999999999998</v>
      </c>
      <c r="O646" s="11">
        <v>2.0175999999999998</v>
      </c>
      <c r="P646" s="11">
        <v>2.08</v>
      </c>
      <c r="Q646" s="11" t="s">
        <v>300</v>
      </c>
      <c r="R646" s="11" t="s">
        <v>300</v>
      </c>
      <c r="S646" s="11">
        <v>1.9793902648411503</v>
      </c>
      <c r="T646" s="11">
        <v>2</v>
      </c>
      <c r="U646" s="11">
        <v>2.0814163559667498</v>
      </c>
      <c r="V646" s="142">
        <v>2.44</v>
      </c>
      <c r="W646" s="11">
        <v>2.0126999999999997</v>
      </c>
      <c r="X646" s="146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16</v>
      </c>
    </row>
    <row r="647" spans="1:65">
      <c r="A647" s="29"/>
      <c r="B647" s="19">
        <v>1</v>
      </c>
      <c r="C647" s="9">
        <v>4</v>
      </c>
      <c r="D647" s="11">
        <v>2.02</v>
      </c>
      <c r="E647" s="11" t="s">
        <v>300</v>
      </c>
      <c r="F647" s="11">
        <v>2.0147000000000004</v>
      </c>
      <c r="G647" s="11">
        <v>2.0699999999999998</v>
      </c>
      <c r="H647" s="142">
        <v>2.2883</v>
      </c>
      <c r="I647" s="11">
        <v>2.0570239713556693</v>
      </c>
      <c r="J647" s="11">
        <v>2.08</v>
      </c>
      <c r="K647" s="11">
        <v>2.0299999999999998</v>
      </c>
      <c r="L647" s="142">
        <v>2.2318799999999999</v>
      </c>
      <c r="M647" s="11">
        <v>2.09</v>
      </c>
      <c r="N647" s="11">
        <v>2.11</v>
      </c>
      <c r="O647" s="11">
        <v>2.0990000000000002</v>
      </c>
      <c r="P647" s="11">
        <v>2.0699999999999998</v>
      </c>
      <c r="Q647" s="11" t="s">
        <v>300</v>
      </c>
      <c r="R647" s="11" t="s">
        <v>300</v>
      </c>
      <c r="S647" s="11">
        <v>2.0113893677513999</v>
      </c>
      <c r="T647" s="11">
        <v>2.02</v>
      </c>
      <c r="U647" s="11">
        <v>2.0136954648910201</v>
      </c>
      <c r="V647" s="142">
        <v>2.37</v>
      </c>
      <c r="W647" s="11">
        <v>2.0057999999999998</v>
      </c>
      <c r="X647" s="146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2.0496339557881496</v>
      </c>
    </row>
    <row r="648" spans="1:65">
      <c r="A648" s="29"/>
      <c r="B648" s="19">
        <v>1</v>
      </c>
      <c r="C648" s="9">
        <v>5</v>
      </c>
      <c r="D648" s="141">
        <v>1.94</v>
      </c>
      <c r="E648" s="11" t="s">
        <v>300</v>
      </c>
      <c r="F648" s="11">
        <v>2.0778000000000003</v>
      </c>
      <c r="G648" s="11">
        <v>2.0299999999999998</v>
      </c>
      <c r="H648" s="142">
        <v>2.1928000000000001</v>
      </c>
      <c r="I648" s="11">
        <v>2.0730008850454849</v>
      </c>
      <c r="J648" s="11">
        <v>2.04</v>
      </c>
      <c r="K648" s="11">
        <v>2.02</v>
      </c>
      <c r="L648" s="142">
        <v>2.1828599999999998</v>
      </c>
      <c r="M648" s="11">
        <v>2.0699999999999998</v>
      </c>
      <c r="N648" s="11">
        <v>2.0699999999999998</v>
      </c>
      <c r="O648" s="11">
        <v>2.085</v>
      </c>
      <c r="P648" s="11">
        <v>2.06</v>
      </c>
      <c r="Q648" s="11" t="s">
        <v>300</v>
      </c>
      <c r="R648" s="11" t="s">
        <v>300</v>
      </c>
      <c r="S648" s="11">
        <v>2.0362235858048998</v>
      </c>
      <c r="T648" s="11">
        <v>2.06</v>
      </c>
      <c r="U648" s="11">
        <v>2.0151419290887511</v>
      </c>
      <c r="V648" s="142">
        <v>2.29</v>
      </c>
      <c r="W648" s="11">
        <v>2.0008000000000004</v>
      </c>
      <c r="X648" s="146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107</v>
      </c>
    </row>
    <row r="649" spans="1:65">
      <c r="A649" s="29"/>
      <c r="B649" s="19">
        <v>1</v>
      </c>
      <c r="C649" s="9">
        <v>6</v>
      </c>
      <c r="D649" s="11">
        <v>2.0699999999999998</v>
      </c>
      <c r="E649" s="11" t="s">
        <v>300</v>
      </c>
      <c r="F649" s="11">
        <v>2.0827999999999998</v>
      </c>
      <c r="G649" s="11">
        <v>2.0299999999999998</v>
      </c>
      <c r="H649" s="142">
        <v>2.2071000000000001</v>
      </c>
      <c r="I649" s="11">
        <v>2.0511481559573999</v>
      </c>
      <c r="J649" s="11">
        <v>2.09</v>
      </c>
      <c r="K649" s="11">
        <v>1.9950000000000003</v>
      </c>
      <c r="L649" s="142">
        <v>2.1575500000000001</v>
      </c>
      <c r="M649" s="11">
        <v>2.11</v>
      </c>
      <c r="N649" s="11">
        <v>2.09</v>
      </c>
      <c r="O649" s="11">
        <v>2.0931999999999999</v>
      </c>
      <c r="P649" s="11">
        <v>2.04</v>
      </c>
      <c r="Q649" s="11" t="s">
        <v>300</v>
      </c>
      <c r="R649" s="11" t="s">
        <v>300</v>
      </c>
      <c r="S649" s="11">
        <v>2.0373219459984502</v>
      </c>
      <c r="T649" s="11">
        <v>2.0500000000000003</v>
      </c>
      <c r="U649" s="11">
        <v>2.0868148875174248</v>
      </c>
      <c r="V649" s="142">
        <v>2.34</v>
      </c>
      <c r="W649" s="11">
        <v>2.0504000000000002</v>
      </c>
      <c r="X649" s="146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9"/>
      <c r="B650" s="20" t="s">
        <v>269</v>
      </c>
      <c r="C650" s="12"/>
      <c r="D650" s="22">
        <v>2.0083333333333333</v>
      </c>
      <c r="E650" s="22" t="s">
        <v>630</v>
      </c>
      <c r="F650" s="22">
        <v>2.0597499999999997</v>
      </c>
      <c r="G650" s="22">
        <v>2.043333333333333</v>
      </c>
      <c r="H650" s="22">
        <v>2.1998833333333332</v>
      </c>
      <c r="I650" s="22">
        <v>2.0540697760298801</v>
      </c>
      <c r="J650" s="22">
        <v>2.0783333333333331</v>
      </c>
      <c r="K650" s="22">
        <v>2.0175000000000001</v>
      </c>
      <c r="L650" s="22">
        <v>2.1965616666666667</v>
      </c>
      <c r="M650" s="22">
        <v>2.0783333333333331</v>
      </c>
      <c r="N650" s="22">
        <v>2.0833333333333335</v>
      </c>
      <c r="O650" s="22">
        <v>2.0680499999999999</v>
      </c>
      <c r="P650" s="22">
        <v>2.0666666666666669</v>
      </c>
      <c r="Q650" s="22" t="s">
        <v>630</v>
      </c>
      <c r="R650" s="22" t="s">
        <v>630</v>
      </c>
      <c r="S650" s="22">
        <v>2.0084250680915749</v>
      </c>
      <c r="T650" s="22">
        <v>2.0300000000000002</v>
      </c>
      <c r="U650" s="22">
        <v>2.0599805369126396</v>
      </c>
      <c r="V650" s="22">
        <v>2.3699999999999997</v>
      </c>
      <c r="W650" s="22">
        <v>2.0250999999999997</v>
      </c>
      <c r="X650" s="146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9"/>
      <c r="B651" s="3" t="s">
        <v>270</v>
      </c>
      <c r="C651" s="28"/>
      <c r="D651" s="11">
        <v>2.02</v>
      </c>
      <c r="E651" s="11" t="s">
        <v>630</v>
      </c>
      <c r="F651" s="11">
        <v>2.0667</v>
      </c>
      <c r="G651" s="11">
        <v>2.04</v>
      </c>
      <c r="H651" s="11">
        <v>2.1990499999999997</v>
      </c>
      <c r="I651" s="11">
        <v>2.0570239713556693</v>
      </c>
      <c r="J651" s="11">
        <v>2.085</v>
      </c>
      <c r="K651" s="11">
        <v>2.02</v>
      </c>
      <c r="L651" s="11">
        <v>2.1737449999999998</v>
      </c>
      <c r="M651" s="11">
        <v>2.0750000000000002</v>
      </c>
      <c r="N651" s="11">
        <v>2.08</v>
      </c>
      <c r="O651" s="11">
        <v>2.0777999999999999</v>
      </c>
      <c r="P651" s="11">
        <v>2.0649999999999999</v>
      </c>
      <c r="Q651" s="11" t="s">
        <v>630</v>
      </c>
      <c r="R651" s="11" t="s">
        <v>630</v>
      </c>
      <c r="S651" s="11">
        <v>2.0142975438346</v>
      </c>
      <c r="T651" s="11">
        <v>2.0350000000000001</v>
      </c>
      <c r="U651" s="11">
        <v>2.0678198222242301</v>
      </c>
      <c r="V651" s="11">
        <v>2.355</v>
      </c>
      <c r="W651" s="11">
        <v>2.0149999999999997</v>
      </c>
      <c r="X651" s="146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9"/>
      <c r="B652" s="3" t="s">
        <v>271</v>
      </c>
      <c r="C652" s="28"/>
      <c r="D652" s="23">
        <v>4.4007575105505042E-2</v>
      </c>
      <c r="E652" s="23" t="s">
        <v>630</v>
      </c>
      <c r="F652" s="23">
        <v>2.8071889854443165E-2</v>
      </c>
      <c r="G652" s="23">
        <v>1.9663841605003504E-2</v>
      </c>
      <c r="H652" s="23">
        <v>5.3089901739094128E-2</v>
      </c>
      <c r="I652" s="23">
        <v>1.7085025654554446E-2</v>
      </c>
      <c r="J652" s="23">
        <v>2.4013884872437167E-2</v>
      </c>
      <c r="K652" s="23">
        <v>2.2304708023195268E-2</v>
      </c>
      <c r="L652" s="23">
        <v>4.9097739832569445E-2</v>
      </c>
      <c r="M652" s="23">
        <v>2.0412414523193173E-2</v>
      </c>
      <c r="N652" s="23">
        <v>1.6329931618554533E-2</v>
      </c>
      <c r="O652" s="23">
        <v>3.1818092337536602E-2</v>
      </c>
      <c r="P652" s="23">
        <v>1.7511900715418211E-2</v>
      </c>
      <c r="Q652" s="23" t="s">
        <v>630</v>
      </c>
      <c r="R652" s="23" t="s">
        <v>630</v>
      </c>
      <c r="S652" s="23">
        <v>2.859891866890675E-2</v>
      </c>
      <c r="T652" s="23">
        <v>3.0983866769659335E-2</v>
      </c>
      <c r="U652" s="23">
        <v>3.9315485797329998E-2</v>
      </c>
      <c r="V652" s="23">
        <v>6.7527772064536529E-2</v>
      </c>
      <c r="W652" s="23">
        <v>2.569015375586536E-2</v>
      </c>
      <c r="X652" s="230"/>
      <c r="Y652" s="231"/>
      <c r="Z652" s="231"/>
      <c r="AA652" s="231"/>
      <c r="AB652" s="231"/>
      <c r="AC652" s="231"/>
      <c r="AD652" s="231"/>
      <c r="AE652" s="231"/>
      <c r="AF652" s="231"/>
      <c r="AG652" s="231"/>
      <c r="AH652" s="231"/>
      <c r="AI652" s="231"/>
      <c r="AJ652" s="231"/>
      <c r="AK652" s="231"/>
      <c r="AL652" s="231"/>
      <c r="AM652" s="231"/>
      <c r="AN652" s="231"/>
      <c r="AO652" s="231"/>
      <c r="AP652" s="231"/>
      <c r="AQ652" s="231"/>
      <c r="AR652" s="231"/>
      <c r="AS652" s="231"/>
      <c r="AT652" s="231"/>
      <c r="AU652" s="231"/>
      <c r="AV652" s="231"/>
      <c r="AW652" s="231"/>
      <c r="AX652" s="231"/>
      <c r="AY652" s="231"/>
      <c r="AZ652" s="231"/>
      <c r="BA652" s="231"/>
      <c r="BB652" s="231"/>
      <c r="BC652" s="231"/>
      <c r="BD652" s="231"/>
      <c r="BE652" s="231"/>
      <c r="BF652" s="231"/>
      <c r="BG652" s="231"/>
      <c r="BH652" s="231"/>
      <c r="BI652" s="231"/>
      <c r="BJ652" s="231"/>
      <c r="BK652" s="231"/>
      <c r="BL652" s="231"/>
      <c r="BM652" s="54"/>
    </row>
    <row r="653" spans="1:65">
      <c r="A653" s="29"/>
      <c r="B653" s="3" t="s">
        <v>86</v>
      </c>
      <c r="C653" s="28"/>
      <c r="D653" s="13">
        <v>2.1912485529712054E-2</v>
      </c>
      <c r="E653" s="13" t="s">
        <v>630</v>
      </c>
      <c r="F653" s="13">
        <v>1.362878497606174E-2</v>
      </c>
      <c r="G653" s="13">
        <v>9.6234135097896436E-3</v>
      </c>
      <c r="H653" s="13">
        <v>2.4133053300899654E-2</v>
      </c>
      <c r="I653" s="13">
        <v>8.3176461938778423E-3</v>
      </c>
      <c r="J653" s="13">
        <v>1.1554395287459744E-2</v>
      </c>
      <c r="K653" s="13">
        <v>1.1055617359700256E-2</v>
      </c>
      <c r="L653" s="13">
        <v>2.2352088073664875E-2</v>
      </c>
      <c r="M653" s="13">
        <v>9.8215306446799554E-3</v>
      </c>
      <c r="N653" s="13">
        <v>7.8383671769061761E-3</v>
      </c>
      <c r="O653" s="13">
        <v>1.5385552736895434E-2</v>
      </c>
      <c r="P653" s="13">
        <v>8.4735003461701014E-3</v>
      </c>
      <c r="Q653" s="13" t="s">
        <v>630</v>
      </c>
      <c r="R653" s="13" t="s">
        <v>630</v>
      </c>
      <c r="S653" s="13">
        <v>1.4239475060964919E-2</v>
      </c>
      <c r="T653" s="13">
        <v>1.5262988556482429E-2</v>
      </c>
      <c r="U653" s="13">
        <v>1.9085367600731512E-2</v>
      </c>
      <c r="V653" s="13">
        <v>2.8492730828918372E-2</v>
      </c>
      <c r="W653" s="13">
        <v>1.2685869219231328E-2</v>
      </c>
      <c r="X653" s="146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272</v>
      </c>
      <c r="C654" s="28"/>
      <c r="D654" s="13">
        <v>-2.0150243090081288E-2</v>
      </c>
      <c r="E654" s="13" t="s">
        <v>630</v>
      </c>
      <c r="F654" s="13">
        <v>4.9355369934629412E-3</v>
      </c>
      <c r="G654" s="13">
        <v>-3.0740232601160766E-3</v>
      </c>
      <c r="H654" s="13">
        <v>7.3305468579343502E-2</v>
      </c>
      <c r="I654" s="13">
        <v>2.1642011878286738E-3</v>
      </c>
      <c r="J654" s="13">
        <v>1.4002196569849357E-2</v>
      </c>
      <c r="K654" s="13">
        <v>-1.567789980128087E-2</v>
      </c>
      <c r="L654" s="13">
        <v>7.1684854002147302E-2</v>
      </c>
      <c r="M654" s="13">
        <v>1.4002196569849357E-2</v>
      </c>
      <c r="N654" s="13">
        <v>1.6441656545558958E-2</v>
      </c>
      <c r="O654" s="13">
        <v>8.9850405531406441E-3</v>
      </c>
      <c r="P654" s="13">
        <v>8.3101232931943603E-3</v>
      </c>
      <c r="Q654" s="13" t="s">
        <v>630</v>
      </c>
      <c r="R654" s="13" t="s">
        <v>630</v>
      </c>
      <c r="S654" s="13">
        <v>-2.0105486435858966E-2</v>
      </c>
      <c r="T654" s="13">
        <v>-9.5792498620074218E-3</v>
      </c>
      <c r="U654" s="13">
        <v>5.0480141077247076E-3</v>
      </c>
      <c r="V654" s="13">
        <v>0.1563040284862276</v>
      </c>
      <c r="W654" s="13">
        <v>-1.1969920638202791E-2</v>
      </c>
      <c r="X654" s="146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45" t="s">
        <v>273</v>
      </c>
      <c r="C655" s="46"/>
      <c r="D655" s="44">
        <v>1.49</v>
      </c>
      <c r="E655" s="44" t="s">
        <v>274</v>
      </c>
      <c r="F655" s="44">
        <v>0.01</v>
      </c>
      <c r="G655" s="44">
        <v>0.48</v>
      </c>
      <c r="H655" s="44">
        <v>4.04</v>
      </c>
      <c r="I655" s="44">
        <v>0.17</v>
      </c>
      <c r="J655" s="44">
        <v>0.53</v>
      </c>
      <c r="K655" s="44">
        <v>1.23</v>
      </c>
      <c r="L655" s="44">
        <v>3.94</v>
      </c>
      <c r="M655" s="44">
        <v>0.53</v>
      </c>
      <c r="N655" s="44">
        <v>0.67</v>
      </c>
      <c r="O655" s="44">
        <v>0.23</v>
      </c>
      <c r="P655" s="44">
        <v>0.19</v>
      </c>
      <c r="Q655" s="44" t="s">
        <v>274</v>
      </c>
      <c r="R655" s="44" t="s">
        <v>274</v>
      </c>
      <c r="S655" s="44">
        <v>1.49</v>
      </c>
      <c r="T655" s="44">
        <v>0.87</v>
      </c>
      <c r="U655" s="44">
        <v>0</v>
      </c>
      <c r="V655" s="44">
        <v>8.9499999999999993</v>
      </c>
      <c r="W655" s="44">
        <v>1.01</v>
      </c>
      <c r="X655" s="146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BM656" s="53"/>
    </row>
    <row r="657" spans="1:65" ht="15">
      <c r="B657" s="8" t="s">
        <v>582</v>
      </c>
      <c r="BM657" s="27" t="s">
        <v>66</v>
      </c>
    </row>
    <row r="658" spans="1:65" ht="15">
      <c r="A658" s="24" t="s">
        <v>58</v>
      </c>
      <c r="B658" s="18" t="s">
        <v>117</v>
      </c>
      <c r="C658" s="15" t="s">
        <v>118</v>
      </c>
      <c r="D658" s="16" t="s">
        <v>241</v>
      </c>
      <c r="E658" s="17" t="s">
        <v>241</v>
      </c>
      <c r="F658" s="17" t="s">
        <v>241</v>
      </c>
      <c r="G658" s="17" t="s">
        <v>241</v>
      </c>
      <c r="H658" s="17" t="s">
        <v>241</v>
      </c>
      <c r="I658" s="17" t="s">
        <v>241</v>
      </c>
      <c r="J658" s="17" t="s">
        <v>241</v>
      </c>
      <c r="K658" s="17" t="s">
        <v>241</v>
      </c>
      <c r="L658" s="17" t="s">
        <v>241</v>
      </c>
      <c r="M658" s="17" t="s">
        <v>241</v>
      </c>
      <c r="N658" s="17" t="s">
        <v>241</v>
      </c>
      <c r="O658" s="17" t="s">
        <v>241</v>
      </c>
      <c r="P658" s="17" t="s">
        <v>241</v>
      </c>
      <c r="Q658" s="17" t="s">
        <v>241</v>
      </c>
      <c r="R658" s="17" t="s">
        <v>241</v>
      </c>
      <c r="S658" s="17" t="s">
        <v>241</v>
      </c>
      <c r="T658" s="17" t="s">
        <v>241</v>
      </c>
      <c r="U658" s="17" t="s">
        <v>241</v>
      </c>
      <c r="V658" s="17" t="s">
        <v>241</v>
      </c>
      <c r="W658" s="17" t="s">
        <v>241</v>
      </c>
      <c r="X658" s="146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242</v>
      </c>
      <c r="C659" s="9" t="s">
        <v>242</v>
      </c>
      <c r="D659" s="144" t="s">
        <v>244</v>
      </c>
      <c r="E659" s="145" t="s">
        <v>245</v>
      </c>
      <c r="F659" s="145" t="s">
        <v>246</v>
      </c>
      <c r="G659" s="145" t="s">
        <v>247</v>
      </c>
      <c r="H659" s="145" t="s">
        <v>248</v>
      </c>
      <c r="I659" s="145" t="s">
        <v>249</v>
      </c>
      <c r="J659" s="145" t="s">
        <v>250</v>
      </c>
      <c r="K659" s="145" t="s">
        <v>251</v>
      </c>
      <c r="L659" s="145" t="s">
        <v>252</v>
      </c>
      <c r="M659" s="145" t="s">
        <v>253</v>
      </c>
      <c r="N659" s="145" t="s">
        <v>254</v>
      </c>
      <c r="O659" s="145" t="s">
        <v>255</v>
      </c>
      <c r="P659" s="145" t="s">
        <v>256</v>
      </c>
      <c r="Q659" s="145" t="s">
        <v>258</v>
      </c>
      <c r="R659" s="145" t="s">
        <v>259</v>
      </c>
      <c r="S659" s="145" t="s">
        <v>260</v>
      </c>
      <c r="T659" s="145" t="s">
        <v>261</v>
      </c>
      <c r="U659" s="145" t="s">
        <v>284</v>
      </c>
      <c r="V659" s="145" t="s">
        <v>286</v>
      </c>
      <c r="W659" s="145" t="s">
        <v>262</v>
      </c>
      <c r="X659" s="146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1</v>
      </c>
    </row>
    <row r="660" spans="1:65">
      <c r="A660" s="29"/>
      <c r="B660" s="19"/>
      <c r="C660" s="9"/>
      <c r="D660" s="10" t="s">
        <v>315</v>
      </c>
      <c r="E660" s="11" t="s">
        <v>315</v>
      </c>
      <c r="F660" s="11" t="s">
        <v>120</v>
      </c>
      <c r="G660" s="11" t="s">
        <v>120</v>
      </c>
      <c r="H660" s="11" t="s">
        <v>315</v>
      </c>
      <c r="I660" s="11" t="s">
        <v>120</v>
      </c>
      <c r="J660" s="11" t="s">
        <v>316</v>
      </c>
      <c r="K660" s="11" t="s">
        <v>315</v>
      </c>
      <c r="L660" s="11" t="s">
        <v>315</v>
      </c>
      <c r="M660" s="11" t="s">
        <v>315</v>
      </c>
      <c r="N660" s="11" t="s">
        <v>120</v>
      </c>
      <c r="O660" s="11" t="s">
        <v>120</v>
      </c>
      <c r="P660" s="11" t="s">
        <v>315</v>
      </c>
      <c r="Q660" s="11" t="s">
        <v>315</v>
      </c>
      <c r="R660" s="11" t="s">
        <v>316</v>
      </c>
      <c r="S660" s="11" t="s">
        <v>316</v>
      </c>
      <c r="T660" s="11" t="s">
        <v>120</v>
      </c>
      <c r="U660" s="11" t="s">
        <v>120</v>
      </c>
      <c r="V660" s="11" t="s">
        <v>315</v>
      </c>
      <c r="W660" s="11" t="s">
        <v>315</v>
      </c>
      <c r="X660" s="146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146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8">
        <v>1</v>
      </c>
      <c r="C662" s="14">
        <v>1</v>
      </c>
      <c r="D662" s="229">
        <v>0.104</v>
      </c>
      <c r="E662" s="229">
        <v>0.104</v>
      </c>
      <c r="F662" s="235">
        <v>0.1</v>
      </c>
      <c r="G662" s="229">
        <v>0.104</v>
      </c>
      <c r="H662" s="235">
        <v>9.6599999999999991E-2</v>
      </c>
      <c r="I662" s="235">
        <v>0.13609888000000001</v>
      </c>
      <c r="J662" s="229">
        <v>0.1033</v>
      </c>
      <c r="K662" s="229">
        <v>0.105</v>
      </c>
      <c r="L662" s="229">
        <v>9.74E-2</v>
      </c>
      <c r="M662" s="229">
        <v>0.105</v>
      </c>
      <c r="N662" s="229">
        <v>0.106</v>
      </c>
      <c r="O662" s="229">
        <v>0.107</v>
      </c>
      <c r="P662" s="229">
        <v>9.8000000000000004E-2</v>
      </c>
      <c r="Q662" s="229">
        <v>0.10299999999999999</v>
      </c>
      <c r="R662" s="229">
        <v>0.1091</v>
      </c>
      <c r="S662" s="229">
        <v>0.10718292670811151</v>
      </c>
      <c r="T662" s="235">
        <v>8.6999999999999994E-2</v>
      </c>
      <c r="U662" s="229">
        <v>0.10809146529664578</v>
      </c>
      <c r="V662" s="229">
        <v>0.10100000000000001</v>
      </c>
      <c r="W662" s="235">
        <v>0.09</v>
      </c>
      <c r="X662" s="230"/>
      <c r="Y662" s="231"/>
      <c r="Z662" s="231"/>
      <c r="AA662" s="231"/>
      <c r="AB662" s="231"/>
      <c r="AC662" s="231"/>
      <c r="AD662" s="231"/>
      <c r="AE662" s="231"/>
      <c r="AF662" s="231"/>
      <c r="AG662" s="231"/>
      <c r="AH662" s="231"/>
      <c r="AI662" s="231"/>
      <c r="AJ662" s="231"/>
      <c r="AK662" s="231"/>
      <c r="AL662" s="231"/>
      <c r="AM662" s="231"/>
      <c r="AN662" s="231"/>
      <c r="AO662" s="231"/>
      <c r="AP662" s="231"/>
      <c r="AQ662" s="231"/>
      <c r="AR662" s="231"/>
      <c r="AS662" s="231"/>
      <c r="AT662" s="231"/>
      <c r="AU662" s="231"/>
      <c r="AV662" s="231"/>
      <c r="AW662" s="231"/>
      <c r="AX662" s="231"/>
      <c r="AY662" s="231"/>
      <c r="AZ662" s="231"/>
      <c r="BA662" s="231"/>
      <c r="BB662" s="231"/>
      <c r="BC662" s="231"/>
      <c r="BD662" s="231"/>
      <c r="BE662" s="231"/>
      <c r="BF662" s="231"/>
      <c r="BG662" s="231"/>
      <c r="BH662" s="231"/>
      <c r="BI662" s="231"/>
      <c r="BJ662" s="231"/>
      <c r="BK662" s="231"/>
      <c r="BL662" s="231"/>
      <c r="BM662" s="232">
        <v>1</v>
      </c>
    </row>
    <row r="663" spans="1:65">
      <c r="A663" s="29"/>
      <c r="B663" s="19">
        <v>1</v>
      </c>
      <c r="C663" s="9">
        <v>2</v>
      </c>
      <c r="D663" s="23">
        <v>0.10299999999999999</v>
      </c>
      <c r="E663" s="23">
        <v>0.10300000000000001</v>
      </c>
      <c r="F663" s="236">
        <v>0.1</v>
      </c>
      <c r="G663" s="23">
        <v>0.104</v>
      </c>
      <c r="H663" s="236">
        <v>9.7199999999999995E-2</v>
      </c>
      <c r="I663" s="236">
        <v>0.13757520000000001</v>
      </c>
      <c r="J663" s="23">
        <v>0.10239999999999999</v>
      </c>
      <c r="K663" s="23">
        <v>0.105</v>
      </c>
      <c r="L663" s="23">
        <v>9.8199999999999996E-2</v>
      </c>
      <c r="M663" s="23">
        <v>0.104</v>
      </c>
      <c r="N663" s="23">
        <v>0.104</v>
      </c>
      <c r="O663" s="23">
        <v>0.10199999999999998</v>
      </c>
      <c r="P663" s="23">
        <v>0.10100000000000001</v>
      </c>
      <c r="Q663" s="23">
        <v>0.10299999999999999</v>
      </c>
      <c r="R663" s="23">
        <v>0.10809999999999999</v>
      </c>
      <c r="S663" s="23">
        <v>0.1042299085051141</v>
      </c>
      <c r="T663" s="236">
        <v>8.6999999999999994E-2</v>
      </c>
      <c r="U663" s="23">
        <v>0.10709723020595531</v>
      </c>
      <c r="V663" s="23">
        <v>0.105</v>
      </c>
      <c r="W663" s="236">
        <v>0.09</v>
      </c>
      <c r="X663" s="230"/>
      <c r="Y663" s="231"/>
      <c r="Z663" s="231"/>
      <c r="AA663" s="231"/>
      <c r="AB663" s="231"/>
      <c r="AC663" s="231"/>
      <c r="AD663" s="231"/>
      <c r="AE663" s="231"/>
      <c r="AF663" s="231"/>
      <c r="AG663" s="231"/>
      <c r="AH663" s="231"/>
      <c r="AI663" s="231"/>
      <c r="AJ663" s="231"/>
      <c r="AK663" s="231"/>
      <c r="AL663" s="231"/>
      <c r="AM663" s="231"/>
      <c r="AN663" s="231"/>
      <c r="AO663" s="231"/>
      <c r="AP663" s="231"/>
      <c r="AQ663" s="231"/>
      <c r="AR663" s="231"/>
      <c r="AS663" s="231"/>
      <c r="AT663" s="231"/>
      <c r="AU663" s="231"/>
      <c r="AV663" s="231"/>
      <c r="AW663" s="231"/>
      <c r="AX663" s="231"/>
      <c r="AY663" s="231"/>
      <c r="AZ663" s="231"/>
      <c r="BA663" s="231"/>
      <c r="BB663" s="231"/>
      <c r="BC663" s="231"/>
      <c r="BD663" s="231"/>
      <c r="BE663" s="231"/>
      <c r="BF663" s="231"/>
      <c r="BG663" s="231"/>
      <c r="BH663" s="231"/>
      <c r="BI663" s="231"/>
      <c r="BJ663" s="231"/>
      <c r="BK663" s="231"/>
      <c r="BL663" s="231"/>
      <c r="BM663" s="232" t="e">
        <v>#N/A</v>
      </c>
    </row>
    <row r="664" spans="1:65">
      <c r="A664" s="29"/>
      <c r="B664" s="19">
        <v>1</v>
      </c>
      <c r="C664" s="9">
        <v>3</v>
      </c>
      <c r="D664" s="23">
        <v>0.10299999999999999</v>
      </c>
      <c r="E664" s="23">
        <v>0.104</v>
      </c>
      <c r="F664" s="236">
        <v>0.1</v>
      </c>
      <c r="G664" s="23">
        <v>0.108</v>
      </c>
      <c r="H664" s="236">
        <v>9.4500000000000001E-2</v>
      </c>
      <c r="I664" s="236">
        <v>0.13756064000000001</v>
      </c>
      <c r="J664" s="23">
        <v>0.10529999999999999</v>
      </c>
      <c r="K664" s="23">
        <v>0.106</v>
      </c>
      <c r="L664" s="23">
        <v>0.10150000000000001</v>
      </c>
      <c r="M664" s="23">
        <v>0.10200000000000001</v>
      </c>
      <c r="N664" s="23">
        <v>0.105</v>
      </c>
      <c r="O664" s="23">
        <v>0.10199999999999998</v>
      </c>
      <c r="P664" s="23">
        <v>0.10100000000000001</v>
      </c>
      <c r="Q664" s="23">
        <v>0.104</v>
      </c>
      <c r="R664" s="23">
        <v>0.10729999999999999</v>
      </c>
      <c r="S664" s="23">
        <v>0.10221656059730302</v>
      </c>
      <c r="T664" s="236">
        <v>8.6999999999999994E-2</v>
      </c>
      <c r="U664" s="23">
        <v>0.10805396573379282</v>
      </c>
      <c r="V664" s="23">
        <v>0.11100000000000002</v>
      </c>
      <c r="W664" s="236">
        <v>0.09</v>
      </c>
      <c r="X664" s="230"/>
      <c r="Y664" s="231"/>
      <c r="Z664" s="231"/>
      <c r="AA664" s="231"/>
      <c r="AB664" s="231"/>
      <c r="AC664" s="231"/>
      <c r="AD664" s="231"/>
      <c r="AE664" s="231"/>
      <c r="AF664" s="231"/>
      <c r="AG664" s="231"/>
      <c r="AH664" s="231"/>
      <c r="AI664" s="231"/>
      <c r="AJ664" s="231"/>
      <c r="AK664" s="231"/>
      <c r="AL664" s="231"/>
      <c r="AM664" s="231"/>
      <c r="AN664" s="231"/>
      <c r="AO664" s="231"/>
      <c r="AP664" s="231"/>
      <c r="AQ664" s="231"/>
      <c r="AR664" s="231"/>
      <c r="AS664" s="231"/>
      <c r="AT664" s="231"/>
      <c r="AU664" s="231"/>
      <c r="AV664" s="231"/>
      <c r="AW664" s="231"/>
      <c r="AX664" s="231"/>
      <c r="AY664" s="231"/>
      <c r="AZ664" s="231"/>
      <c r="BA664" s="231"/>
      <c r="BB664" s="231"/>
      <c r="BC664" s="231"/>
      <c r="BD664" s="231"/>
      <c r="BE664" s="231"/>
      <c r="BF664" s="231"/>
      <c r="BG664" s="231"/>
      <c r="BH664" s="231"/>
      <c r="BI664" s="231"/>
      <c r="BJ664" s="231"/>
      <c r="BK664" s="231"/>
      <c r="BL664" s="231"/>
      <c r="BM664" s="232">
        <v>16</v>
      </c>
    </row>
    <row r="665" spans="1:65">
      <c r="A665" s="29"/>
      <c r="B665" s="19">
        <v>1</v>
      </c>
      <c r="C665" s="9">
        <v>4</v>
      </c>
      <c r="D665" s="23">
        <v>0.104</v>
      </c>
      <c r="E665" s="23">
        <v>0.107</v>
      </c>
      <c r="F665" s="236">
        <v>0.1</v>
      </c>
      <c r="G665" s="23">
        <v>0.108</v>
      </c>
      <c r="H665" s="236">
        <v>9.5000000000000001E-2</v>
      </c>
      <c r="I665" s="236">
        <v>0.13899535999999998</v>
      </c>
      <c r="J665" s="23">
        <v>0.10070000000000001</v>
      </c>
      <c r="K665" s="23">
        <v>0.104</v>
      </c>
      <c r="L665" s="23">
        <v>9.64E-2</v>
      </c>
      <c r="M665" s="23">
        <v>0.104</v>
      </c>
      <c r="N665" s="23">
        <v>0.106</v>
      </c>
      <c r="O665" s="23">
        <v>9.9000000000000005E-2</v>
      </c>
      <c r="P665" s="23">
        <v>0.10100000000000001</v>
      </c>
      <c r="Q665" s="23">
        <v>0.10299999999999999</v>
      </c>
      <c r="R665" s="23">
        <v>0.1067</v>
      </c>
      <c r="S665" s="23">
        <v>0.10230557621017863</v>
      </c>
      <c r="T665" s="236">
        <v>9.1999999999999998E-2</v>
      </c>
      <c r="U665" s="23">
        <v>0.10666733251037375</v>
      </c>
      <c r="V665" s="23">
        <v>0.104</v>
      </c>
      <c r="W665" s="236">
        <v>0.09</v>
      </c>
      <c r="X665" s="230"/>
      <c r="Y665" s="231"/>
      <c r="Z665" s="231"/>
      <c r="AA665" s="231"/>
      <c r="AB665" s="231"/>
      <c r="AC665" s="231"/>
      <c r="AD665" s="231"/>
      <c r="AE665" s="231"/>
      <c r="AF665" s="231"/>
      <c r="AG665" s="231"/>
      <c r="AH665" s="231"/>
      <c r="AI665" s="231"/>
      <c r="AJ665" s="231"/>
      <c r="AK665" s="231"/>
      <c r="AL665" s="231"/>
      <c r="AM665" s="231"/>
      <c r="AN665" s="231"/>
      <c r="AO665" s="231"/>
      <c r="AP665" s="231"/>
      <c r="AQ665" s="231"/>
      <c r="AR665" s="231"/>
      <c r="AS665" s="231"/>
      <c r="AT665" s="231"/>
      <c r="AU665" s="231"/>
      <c r="AV665" s="231"/>
      <c r="AW665" s="231"/>
      <c r="AX665" s="231"/>
      <c r="AY665" s="231"/>
      <c r="AZ665" s="231"/>
      <c r="BA665" s="231"/>
      <c r="BB665" s="231"/>
      <c r="BC665" s="231"/>
      <c r="BD665" s="231"/>
      <c r="BE665" s="231"/>
      <c r="BF665" s="231"/>
      <c r="BG665" s="231"/>
      <c r="BH665" s="231"/>
      <c r="BI665" s="231"/>
      <c r="BJ665" s="231"/>
      <c r="BK665" s="231"/>
      <c r="BL665" s="231"/>
      <c r="BM665" s="232">
        <v>0.10402670926152845</v>
      </c>
    </row>
    <row r="666" spans="1:65">
      <c r="A666" s="29"/>
      <c r="B666" s="19">
        <v>1</v>
      </c>
      <c r="C666" s="9">
        <v>5</v>
      </c>
      <c r="D666" s="23">
        <v>0.10299999999999999</v>
      </c>
      <c r="E666" s="23">
        <v>0.105</v>
      </c>
      <c r="F666" s="236">
        <v>0.1</v>
      </c>
      <c r="G666" s="23">
        <v>0.106</v>
      </c>
      <c r="H666" s="236">
        <v>9.6500000000000002E-2</v>
      </c>
      <c r="I666" s="236">
        <v>0.13735407999999999</v>
      </c>
      <c r="J666" s="23">
        <v>0.1055</v>
      </c>
      <c r="K666" s="23">
        <v>0.105</v>
      </c>
      <c r="L666" s="23">
        <v>9.8799999999999999E-2</v>
      </c>
      <c r="M666" s="23">
        <v>0.104</v>
      </c>
      <c r="N666" s="23">
        <v>0.105</v>
      </c>
      <c r="O666" s="23">
        <v>0.10299999999999999</v>
      </c>
      <c r="P666" s="23">
        <v>0.1</v>
      </c>
      <c r="Q666" s="23">
        <v>0.104</v>
      </c>
      <c r="R666" s="23">
        <v>0.1095</v>
      </c>
      <c r="S666" s="23">
        <v>0.10210478908726124</v>
      </c>
      <c r="T666" s="236">
        <v>8.3000000000000004E-2</v>
      </c>
      <c r="U666" s="23">
        <v>0.10647634573246773</v>
      </c>
      <c r="V666" s="23">
        <v>0.105</v>
      </c>
      <c r="W666" s="236">
        <v>0.09</v>
      </c>
      <c r="X666" s="230"/>
      <c r="Y666" s="231"/>
      <c r="Z666" s="231"/>
      <c r="AA666" s="231"/>
      <c r="AB666" s="231"/>
      <c r="AC666" s="231"/>
      <c r="AD666" s="231"/>
      <c r="AE666" s="231"/>
      <c r="AF666" s="231"/>
      <c r="AG666" s="231"/>
      <c r="AH666" s="231"/>
      <c r="AI666" s="231"/>
      <c r="AJ666" s="231"/>
      <c r="AK666" s="231"/>
      <c r="AL666" s="231"/>
      <c r="AM666" s="231"/>
      <c r="AN666" s="231"/>
      <c r="AO666" s="231"/>
      <c r="AP666" s="231"/>
      <c r="AQ666" s="231"/>
      <c r="AR666" s="231"/>
      <c r="AS666" s="231"/>
      <c r="AT666" s="231"/>
      <c r="AU666" s="231"/>
      <c r="AV666" s="231"/>
      <c r="AW666" s="231"/>
      <c r="AX666" s="231"/>
      <c r="AY666" s="231"/>
      <c r="AZ666" s="231"/>
      <c r="BA666" s="231"/>
      <c r="BB666" s="231"/>
      <c r="BC666" s="231"/>
      <c r="BD666" s="231"/>
      <c r="BE666" s="231"/>
      <c r="BF666" s="231"/>
      <c r="BG666" s="231"/>
      <c r="BH666" s="231"/>
      <c r="BI666" s="231"/>
      <c r="BJ666" s="231"/>
      <c r="BK666" s="231"/>
      <c r="BL666" s="231"/>
      <c r="BM666" s="232">
        <v>108</v>
      </c>
    </row>
    <row r="667" spans="1:65">
      <c r="A667" s="29"/>
      <c r="B667" s="19">
        <v>1</v>
      </c>
      <c r="C667" s="9">
        <v>6</v>
      </c>
      <c r="D667" s="23">
        <v>0.10299999999999999</v>
      </c>
      <c r="E667" s="23">
        <v>0.106</v>
      </c>
      <c r="F667" s="236">
        <v>0.1</v>
      </c>
      <c r="G667" s="23">
        <v>0.106</v>
      </c>
      <c r="H667" s="236">
        <v>9.5899999999999999E-2</v>
      </c>
      <c r="I667" s="236">
        <v>0.13736464000000001</v>
      </c>
      <c r="J667" s="23">
        <v>0.10120000000000001</v>
      </c>
      <c r="K667" s="23">
        <v>0.105</v>
      </c>
      <c r="L667" s="23">
        <v>9.9400000000000016E-2</v>
      </c>
      <c r="M667" s="23">
        <v>0.105</v>
      </c>
      <c r="N667" s="23">
        <v>0.106</v>
      </c>
      <c r="O667" s="23">
        <v>0.104</v>
      </c>
      <c r="P667" s="23">
        <v>0.10200000000000001</v>
      </c>
      <c r="Q667" s="23">
        <v>0.10199999999999998</v>
      </c>
      <c r="R667" s="23">
        <v>0.10879999999999999</v>
      </c>
      <c r="S667" s="23">
        <v>0.10414174849410558</v>
      </c>
      <c r="T667" s="236">
        <v>9.1999999999999998E-2</v>
      </c>
      <c r="U667" s="23">
        <v>0.10623598445625168</v>
      </c>
      <c r="V667" s="23">
        <v>0.10200000000000001</v>
      </c>
      <c r="W667" s="236">
        <v>0.09</v>
      </c>
      <c r="X667" s="230"/>
      <c r="Y667" s="231"/>
      <c r="Z667" s="231"/>
      <c r="AA667" s="231"/>
      <c r="AB667" s="231"/>
      <c r="AC667" s="231"/>
      <c r="AD667" s="231"/>
      <c r="AE667" s="231"/>
      <c r="AF667" s="231"/>
      <c r="AG667" s="231"/>
      <c r="AH667" s="231"/>
      <c r="AI667" s="231"/>
      <c r="AJ667" s="231"/>
      <c r="AK667" s="231"/>
      <c r="AL667" s="231"/>
      <c r="AM667" s="231"/>
      <c r="AN667" s="231"/>
      <c r="AO667" s="231"/>
      <c r="AP667" s="231"/>
      <c r="AQ667" s="231"/>
      <c r="AR667" s="231"/>
      <c r="AS667" s="231"/>
      <c r="AT667" s="231"/>
      <c r="AU667" s="231"/>
      <c r="AV667" s="231"/>
      <c r="AW667" s="231"/>
      <c r="AX667" s="231"/>
      <c r="AY667" s="231"/>
      <c r="AZ667" s="231"/>
      <c r="BA667" s="231"/>
      <c r="BB667" s="231"/>
      <c r="BC667" s="231"/>
      <c r="BD667" s="231"/>
      <c r="BE667" s="231"/>
      <c r="BF667" s="231"/>
      <c r="BG667" s="231"/>
      <c r="BH667" s="231"/>
      <c r="BI667" s="231"/>
      <c r="BJ667" s="231"/>
      <c r="BK667" s="231"/>
      <c r="BL667" s="231"/>
      <c r="BM667" s="54"/>
    </row>
    <row r="668" spans="1:65">
      <c r="A668" s="29"/>
      <c r="B668" s="20" t="s">
        <v>269</v>
      </c>
      <c r="C668" s="12"/>
      <c r="D668" s="233">
        <v>0.10333333333333333</v>
      </c>
      <c r="E668" s="233">
        <v>0.10483333333333333</v>
      </c>
      <c r="F668" s="233">
        <v>9.9999999999999992E-2</v>
      </c>
      <c r="G668" s="233">
        <v>0.106</v>
      </c>
      <c r="H668" s="233">
        <v>9.5949999999999994E-2</v>
      </c>
      <c r="I668" s="233">
        <v>0.1374914666666667</v>
      </c>
      <c r="J668" s="233">
        <v>0.10306666666666668</v>
      </c>
      <c r="K668" s="233">
        <v>0.105</v>
      </c>
      <c r="L668" s="233">
        <v>9.8616666666666672E-2</v>
      </c>
      <c r="M668" s="233">
        <v>0.104</v>
      </c>
      <c r="N668" s="233">
        <v>0.10533333333333333</v>
      </c>
      <c r="O668" s="233">
        <v>0.10283333333333332</v>
      </c>
      <c r="P668" s="233">
        <v>0.10049999999999999</v>
      </c>
      <c r="Q668" s="233">
        <v>0.10316666666666667</v>
      </c>
      <c r="R668" s="233">
        <v>0.10825000000000001</v>
      </c>
      <c r="S668" s="233">
        <v>0.10369691826701237</v>
      </c>
      <c r="T668" s="233">
        <v>8.8000000000000009E-2</v>
      </c>
      <c r="U668" s="233">
        <v>0.10710372065591452</v>
      </c>
      <c r="V668" s="233">
        <v>0.10466666666666667</v>
      </c>
      <c r="W668" s="233">
        <v>8.9999999999999983E-2</v>
      </c>
      <c r="X668" s="230"/>
      <c r="Y668" s="231"/>
      <c r="Z668" s="231"/>
      <c r="AA668" s="231"/>
      <c r="AB668" s="231"/>
      <c r="AC668" s="231"/>
      <c r="AD668" s="231"/>
      <c r="AE668" s="231"/>
      <c r="AF668" s="231"/>
      <c r="AG668" s="231"/>
      <c r="AH668" s="231"/>
      <c r="AI668" s="231"/>
      <c r="AJ668" s="231"/>
      <c r="AK668" s="231"/>
      <c r="AL668" s="231"/>
      <c r="AM668" s="231"/>
      <c r="AN668" s="231"/>
      <c r="AO668" s="231"/>
      <c r="AP668" s="231"/>
      <c r="AQ668" s="231"/>
      <c r="AR668" s="231"/>
      <c r="AS668" s="231"/>
      <c r="AT668" s="231"/>
      <c r="AU668" s="231"/>
      <c r="AV668" s="231"/>
      <c r="AW668" s="231"/>
      <c r="AX668" s="231"/>
      <c r="AY668" s="231"/>
      <c r="AZ668" s="231"/>
      <c r="BA668" s="231"/>
      <c r="BB668" s="231"/>
      <c r="BC668" s="231"/>
      <c r="BD668" s="231"/>
      <c r="BE668" s="231"/>
      <c r="BF668" s="231"/>
      <c r="BG668" s="231"/>
      <c r="BH668" s="231"/>
      <c r="BI668" s="231"/>
      <c r="BJ668" s="231"/>
      <c r="BK668" s="231"/>
      <c r="BL668" s="231"/>
      <c r="BM668" s="54"/>
    </row>
    <row r="669" spans="1:65">
      <c r="A669" s="29"/>
      <c r="B669" s="3" t="s">
        <v>270</v>
      </c>
      <c r="C669" s="28"/>
      <c r="D669" s="23">
        <v>0.10299999999999999</v>
      </c>
      <c r="E669" s="23">
        <v>0.1045</v>
      </c>
      <c r="F669" s="23">
        <v>0.1</v>
      </c>
      <c r="G669" s="23">
        <v>0.106</v>
      </c>
      <c r="H669" s="23">
        <v>9.6200000000000008E-2</v>
      </c>
      <c r="I669" s="23">
        <v>0.13746264000000002</v>
      </c>
      <c r="J669" s="23">
        <v>0.10285</v>
      </c>
      <c r="K669" s="23">
        <v>0.105</v>
      </c>
      <c r="L669" s="23">
        <v>9.8500000000000004E-2</v>
      </c>
      <c r="M669" s="23">
        <v>0.104</v>
      </c>
      <c r="N669" s="23">
        <v>0.1055</v>
      </c>
      <c r="O669" s="23">
        <v>0.10249999999999998</v>
      </c>
      <c r="P669" s="23">
        <v>0.10100000000000001</v>
      </c>
      <c r="Q669" s="23">
        <v>0.10299999999999999</v>
      </c>
      <c r="R669" s="23">
        <v>0.10844999999999999</v>
      </c>
      <c r="S669" s="23">
        <v>0.10322366235214211</v>
      </c>
      <c r="T669" s="23">
        <v>8.6999999999999994E-2</v>
      </c>
      <c r="U669" s="23">
        <v>0.10688228135816452</v>
      </c>
      <c r="V669" s="23">
        <v>0.1045</v>
      </c>
      <c r="W669" s="23">
        <v>0.09</v>
      </c>
      <c r="X669" s="230"/>
      <c r="Y669" s="231"/>
      <c r="Z669" s="231"/>
      <c r="AA669" s="231"/>
      <c r="AB669" s="231"/>
      <c r="AC669" s="231"/>
      <c r="AD669" s="231"/>
      <c r="AE669" s="231"/>
      <c r="AF669" s="231"/>
      <c r="AG669" s="231"/>
      <c r="AH669" s="231"/>
      <c r="AI669" s="231"/>
      <c r="AJ669" s="231"/>
      <c r="AK669" s="231"/>
      <c r="AL669" s="231"/>
      <c r="AM669" s="231"/>
      <c r="AN669" s="231"/>
      <c r="AO669" s="231"/>
      <c r="AP669" s="231"/>
      <c r="AQ669" s="231"/>
      <c r="AR669" s="231"/>
      <c r="AS669" s="231"/>
      <c r="AT669" s="231"/>
      <c r="AU669" s="231"/>
      <c r="AV669" s="231"/>
      <c r="AW669" s="231"/>
      <c r="AX669" s="231"/>
      <c r="AY669" s="231"/>
      <c r="AZ669" s="231"/>
      <c r="BA669" s="231"/>
      <c r="BB669" s="231"/>
      <c r="BC669" s="231"/>
      <c r="BD669" s="231"/>
      <c r="BE669" s="231"/>
      <c r="BF669" s="231"/>
      <c r="BG669" s="231"/>
      <c r="BH669" s="231"/>
      <c r="BI669" s="231"/>
      <c r="BJ669" s="231"/>
      <c r="BK669" s="231"/>
      <c r="BL669" s="231"/>
      <c r="BM669" s="54"/>
    </row>
    <row r="670" spans="1:65">
      <c r="A670" s="29"/>
      <c r="B670" s="3" t="s">
        <v>271</v>
      </c>
      <c r="C670" s="28"/>
      <c r="D670" s="23">
        <v>5.1639777949432275E-4</v>
      </c>
      <c r="E670" s="23">
        <v>1.4719601443879723E-3</v>
      </c>
      <c r="F670" s="23">
        <v>1.5202354861220293E-17</v>
      </c>
      <c r="G670" s="23">
        <v>1.7888543819998333E-3</v>
      </c>
      <c r="H670" s="23">
        <v>1.0290772565750323E-3</v>
      </c>
      <c r="I670" s="23">
        <v>9.2171026932906356E-4</v>
      </c>
      <c r="J670" s="23">
        <v>2.0245164031606751E-3</v>
      </c>
      <c r="K670" s="23">
        <v>6.3245553203367642E-4</v>
      </c>
      <c r="L670" s="23">
        <v>1.7622901766356984E-3</v>
      </c>
      <c r="M670" s="23">
        <v>1.0954451150103283E-3</v>
      </c>
      <c r="N670" s="23">
        <v>8.1649658092772682E-4</v>
      </c>
      <c r="O670" s="23">
        <v>2.6394443859772206E-3</v>
      </c>
      <c r="P670" s="23">
        <v>1.3784048752090235E-3</v>
      </c>
      <c r="Q670" s="23">
        <v>7.5277265270908597E-4</v>
      </c>
      <c r="R670" s="23">
        <v>1.0876580344942987E-3</v>
      </c>
      <c r="S670" s="23">
        <v>1.9645037159882711E-3</v>
      </c>
      <c r="T670" s="23">
        <v>3.4641016151377535E-3</v>
      </c>
      <c r="U670" s="23">
        <v>8.0195353102403865E-4</v>
      </c>
      <c r="V670" s="23">
        <v>3.5023801430836554E-3</v>
      </c>
      <c r="W670" s="23">
        <v>1.5202354861220293E-17</v>
      </c>
      <c r="X670" s="230"/>
      <c r="Y670" s="231"/>
      <c r="Z670" s="231"/>
      <c r="AA670" s="231"/>
      <c r="AB670" s="231"/>
      <c r="AC670" s="231"/>
      <c r="AD670" s="231"/>
      <c r="AE670" s="231"/>
      <c r="AF670" s="231"/>
      <c r="AG670" s="231"/>
      <c r="AH670" s="231"/>
      <c r="AI670" s="231"/>
      <c r="AJ670" s="231"/>
      <c r="AK670" s="231"/>
      <c r="AL670" s="231"/>
      <c r="AM670" s="231"/>
      <c r="AN670" s="231"/>
      <c r="AO670" s="231"/>
      <c r="AP670" s="231"/>
      <c r="AQ670" s="231"/>
      <c r="AR670" s="231"/>
      <c r="AS670" s="231"/>
      <c r="AT670" s="231"/>
      <c r="AU670" s="231"/>
      <c r="AV670" s="231"/>
      <c r="AW670" s="231"/>
      <c r="AX670" s="231"/>
      <c r="AY670" s="231"/>
      <c r="AZ670" s="231"/>
      <c r="BA670" s="231"/>
      <c r="BB670" s="231"/>
      <c r="BC670" s="231"/>
      <c r="BD670" s="231"/>
      <c r="BE670" s="231"/>
      <c r="BF670" s="231"/>
      <c r="BG670" s="231"/>
      <c r="BH670" s="231"/>
      <c r="BI670" s="231"/>
      <c r="BJ670" s="231"/>
      <c r="BK670" s="231"/>
      <c r="BL670" s="231"/>
      <c r="BM670" s="54"/>
    </row>
    <row r="671" spans="1:65">
      <c r="A671" s="29"/>
      <c r="B671" s="3" t="s">
        <v>86</v>
      </c>
      <c r="C671" s="28"/>
      <c r="D671" s="13">
        <v>4.9973978660740916E-3</v>
      </c>
      <c r="E671" s="13">
        <v>1.4040955272381294E-2</v>
      </c>
      <c r="F671" s="13">
        <v>1.5202354861220294E-16</v>
      </c>
      <c r="G671" s="13">
        <v>1.6875984735847484E-2</v>
      </c>
      <c r="H671" s="13">
        <v>1.0725140766805965E-2</v>
      </c>
      <c r="I671" s="13">
        <v>6.703763452925054E-3</v>
      </c>
      <c r="J671" s="13">
        <v>1.964278528293022E-2</v>
      </c>
      <c r="K671" s="13">
        <v>6.0233860193683467E-3</v>
      </c>
      <c r="L671" s="13">
        <v>1.7870104883917846E-2</v>
      </c>
      <c r="M671" s="13">
        <v>1.0533126105868542E-2</v>
      </c>
      <c r="N671" s="13">
        <v>7.7515498189341149E-3</v>
      </c>
      <c r="O671" s="13">
        <v>2.5667206346618031E-2</v>
      </c>
      <c r="P671" s="13">
        <v>1.3715471395114663E-2</v>
      </c>
      <c r="Q671" s="13">
        <v>7.2966654543691689E-3</v>
      </c>
      <c r="R671" s="13">
        <v>1.0047649279393058E-2</v>
      </c>
      <c r="S671" s="13">
        <v>1.8944668258412563E-2</v>
      </c>
      <c r="T671" s="13">
        <v>3.936479108111083E-2</v>
      </c>
      <c r="U671" s="13">
        <v>7.4876346602414032E-3</v>
      </c>
      <c r="V671" s="13">
        <v>3.3462230666404351E-2</v>
      </c>
      <c r="W671" s="13">
        <v>1.6891505401355884E-16</v>
      </c>
      <c r="X671" s="146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9"/>
      <c r="B672" s="3" t="s">
        <v>272</v>
      </c>
      <c r="C672" s="28"/>
      <c r="D672" s="13">
        <v>-6.6653644349350394E-3</v>
      </c>
      <c r="E672" s="13">
        <v>7.754009307138654E-3</v>
      </c>
      <c r="F672" s="13">
        <v>-3.8708417195098432E-2</v>
      </c>
      <c r="G672" s="13">
        <v>1.8969077773195675E-2</v>
      </c>
      <c r="H672" s="13">
        <v>-7.7640726298696894E-2</v>
      </c>
      <c r="I672" s="13">
        <v>0.32169389614167399</v>
      </c>
      <c r="J672" s="13">
        <v>-9.2288086557479332E-3</v>
      </c>
      <c r="K672" s="13">
        <v>9.3561619451467681E-3</v>
      </c>
      <c r="L672" s="13">
        <v>-5.2006284090566179E-2</v>
      </c>
      <c r="M672" s="13">
        <v>-2.5675388290236079E-4</v>
      </c>
      <c r="N672" s="13">
        <v>1.2560467221162996E-2</v>
      </c>
      <c r="O672" s="13">
        <v>-1.1471822348959604E-2</v>
      </c>
      <c r="P672" s="13">
        <v>-3.3901959281073979E-2</v>
      </c>
      <c r="Q672" s="13">
        <v>-8.2675170729431535E-3</v>
      </c>
      <c r="R672" s="13">
        <v>4.0598138386306104E-2</v>
      </c>
      <c r="S672" s="13">
        <v>-3.1702530711316124E-3</v>
      </c>
      <c r="T672" s="13">
        <v>-0.15406340713168654</v>
      </c>
      <c r="U672" s="13">
        <v>2.9579051536181122E-2</v>
      </c>
      <c r="V672" s="13">
        <v>6.1518566691303178E-3</v>
      </c>
      <c r="W672" s="13">
        <v>-0.13483757547558872</v>
      </c>
      <c r="X672" s="146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9"/>
      <c r="B673" s="45" t="s">
        <v>273</v>
      </c>
      <c r="C673" s="46"/>
      <c r="D673" s="44">
        <v>0.15</v>
      </c>
      <c r="E673" s="44">
        <v>0.47</v>
      </c>
      <c r="F673" s="44" t="s">
        <v>274</v>
      </c>
      <c r="G673" s="44">
        <v>0.95</v>
      </c>
      <c r="H673" s="44">
        <v>3.19</v>
      </c>
      <c r="I673" s="44">
        <v>13.93</v>
      </c>
      <c r="J673" s="44">
        <v>0.26</v>
      </c>
      <c r="K673" s="44">
        <v>0.54</v>
      </c>
      <c r="L673" s="44">
        <v>2.09</v>
      </c>
      <c r="M673" s="44">
        <v>0.12</v>
      </c>
      <c r="N673" s="44">
        <v>0.67</v>
      </c>
      <c r="O673" s="44">
        <v>0.36</v>
      </c>
      <c r="P673" s="44">
        <v>1.32</v>
      </c>
      <c r="Q673" s="44">
        <v>0.22</v>
      </c>
      <c r="R673" s="44">
        <v>1.88</v>
      </c>
      <c r="S673" s="44">
        <v>0</v>
      </c>
      <c r="T673" s="44">
        <v>6.47</v>
      </c>
      <c r="U673" s="44">
        <v>1.4</v>
      </c>
      <c r="V673" s="44">
        <v>0.4</v>
      </c>
      <c r="W673" s="44">
        <v>5.64</v>
      </c>
      <c r="X673" s="146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B674" s="30" t="s">
        <v>324</v>
      </c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BM674" s="53"/>
    </row>
    <row r="675" spans="1:65">
      <c r="BM675" s="53"/>
    </row>
    <row r="676" spans="1:65" ht="15">
      <c r="B676" s="8" t="s">
        <v>523</v>
      </c>
      <c r="BM676" s="27" t="s">
        <v>66</v>
      </c>
    </row>
    <row r="677" spans="1:65" ht="15">
      <c r="A677" s="24" t="s">
        <v>37</v>
      </c>
      <c r="B677" s="18" t="s">
        <v>117</v>
      </c>
      <c r="C677" s="15" t="s">
        <v>118</v>
      </c>
      <c r="D677" s="16" t="s">
        <v>241</v>
      </c>
      <c r="E677" s="17" t="s">
        <v>241</v>
      </c>
      <c r="F677" s="17" t="s">
        <v>241</v>
      </c>
      <c r="G677" s="17" t="s">
        <v>241</v>
      </c>
      <c r="H677" s="17" t="s">
        <v>241</v>
      </c>
      <c r="I677" s="17" t="s">
        <v>241</v>
      </c>
      <c r="J677" s="17" t="s">
        <v>241</v>
      </c>
      <c r="K677" s="17" t="s">
        <v>241</v>
      </c>
      <c r="L677" s="17" t="s">
        <v>241</v>
      </c>
      <c r="M677" s="17" t="s">
        <v>241</v>
      </c>
      <c r="N677" s="17" t="s">
        <v>241</v>
      </c>
      <c r="O677" s="17" t="s">
        <v>241</v>
      </c>
      <c r="P677" s="17" t="s">
        <v>241</v>
      </c>
      <c r="Q677" s="17" t="s">
        <v>241</v>
      </c>
      <c r="R677" s="17" t="s">
        <v>241</v>
      </c>
      <c r="S677" s="17" t="s">
        <v>241</v>
      </c>
      <c r="T677" s="17" t="s">
        <v>241</v>
      </c>
      <c r="U677" s="17" t="s">
        <v>241</v>
      </c>
      <c r="V677" s="17" t="s">
        <v>241</v>
      </c>
      <c r="W677" s="146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242</v>
      </c>
      <c r="C678" s="9" t="s">
        <v>242</v>
      </c>
      <c r="D678" s="144" t="s">
        <v>244</v>
      </c>
      <c r="E678" s="145" t="s">
        <v>245</v>
      </c>
      <c r="F678" s="145" t="s">
        <v>247</v>
      </c>
      <c r="G678" s="145" t="s">
        <v>248</v>
      </c>
      <c r="H678" s="145" t="s">
        <v>250</v>
      </c>
      <c r="I678" s="145" t="s">
        <v>251</v>
      </c>
      <c r="J678" s="145" t="s">
        <v>252</v>
      </c>
      <c r="K678" s="145" t="s">
        <v>253</v>
      </c>
      <c r="L678" s="145" t="s">
        <v>254</v>
      </c>
      <c r="M678" s="145" t="s">
        <v>255</v>
      </c>
      <c r="N678" s="145" t="s">
        <v>256</v>
      </c>
      <c r="O678" s="145" t="s">
        <v>258</v>
      </c>
      <c r="P678" s="145" t="s">
        <v>259</v>
      </c>
      <c r="Q678" s="145" t="s">
        <v>260</v>
      </c>
      <c r="R678" s="145" t="s">
        <v>261</v>
      </c>
      <c r="S678" s="145" t="s">
        <v>284</v>
      </c>
      <c r="T678" s="145" t="s">
        <v>286</v>
      </c>
      <c r="U678" s="145" t="s">
        <v>276</v>
      </c>
      <c r="V678" s="145" t="s">
        <v>262</v>
      </c>
      <c r="W678" s="146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3</v>
      </c>
    </row>
    <row r="679" spans="1:65">
      <c r="A679" s="29"/>
      <c r="B679" s="19"/>
      <c r="C679" s="9"/>
      <c r="D679" s="10" t="s">
        <v>315</v>
      </c>
      <c r="E679" s="11" t="s">
        <v>315</v>
      </c>
      <c r="F679" s="11" t="s">
        <v>120</v>
      </c>
      <c r="G679" s="11" t="s">
        <v>315</v>
      </c>
      <c r="H679" s="11" t="s">
        <v>316</v>
      </c>
      <c r="I679" s="11" t="s">
        <v>315</v>
      </c>
      <c r="J679" s="11" t="s">
        <v>315</v>
      </c>
      <c r="K679" s="11" t="s">
        <v>315</v>
      </c>
      <c r="L679" s="11" t="s">
        <v>316</v>
      </c>
      <c r="M679" s="11" t="s">
        <v>120</v>
      </c>
      <c r="N679" s="11" t="s">
        <v>315</v>
      </c>
      <c r="O679" s="11" t="s">
        <v>316</v>
      </c>
      <c r="P679" s="11" t="s">
        <v>316</v>
      </c>
      <c r="Q679" s="11" t="s">
        <v>316</v>
      </c>
      <c r="R679" s="11" t="s">
        <v>316</v>
      </c>
      <c r="S679" s="11" t="s">
        <v>120</v>
      </c>
      <c r="T679" s="11" t="s">
        <v>315</v>
      </c>
      <c r="U679" s="11" t="s">
        <v>120</v>
      </c>
      <c r="V679" s="11" t="s">
        <v>315</v>
      </c>
      <c r="W679" s="146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0</v>
      </c>
    </row>
    <row r="680" spans="1:65">
      <c r="A680" s="29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146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0</v>
      </c>
    </row>
    <row r="681" spans="1:65">
      <c r="A681" s="29"/>
      <c r="B681" s="18">
        <v>1</v>
      </c>
      <c r="C681" s="14">
        <v>1</v>
      </c>
      <c r="D681" s="208">
        <v>100</v>
      </c>
      <c r="E681" s="208">
        <v>106.5</v>
      </c>
      <c r="F681" s="208">
        <v>110</v>
      </c>
      <c r="G681" s="208">
        <v>94</v>
      </c>
      <c r="H681" s="208">
        <v>103</v>
      </c>
      <c r="I681" s="208">
        <v>102.5</v>
      </c>
      <c r="J681" s="208">
        <v>92.2</v>
      </c>
      <c r="K681" s="208">
        <v>100.5</v>
      </c>
      <c r="L681" s="208">
        <v>101</v>
      </c>
      <c r="M681" s="208">
        <v>112</v>
      </c>
      <c r="N681" s="208">
        <v>102.5</v>
      </c>
      <c r="O681" s="208">
        <v>103</v>
      </c>
      <c r="P681" s="208">
        <v>105.3</v>
      </c>
      <c r="Q681" s="208">
        <v>102.90774853259404</v>
      </c>
      <c r="R681" s="208">
        <v>105</v>
      </c>
      <c r="S681" s="208">
        <v>99.445958305636282</v>
      </c>
      <c r="T681" s="208">
        <v>100</v>
      </c>
      <c r="U681" s="223">
        <v>130.66999999999999</v>
      </c>
      <c r="V681" s="208">
        <v>108</v>
      </c>
      <c r="W681" s="209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1">
        <v>1</v>
      </c>
    </row>
    <row r="682" spans="1:65">
      <c r="A682" s="29"/>
      <c r="B682" s="19">
        <v>1</v>
      </c>
      <c r="C682" s="9">
        <v>2</v>
      </c>
      <c r="D682" s="213">
        <v>102</v>
      </c>
      <c r="E682" s="213">
        <v>108</v>
      </c>
      <c r="F682" s="213">
        <v>111</v>
      </c>
      <c r="G682" s="213">
        <v>95</v>
      </c>
      <c r="H682" s="213">
        <v>104</v>
      </c>
      <c r="I682" s="213">
        <v>104</v>
      </c>
      <c r="J682" s="213">
        <v>91.8</v>
      </c>
      <c r="K682" s="213">
        <v>98.2</v>
      </c>
      <c r="L682" s="213">
        <v>102</v>
      </c>
      <c r="M682" s="213">
        <v>113</v>
      </c>
      <c r="N682" s="213">
        <v>103.5</v>
      </c>
      <c r="O682" s="213">
        <v>98.3</v>
      </c>
      <c r="P682" s="213">
        <v>104.5</v>
      </c>
      <c r="Q682" s="213">
        <v>101.06233582611659</v>
      </c>
      <c r="R682" s="213">
        <v>104</v>
      </c>
      <c r="S682" s="213">
        <v>94.687467138030783</v>
      </c>
      <c r="T682" s="213">
        <v>110</v>
      </c>
      <c r="U682" s="225">
        <v>129.9</v>
      </c>
      <c r="V682" s="213">
        <v>109</v>
      </c>
      <c r="W682" s="209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1">
        <v>20</v>
      </c>
    </row>
    <row r="683" spans="1:65">
      <c r="A683" s="29"/>
      <c r="B683" s="19">
        <v>1</v>
      </c>
      <c r="C683" s="9">
        <v>3</v>
      </c>
      <c r="D683" s="213">
        <v>101</v>
      </c>
      <c r="E683" s="213">
        <v>105.5</v>
      </c>
      <c r="F683" s="213">
        <v>112</v>
      </c>
      <c r="G683" s="213">
        <v>95</v>
      </c>
      <c r="H683" s="213">
        <v>100</v>
      </c>
      <c r="I683" s="213">
        <v>105</v>
      </c>
      <c r="J683" s="213">
        <v>95.1</v>
      </c>
      <c r="K683" s="213">
        <v>98.4</v>
      </c>
      <c r="L683" s="213">
        <v>102</v>
      </c>
      <c r="M683" s="213">
        <v>110</v>
      </c>
      <c r="N683" s="213">
        <v>101.5</v>
      </c>
      <c r="O683" s="213">
        <v>105</v>
      </c>
      <c r="P683" s="213">
        <v>105.4</v>
      </c>
      <c r="Q683" s="213">
        <v>99.942627070597197</v>
      </c>
      <c r="R683" s="213">
        <v>105</v>
      </c>
      <c r="S683" s="213">
        <v>95.990805121275471</v>
      </c>
      <c r="T683" s="213">
        <v>114</v>
      </c>
      <c r="U683" s="225">
        <v>127.98</v>
      </c>
      <c r="V683" s="213">
        <v>105</v>
      </c>
      <c r="W683" s="209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211">
        <v>16</v>
      </c>
    </row>
    <row r="684" spans="1:65">
      <c r="A684" s="29"/>
      <c r="B684" s="19">
        <v>1</v>
      </c>
      <c r="C684" s="9">
        <v>4</v>
      </c>
      <c r="D684" s="213">
        <v>102</v>
      </c>
      <c r="E684" s="213">
        <v>107.5</v>
      </c>
      <c r="F684" s="213">
        <v>112</v>
      </c>
      <c r="G684" s="213">
        <v>95</v>
      </c>
      <c r="H684" s="213">
        <v>105</v>
      </c>
      <c r="I684" s="213">
        <v>103.5</v>
      </c>
      <c r="J684" s="213">
        <v>89.5</v>
      </c>
      <c r="K684" s="213">
        <v>102</v>
      </c>
      <c r="L684" s="213">
        <v>102</v>
      </c>
      <c r="M684" s="213">
        <v>111</v>
      </c>
      <c r="N684" s="213">
        <v>103</v>
      </c>
      <c r="O684" s="213">
        <v>101</v>
      </c>
      <c r="P684" s="213">
        <v>105.4</v>
      </c>
      <c r="Q684" s="213">
        <v>103.4247738693313</v>
      </c>
      <c r="R684" s="213">
        <v>106</v>
      </c>
      <c r="S684" s="213">
        <v>98.750328180589079</v>
      </c>
      <c r="T684" s="213">
        <v>109</v>
      </c>
      <c r="U684" s="225">
        <v>129.38</v>
      </c>
      <c r="V684" s="213">
        <v>107</v>
      </c>
      <c r="W684" s="209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1">
        <v>103.22119963495383</v>
      </c>
    </row>
    <row r="685" spans="1:65">
      <c r="A685" s="29"/>
      <c r="B685" s="19">
        <v>1</v>
      </c>
      <c r="C685" s="9">
        <v>5</v>
      </c>
      <c r="D685" s="213">
        <v>101</v>
      </c>
      <c r="E685" s="213">
        <v>107.5</v>
      </c>
      <c r="F685" s="213">
        <v>109</v>
      </c>
      <c r="G685" s="213">
        <v>95</v>
      </c>
      <c r="H685" s="213">
        <v>106</v>
      </c>
      <c r="I685" s="213">
        <v>108</v>
      </c>
      <c r="J685" s="213">
        <v>91.7</v>
      </c>
      <c r="K685" s="213">
        <v>100</v>
      </c>
      <c r="L685" s="213">
        <v>101</v>
      </c>
      <c r="M685" s="213">
        <v>116</v>
      </c>
      <c r="N685" s="213">
        <v>102.5</v>
      </c>
      <c r="O685" s="213">
        <v>103</v>
      </c>
      <c r="P685" s="213">
        <v>105.8</v>
      </c>
      <c r="Q685" s="213">
        <v>103.14647143871048</v>
      </c>
      <c r="R685" s="213">
        <v>106</v>
      </c>
      <c r="S685" s="213">
        <v>94.46796593903953</v>
      </c>
      <c r="T685" s="213">
        <v>108</v>
      </c>
      <c r="U685" s="225">
        <v>130.58000000000001</v>
      </c>
      <c r="V685" s="213">
        <v>103</v>
      </c>
      <c r="W685" s="209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1">
        <v>109</v>
      </c>
    </row>
    <row r="686" spans="1:65">
      <c r="A686" s="29"/>
      <c r="B686" s="19">
        <v>1</v>
      </c>
      <c r="C686" s="9">
        <v>6</v>
      </c>
      <c r="D686" s="213">
        <v>103</v>
      </c>
      <c r="E686" s="213">
        <v>106.5</v>
      </c>
      <c r="F686" s="213">
        <v>113</v>
      </c>
      <c r="G686" s="213">
        <v>95</v>
      </c>
      <c r="H686" s="213">
        <v>102</v>
      </c>
      <c r="I686" s="213">
        <v>106</v>
      </c>
      <c r="J686" s="213">
        <v>91.6</v>
      </c>
      <c r="K686" s="213">
        <v>99.4</v>
      </c>
      <c r="L686" s="213">
        <v>101</v>
      </c>
      <c r="M686" s="213">
        <v>114</v>
      </c>
      <c r="N686" s="213">
        <v>104.5</v>
      </c>
      <c r="O686" s="213">
        <v>102</v>
      </c>
      <c r="P686" s="213">
        <v>106.8</v>
      </c>
      <c r="Q686" s="213">
        <v>104.20539777029012</v>
      </c>
      <c r="R686" s="213">
        <v>107</v>
      </c>
      <c r="S686" s="213">
        <v>95.957681382803585</v>
      </c>
      <c r="T686" s="213">
        <v>106</v>
      </c>
      <c r="U686" s="225">
        <v>130.97999999999999</v>
      </c>
      <c r="V686" s="213">
        <v>108</v>
      </c>
      <c r="W686" s="209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4"/>
    </row>
    <row r="687" spans="1:65">
      <c r="A687" s="29"/>
      <c r="B687" s="20" t="s">
        <v>269</v>
      </c>
      <c r="C687" s="12"/>
      <c r="D687" s="215">
        <v>101.5</v>
      </c>
      <c r="E687" s="215">
        <v>106.91666666666667</v>
      </c>
      <c r="F687" s="215">
        <v>111.16666666666667</v>
      </c>
      <c r="G687" s="215">
        <v>94.833333333333329</v>
      </c>
      <c r="H687" s="215">
        <v>103.33333333333333</v>
      </c>
      <c r="I687" s="215">
        <v>104.83333333333333</v>
      </c>
      <c r="J687" s="215">
        <v>91.983333333333334</v>
      </c>
      <c r="K687" s="215">
        <v>99.75</v>
      </c>
      <c r="L687" s="215">
        <v>101.5</v>
      </c>
      <c r="M687" s="215">
        <v>112.66666666666667</v>
      </c>
      <c r="N687" s="215">
        <v>102.91666666666667</v>
      </c>
      <c r="O687" s="215">
        <v>102.05</v>
      </c>
      <c r="P687" s="215">
        <v>105.53333333333332</v>
      </c>
      <c r="Q687" s="215">
        <v>102.4482257512733</v>
      </c>
      <c r="R687" s="215">
        <v>105.5</v>
      </c>
      <c r="S687" s="215">
        <v>96.550034344562448</v>
      </c>
      <c r="T687" s="215">
        <v>107.83333333333333</v>
      </c>
      <c r="U687" s="215">
        <v>129.91500000000002</v>
      </c>
      <c r="V687" s="215">
        <v>106.66666666666667</v>
      </c>
      <c r="W687" s="209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4"/>
    </row>
    <row r="688" spans="1:65">
      <c r="A688" s="29"/>
      <c r="B688" s="3" t="s">
        <v>270</v>
      </c>
      <c r="C688" s="28"/>
      <c r="D688" s="213">
        <v>101.5</v>
      </c>
      <c r="E688" s="213">
        <v>107</v>
      </c>
      <c r="F688" s="213">
        <v>111.5</v>
      </c>
      <c r="G688" s="213">
        <v>95</v>
      </c>
      <c r="H688" s="213">
        <v>103.5</v>
      </c>
      <c r="I688" s="213">
        <v>104.5</v>
      </c>
      <c r="J688" s="213">
        <v>91.75</v>
      </c>
      <c r="K688" s="213">
        <v>99.7</v>
      </c>
      <c r="L688" s="213">
        <v>101.5</v>
      </c>
      <c r="M688" s="213">
        <v>112.5</v>
      </c>
      <c r="N688" s="213">
        <v>102.75</v>
      </c>
      <c r="O688" s="213">
        <v>102.5</v>
      </c>
      <c r="P688" s="213">
        <v>105.4</v>
      </c>
      <c r="Q688" s="213">
        <v>103.02710998565226</v>
      </c>
      <c r="R688" s="213">
        <v>105.5</v>
      </c>
      <c r="S688" s="213">
        <v>95.974243252039528</v>
      </c>
      <c r="T688" s="213">
        <v>108.5</v>
      </c>
      <c r="U688" s="213">
        <v>130.24</v>
      </c>
      <c r="V688" s="213">
        <v>107.5</v>
      </c>
      <c r="W688" s="209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4"/>
    </row>
    <row r="689" spans="1:65">
      <c r="A689" s="29"/>
      <c r="B689" s="3" t="s">
        <v>271</v>
      </c>
      <c r="C689" s="28"/>
      <c r="D689" s="213">
        <v>1.0488088481701516</v>
      </c>
      <c r="E689" s="213">
        <v>0.91742392963485908</v>
      </c>
      <c r="F689" s="213">
        <v>1.4719601443879746</v>
      </c>
      <c r="G689" s="213">
        <v>0.40824829046386302</v>
      </c>
      <c r="H689" s="213">
        <v>2.1602468994692865</v>
      </c>
      <c r="I689" s="213">
        <v>1.96638416050035</v>
      </c>
      <c r="J689" s="213">
        <v>1.7993517351164727</v>
      </c>
      <c r="K689" s="213">
        <v>1.4166862743741093</v>
      </c>
      <c r="L689" s="213">
        <v>0.54772255750516607</v>
      </c>
      <c r="M689" s="213">
        <v>2.1602468994692865</v>
      </c>
      <c r="N689" s="213">
        <v>1.0206207261596576</v>
      </c>
      <c r="O689" s="213">
        <v>2.2660538387249329</v>
      </c>
      <c r="P689" s="213">
        <v>0.75277265270907956</v>
      </c>
      <c r="Q689" s="213">
        <v>1.6086468593903589</v>
      </c>
      <c r="R689" s="213">
        <v>1.0488088481701516</v>
      </c>
      <c r="S689" s="213">
        <v>2.0830484081165719</v>
      </c>
      <c r="T689" s="213">
        <v>4.6654760385909899</v>
      </c>
      <c r="U689" s="213">
        <v>1.1114989878537871</v>
      </c>
      <c r="V689" s="213">
        <v>2.2509257354845511</v>
      </c>
      <c r="W689" s="209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4"/>
    </row>
    <row r="690" spans="1:65">
      <c r="A690" s="29"/>
      <c r="B690" s="3" t="s">
        <v>86</v>
      </c>
      <c r="C690" s="28"/>
      <c r="D690" s="13">
        <v>1.0333092100198539E-2</v>
      </c>
      <c r="E690" s="13">
        <v>8.5807382350883161E-3</v>
      </c>
      <c r="F690" s="13">
        <v>1.3241020789097223E-2</v>
      </c>
      <c r="G690" s="13">
        <v>4.3049028871409104E-3</v>
      </c>
      <c r="H690" s="13">
        <v>2.0905615156154387E-2</v>
      </c>
      <c r="I690" s="13">
        <v>1.8757241594597934E-2</v>
      </c>
      <c r="J690" s="13">
        <v>1.9561714822791877E-2</v>
      </c>
      <c r="K690" s="13">
        <v>1.4202368665404605E-2</v>
      </c>
      <c r="L690" s="13">
        <v>5.3962813547306998E-3</v>
      </c>
      <c r="M690" s="13">
        <v>1.9173789048543961E-2</v>
      </c>
      <c r="N690" s="13">
        <v>9.9169625213893844E-3</v>
      </c>
      <c r="O690" s="13">
        <v>2.2205329139881755E-2</v>
      </c>
      <c r="P690" s="13">
        <v>7.1330320850512916E-3</v>
      </c>
      <c r="Q690" s="13">
        <v>1.5702047034917687E-2</v>
      </c>
      <c r="R690" s="13">
        <v>9.9413160963995415E-3</v>
      </c>
      <c r="S690" s="13">
        <v>2.1574807531219549E-2</v>
      </c>
      <c r="T690" s="13">
        <v>4.3265620141492954E-2</v>
      </c>
      <c r="U690" s="13">
        <v>8.5555862514242915E-3</v>
      </c>
      <c r="V690" s="13">
        <v>2.1102428770167665E-2</v>
      </c>
      <c r="W690" s="146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9"/>
      <c r="B691" s="3" t="s">
        <v>272</v>
      </c>
      <c r="C691" s="28"/>
      <c r="D691" s="13">
        <v>-1.6674865638463099E-2</v>
      </c>
      <c r="E691" s="13">
        <v>3.5801434635346352E-2</v>
      </c>
      <c r="F691" s="13">
        <v>7.697514715787368E-2</v>
      </c>
      <c r="G691" s="13">
        <v>-8.1261081360074816E-2</v>
      </c>
      <c r="H691" s="13">
        <v>1.0863436849799513E-3</v>
      </c>
      <c r="I691" s="13">
        <v>1.5618242222342538E-2</v>
      </c>
      <c r="J691" s="13">
        <v>-0.10887168858106366</v>
      </c>
      <c r="K691" s="13">
        <v>-3.3628747265386227E-2</v>
      </c>
      <c r="L691" s="13">
        <v>-1.6674865638463099E-2</v>
      </c>
      <c r="M691" s="13">
        <v>9.1507045695236489E-2</v>
      </c>
      <c r="N691" s="13">
        <v>-2.9502947976206562E-3</v>
      </c>
      <c r="O691" s="13">
        <v>-1.1346502841430239E-2</v>
      </c>
      <c r="P691" s="13">
        <v>2.2399794873111833E-2</v>
      </c>
      <c r="Q691" s="13">
        <v>-7.4885186997843967E-3</v>
      </c>
      <c r="R691" s="13">
        <v>2.2076863794503909E-2</v>
      </c>
      <c r="S691" s="13">
        <v>-6.4629798083961854E-2</v>
      </c>
      <c r="T691" s="13">
        <v>4.4682039297067933E-2</v>
      </c>
      <c r="U691" s="13">
        <v>0.25860773232097611</v>
      </c>
      <c r="V691" s="13">
        <v>3.3379451545785921E-2</v>
      </c>
      <c r="W691" s="146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9"/>
      <c r="B692" s="45" t="s">
        <v>273</v>
      </c>
      <c r="C692" s="46"/>
      <c r="D692" s="44">
        <v>0.37</v>
      </c>
      <c r="E692" s="44">
        <v>0.72</v>
      </c>
      <c r="F692" s="44">
        <v>1.58</v>
      </c>
      <c r="G692" s="44">
        <v>1.72</v>
      </c>
      <c r="H692" s="44">
        <v>0</v>
      </c>
      <c r="I692" s="44">
        <v>0.3</v>
      </c>
      <c r="J692" s="44">
        <v>2.2999999999999998</v>
      </c>
      <c r="K692" s="44">
        <v>0.72</v>
      </c>
      <c r="L692" s="44">
        <v>0.37</v>
      </c>
      <c r="M692" s="44">
        <v>1.89</v>
      </c>
      <c r="N692" s="44">
        <v>0.08</v>
      </c>
      <c r="O692" s="44">
        <v>0.26</v>
      </c>
      <c r="P692" s="44">
        <v>0.45</v>
      </c>
      <c r="Q692" s="44">
        <v>0.18</v>
      </c>
      <c r="R692" s="44">
        <v>0.44</v>
      </c>
      <c r="S692" s="44">
        <v>1.37</v>
      </c>
      <c r="T692" s="44">
        <v>0.91</v>
      </c>
      <c r="U692" s="44">
        <v>5.38</v>
      </c>
      <c r="V692" s="44">
        <v>0.67</v>
      </c>
      <c r="W692" s="146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B693" s="3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BM693" s="53"/>
    </row>
    <row r="694" spans="1:65" ht="15">
      <c r="B694" s="8" t="s">
        <v>583</v>
      </c>
      <c r="BM694" s="27" t="s">
        <v>66</v>
      </c>
    </row>
    <row r="695" spans="1:65" ht="15">
      <c r="A695" s="24" t="s">
        <v>40</v>
      </c>
      <c r="B695" s="18" t="s">
        <v>117</v>
      </c>
      <c r="C695" s="15" t="s">
        <v>118</v>
      </c>
      <c r="D695" s="16" t="s">
        <v>241</v>
      </c>
      <c r="E695" s="17" t="s">
        <v>241</v>
      </c>
      <c r="F695" s="17" t="s">
        <v>241</v>
      </c>
      <c r="G695" s="17" t="s">
        <v>241</v>
      </c>
      <c r="H695" s="17" t="s">
        <v>241</v>
      </c>
      <c r="I695" s="17" t="s">
        <v>241</v>
      </c>
      <c r="J695" s="17" t="s">
        <v>241</v>
      </c>
      <c r="K695" s="17" t="s">
        <v>241</v>
      </c>
      <c r="L695" s="17" t="s">
        <v>241</v>
      </c>
      <c r="M695" s="146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242</v>
      </c>
      <c r="C696" s="9" t="s">
        <v>242</v>
      </c>
      <c r="D696" s="144" t="s">
        <v>244</v>
      </c>
      <c r="E696" s="145" t="s">
        <v>246</v>
      </c>
      <c r="F696" s="145" t="s">
        <v>248</v>
      </c>
      <c r="G696" s="145" t="s">
        <v>249</v>
      </c>
      <c r="H696" s="145" t="s">
        <v>250</v>
      </c>
      <c r="I696" s="145" t="s">
        <v>255</v>
      </c>
      <c r="J696" s="145" t="s">
        <v>259</v>
      </c>
      <c r="K696" s="145" t="s">
        <v>260</v>
      </c>
      <c r="L696" s="145" t="s">
        <v>261</v>
      </c>
      <c r="M696" s="146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315</v>
      </c>
      <c r="E697" s="11" t="s">
        <v>316</v>
      </c>
      <c r="F697" s="11" t="s">
        <v>315</v>
      </c>
      <c r="G697" s="11" t="s">
        <v>316</v>
      </c>
      <c r="H697" s="11" t="s">
        <v>316</v>
      </c>
      <c r="I697" s="11" t="s">
        <v>316</v>
      </c>
      <c r="J697" s="11" t="s">
        <v>316</v>
      </c>
      <c r="K697" s="11" t="s">
        <v>316</v>
      </c>
      <c r="L697" s="11" t="s">
        <v>316</v>
      </c>
      <c r="M697" s="146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2</v>
      </c>
    </row>
    <row r="698" spans="1:65">
      <c r="A698" s="29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146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3</v>
      </c>
    </row>
    <row r="699" spans="1:65">
      <c r="A699" s="29"/>
      <c r="B699" s="18">
        <v>1</v>
      </c>
      <c r="C699" s="14">
        <v>1</v>
      </c>
      <c r="D699" s="21">
        <v>4.5599999999999996</v>
      </c>
      <c r="E699" s="21">
        <v>5.08</v>
      </c>
      <c r="F699" s="21">
        <v>5.57</v>
      </c>
      <c r="G699" s="21">
        <v>4.8746793945367202</v>
      </c>
      <c r="H699" s="21">
        <v>5.09</v>
      </c>
      <c r="I699" s="21">
        <v>5.38</v>
      </c>
      <c r="J699" s="21">
        <v>5.2</v>
      </c>
      <c r="K699" s="21">
        <v>5.639708446037031</v>
      </c>
      <c r="L699" s="21">
        <v>5</v>
      </c>
      <c r="M699" s="146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>
        <v>1</v>
      </c>
      <c r="C700" s="9">
        <v>2</v>
      </c>
      <c r="D700" s="11">
        <v>4.55</v>
      </c>
      <c r="E700" s="11">
        <v>5</v>
      </c>
      <c r="F700" s="11">
        <v>5.55</v>
      </c>
      <c r="G700" s="11">
        <v>4.8590604593112499</v>
      </c>
      <c r="H700" s="11">
        <v>5.0999999999999996</v>
      </c>
      <c r="I700" s="11">
        <v>5.19</v>
      </c>
      <c r="J700" s="11">
        <v>5.2</v>
      </c>
      <c r="K700" s="11">
        <v>5.4586608862371993</v>
      </c>
      <c r="L700" s="11">
        <v>5</v>
      </c>
      <c r="M700" s="146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 t="e">
        <v>#N/A</v>
      </c>
    </row>
    <row r="701" spans="1:65">
      <c r="A701" s="29"/>
      <c r="B701" s="19">
        <v>1</v>
      </c>
      <c r="C701" s="9">
        <v>3</v>
      </c>
      <c r="D701" s="11">
        <v>4.5599999999999996</v>
      </c>
      <c r="E701" s="11">
        <v>5.04</v>
      </c>
      <c r="F701" s="11">
        <v>5.25</v>
      </c>
      <c r="G701" s="11">
        <v>4.8021539595288001</v>
      </c>
      <c r="H701" s="11">
        <v>4.62</v>
      </c>
      <c r="I701" s="11">
        <v>5.1100000000000003</v>
      </c>
      <c r="J701" s="11">
        <v>5.22</v>
      </c>
      <c r="K701" s="11">
        <v>5.3389879381746965</v>
      </c>
      <c r="L701" s="11">
        <v>5.0999999999999996</v>
      </c>
      <c r="M701" s="146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16</v>
      </c>
    </row>
    <row r="702" spans="1:65">
      <c r="A702" s="29"/>
      <c r="B702" s="19">
        <v>1</v>
      </c>
      <c r="C702" s="9">
        <v>4</v>
      </c>
      <c r="D702" s="11">
        <v>4.6100000000000003</v>
      </c>
      <c r="E702" s="11">
        <v>5.05</v>
      </c>
      <c r="F702" s="11">
        <v>5.43</v>
      </c>
      <c r="G702" s="11">
        <v>4.8493716012369266</v>
      </c>
      <c r="H702" s="11">
        <v>4.92</v>
      </c>
      <c r="I702" s="11">
        <v>5.22</v>
      </c>
      <c r="J702" s="11">
        <v>5.25</v>
      </c>
      <c r="K702" s="11">
        <v>5.5577777150181449</v>
      </c>
      <c r="L702" s="11">
        <v>5</v>
      </c>
      <c r="M702" s="146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5.0746574705199938</v>
      </c>
    </row>
    <row r="703" spans="1:65">
      <c r="A703" s="29"/>
      <c r="B703" s="19">
        <v>1</v>
      </c>
      <c r="C703" s="9">
        <v>5</v>
      </c>
      <c r="D703" s="11">
        <v>4.4800000000000004</v>
      </c>
      <c r="E703" s="11">
        <v>5.15</v>
      </c>
      <c r="F703" s="11">
        <v>5.09</v>
      </c>
      <c r="G703" s="11">
        <v>4.8279704299554496</v>
      </c>
      <c r="H703" s="11">
        <v>4.9000000000000004</v>
      </c>
      <c r="I703" s="11">
        <v>5.2</v>
      </c>
      <c r="J703" s="11">
        <v>5.29</v>
      </c>
      <c r="K703" s="11">
        <v>5.6572506527822117</v>
      </c>
      <c r="L703" s="11">
        <v>5</v>
      </c>
      <c r="M703" s="146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110</v>
      </c>
    </row>
    <row r="704" spans="1:65">
      <c r="A704" s="29"/>
      <c r="B704" s="19">
        <v>1</v>
      </c>
      <c r="C704" s="9">
        <v>6</v>
      </c>
      <c r="D704" s="141">
        <v>4.3600000000000003</v>
      </c>
      <c r="E704" s="11">
        <v>5.05</v>
      </c>
      <c r="F704" s="11">
        <v>4.6500000000000004</v>
      </c>
      <c r="G704" s="11">
        <v>4.8176936298846416</v>
      </c>
      <c r="H704" s="11">
        <v>4.8499999999999996</v>
      </c>
      <c r="I704" s="11">
        <v>5.18</v>
      </c>
      <c r="J704" s="11">
        <v>5.25</v>
      </c>
      <c r="K704" s="11">
        <v>5.7561882953766128</v>
      </c>
      <c r="L704" s="11">
        <v>5.0999999999999996</v>
      </c>
      <c r="M704" s="146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20" t="s">
        <v>269</v>
      </c>
      <c r="C705" s="12"/>
      <c r="D705" s="22">
        <v>4.5199999999999996</v>
      </c>
      <c r="E705" s="22">
        <v>5.0616666666666665</v>
      </c>
      <c r="F705" s="22">
        <v>5.2566666666666668</v>
      </c>
      <c r="G705" s="22">
        <v>4.8384882457422984</v>
      </c>
      <c r="H705" s="22">
        <v>4.9133333333333331</v>
      </c>
      <c r="I705" s="22">
        <v>5.2133333333333329</v>
      </c>
      <c r="J705" s="22">
        <v>5.2350000000000003</v>
      </c>
      <c r="K705" s="22">
        <v>5.5680956556043162</v>
      </c>
      <c r="L705" s="22">
        <v>5.0333333333333341</v>
      </c>
      <c r="M705" s="146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3" t="s">
        <v>270</v>
      </c>
      <c r="C706" s="28"/>
      <c r="D706" s="11">
        <v>4.5549999999999997</v>
      </c>
      <c r="E706" s="11">
        <v>5.05</v>
      </c>
      <c r="F706" s="11">
        <v>5.34</v>
      </c>
      <c r="G706" s="11">
        <v>4.8386710155961881</v>
      </c>
      <c r="H706" s="11">
        <v>4.91</v>
      </c>
      <c r="I706" s="11">
        <v>5.1950000000000003</v>
      </c>
      <c r="J706" s="11">
        <v>5.2349999999999994</v>
      </c>
      <c r="K706" s="11">
        <v>5.598743080527588</v>
      </c>
      <c r="L706" s="11">
        <v>5</v>
      </c>
      <c r="M706" s="146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271</v>
      </c>
      <c r="C707" s="28"/>
      <c r="D707" s="23">
        <v>8.8769364084688426E-2</v>
      </c>
      <c r="E707" s="23">
        <v>5.0365331992022859E-2</v>
      </c>
      <c r="F707" s="23">
        <v>0.3493231550680066</v>
      </c>
      <c r="G707" s="23">
        <v>2.7256865194834834E-2</v>
      </c>
      <c r="H707" s="23">
        <v>0.17682382946499781</v>
      </c>
      <c r="I707" s="23">
        <v>8.9814623902049737E-2</v>
      </c>
      <c r="J707" s="23">
        <v>3.507135583350033E-2</v>
      </c>
      <c r="K707" s="23">
        <v>0.15035200114534275</v>
      </c>
      <c r="L707" s="23">
        <v>5.1639777949432045E-2</v>
      </c>
      <c r="M707" s="230"/>
      <c r="N707" s="231"/>
      <c r="O707" s="231"/>
      <c r="P707" s="231"/>
      <c r="Q707" s="231"/>
      <c r="R707" s="231"/>
      <c r="S707" s="231"/>
      <c r="T707" s="231"/>
      <c r="U707" s="231"/>
      <c r="V707" s="231"/>
      <c r="W707" s="231"/>
      <c r="X707" s="231"/>
      <c r="Y707" s="231"/>
      <c r="Z707" s="231"/>
      <c r="AA707" s="231"/>
      <c r="AB707" s="231"/>
      <c r="AC707" s="231"/>
      <c r="AD707" s="231"/>
      <c r="AE707" s="231"/>
      <c r="AF707" s="231"/>
      <c r="AG707" s="231"/>
      <c r="AH707" s="231"/>
      <c r="AI707" s="231"/>
      <c r="AJ707" s="231"/>
      <c r="AK707" s="231"/>
      <c r="AL707" s="231"/>
      <c r="AM707" s="231"/>
      <c r="AN707" s="231"/>
      <c r="AO707" s="231"/>
      <c r="AP707" s="231"/>
      <c r="AQ707" s="231"/>
      <c r="AR707" s="231"/>
      <c r="AS707" s="231"/>
      <c r="AT707" s="231"/>
      <c r="AU707" s="231"/>
      <c r="AV707" s="231"/>
      <c r="AW707" s="231"/>
      <c r="AX707" s="231"/>
      <c r="AY707" s="231"/>
      <c r="AZ707" s="231"/>
      <c r="BA707" s="231"/>
      <c r="BB707" s="231"/>
      <c r="BC707" s="231"/>
      <c r="BD707" s="231"/>
      <c r="BE707" s="231"/>
      <c r="BF707" s="231"/>
      <c r="BG707" s="231"/>
      <c r="BH707" s="231"/>
      <c r="BI707" s="231"/>
      <c r="BJ707" s="231"/>
      <c r="BK707" s="231"/>
      <c r="BL707" s="231"/>
      <c r="BM707" s="54"/>
    </row>
    <row r="708" spans="1:65">
      <c r="A708" s="29"/>
      <c r="B708" s="3" t="s">
        <v>86</v>
      </c>
      <c r="C708" s="28"/>
      <c r="D708" s="13">
        <v>1.9639239841745228E-2</v>
      </c>
      <c r="E708" s="13">
        <v>9.9503454709297719E-3</v>
      </c>
      <c r="F708" s="13">
        <v>6.6453358605201004E-2</v>
      </c>
      <c r="G708" s="13">
        <v>5.6333432697330474E-3</v>
      </c>
      <c r="H708" s="13">
        <v>3.5988567733717329E-2</v>
      </c>
      <c r="I708" s="13">
        <v>1.7227869034920028E-2</v>
      </c>
      <c r="J708" s="13">
        <v>6.6993993951290024E-3</v>
      </c>
      <c r="K708" s="13">
        <v>2.7002409880299508E-2</v>
      </c>
      <c r="L708" s="13">
        <v>1.0259558532999742E-2</v>
      </c>
      <c r="M708" s="146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3" t="s">
        <v>272</v>
      </c>
      <c r="C709" s="28"/>
      <c r="D709" s="13">
        <v>-0.10929948942212231</v>
      </c>
      <c r="E709" s="13">
        <v>-2.5599370851716596E-3</v>
      </c>
      <c r="F709" s="13">
        <v>3.5866301756130703E-2</v>
      </c>
      <c r="G709" s="13">
        <v>-4.6538948914220057E-2</v>
      </c>
      <c r="H709" s="13">
        <v>-3.1790152955905815E-2</v>
      </c>
      <c r="I709" s="13">
        <v>2.7327137569174598E-2</v>
      </c>
      <c r="J709" s="13">
        <v>3.1596719662652761E-2</v>
      </c>
      <c r="K709" s="13">
        <v>9.7235761812660915E-2</v>
      </c>
      <c r="L709" s="13">
        <v>-8.1432367458734722E-3</v>
      </c>
      <c r="M709" s="146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9"/>
      <c r="B710" s="45" t="s">
        <v>273</v>
      </c>
      <c r="C710" s="46"/>
      <c r="D710" s="44">
        <v>2.11</v>
      </c>
      <c r="E710" s="44">
        <v>0</v>
      </c>
      <c r="F710" s="44">
        <v>0.76</v>
      </c>
      <c r="G710" s="44">
        <v>0.87</v>
      </c>
      <c r="H710" s="44">
        <v>0.57999999999999996</v>
      </c>
      <c r="I710" s="44">
        <v>0.59</v>
      </c>
      <c r="J710" s="44">
        <v>0.67</v>
      </c>
      <c r="K710" s="44">
        <v>1.97</v>
      </c>
      <c r="L710" s="44">
        <v>0.11</v>
      </c>
      <c r="M710" s="146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B711" s="3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BM711" s="53"/>
    </row>
    <row r="712" spans="1:65" ht="15">
      <c r="B712" s="8" t="s">
        <v>584</v>
      </c>
      <c r="BM712" s="27" t="s">
        <v>66</v>
      </c>
    </row>
    <row r="713" spans="1:65" ht="15">
      <c r="A713" s="24" t="s">
        <v>43</v>
      </c>
      <c r="B713" s="18" t="s">
        <v>117</v>
      </c>
      <c r="C713" s="15" t="s">
        <v>118</v>
      </c>
      <c r="D713" s="16" t="s">
        <v>241</v>
      </c>
      <c r="E713" s="17" t="s">
        <v>241</v>
      </c>
      <c r="F713" s="17" t="s">
        <v>241</v>
      </c>
      <c r="G713" s="17" t="s">
        <v>241</v>
      </c>
      <c r="H713" s="17" t="s">
        <v>241</v>
      </c>
      <c r="I713" s="17" t="s">
        <v>241</v>
      </c>
      <c r="J713" s="17" t="s">
        <v>241</v>
      </c>
      <c r="K713" s="17" t="s">
        <v>241</v>
      </c>
      <c r="L713" s="17" t="s">
        <v>241</v>
      </c>
      <c r="M713" s="17" t="s">
        <v>241</v>
      </c>
      <c r="N713" s="17" t="s">
        <v>241</v>
      </c>
      <c r="O713" s="17" t="s">
        <v>241</v>
      </c>
      <c r="P713" s="17" t="s">
        <v>241</v>
      </c>
      <c r="Q713" s="17" t="s">
        <v>241</v>
      </c>
      <c r="R713" s="17" t="s">
        <v>241</v>
      </c>
      <c r="S713" s="17" t="s">
        <v>241</v>
      </c>
      <c r="T713" s="17" t="s">
        <v>241</v>
      </c>
      <c r="U713" s="17" t="s">
        <v>241</v>
      </c>
      <c r="V713" s="17" t="s">
        <v>241</v>
      </c>
      <c r="W713" s="146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242</v>
      </c>
      <c r="C714" s="9" t="s">
        <v>242</v>
      </c>
      <c r="D714" s="144" t="s">
        <v>244</v>
      </c>
      <c r="E714" s="145" t="s">
        <v>245</v>
      </c>
      <c r="F714" s="145" t="s">
        <v>246</v>
      </c>
      <c r="G714" s="145" t="s">
        <v>248</v>
      </c>
      <c r="H714" s="145" t="s">
        <v>249</v>
      </c>
      <c r="I714" s="145" t="s">
        <v>250</v>
      </c>
      <c r="J714" s="145" t="s">
        <v>251</v>
      </c>
      <c r="K714" s="145" t="s">
        <v>252</v>
      </c>
      <c r="L714" s="145" t="s">
        <v>253</v>
      </c>
      <c r="M714" s="145" t="s">
        <v>254</v>
      </c>
      <c r="N714" s="145" t="s">
        <v>255</v>
      </c>
      <c r="O714" s="145" t="s">
        <v>256</v>
      </c>
      <c r="P714" s="145" t="s">
        <v>258</v>
      </c>
      <c r="Q714" s="145" t="s">
        <v>259</v>
      </c>
      <c r="R714" s="145" t="s">
        <v>260</v>
      </c>
      <c r="S714" s="145" t="s">
        <v>261</v>
      </c>
      <c r="T714" s="145" t="s">
        <v>284</v>
      </c>
      <c r="U714" s="145" t="s">
        <v>286</v>
      </c>
      <c r="V714" s="145" t="s">
        <v>262</v>
      </c>
      <c r="W714" s="146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3</v>
      </c>
    </row>
    <row r="715" spans="1:65">
      <c r="A715" s="29"/>
      <c r="B715" s="19"/>
      <c r="C715" s="9"/>
      <c r="D715" s="10" t="s">
        <v>315</v>
      </c>
      <c r="E715" s="11" t="s">
        <v>315</v>
      </c>
      <c r="F715" s="11" t="s">
        <v>316</v>
      </c>
      <c r="G715" s="11" t="s">
        <v>315</v>
      </c>
      <c r="H715" s="11" t="s">
        <v>316</v>
      </c>
      <c r="I715" s="11" t="s">
        <v>316</v>
      </c>
      <c r="J715" s="11" t="s">
        <v>315</v>
      </c>
      <c r="K715" s="11" t="s">
        <v>315</v>
      </c>
      <c r="L715" s="11" t="s">
        <v>315</v>
      </c>
      <c r="M715" s="11" t="s">
        <v>316</v>
      </c>
      <c r="N715" s="11" t="s">
        <v>316</v>
      </c>
      <c r="O715" s="11" t="s">
        <v>315</v>
      </c>
      <c r="P715" s="11" t="s">
        <v>316</v>
      </c>
      <c r="Q715" s="11" t="s">
        <v>316</v>
      </c>
      <c r="R715" s="11" t="s">
        <v>316</v>
      </c>
      <c r="S715" s="11" t="s">
        <v>316</v>
      </c>
      <c r="T715" s="11" t="s">
        <v>120</v>
      </c>
      <c r="U715" s="11" t="s">
        <v>315</v>
      </c>
      <c r="V715" s="11" t="s">
        <v>315</v>
      </c>
      <c r="W715" s="146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0</v>
      </c>
    </row>
    <row r="716" spans="1:65">
      <c r="A716" s="29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146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8">
        <v>1</v>
      </c>
      <c r="C717" s="14">
        <v>1</v>
      </c>
      <c r="D717" s="208">
        <v>83.7</v>
      </c>
      <c r="E717" s="208">
        <v>93.1</v>
      </c>
      <c r="F717" s="208">
        <v>86.8</v>
      </c>
      <c r="G717" s="208">
        <v>89.6</v>
      </c>
      <c r="H717" s="208">
        <v>81.370525000000001</v>
      </c>
      <c r="I717" s="208">
        <v>85</v>
      </c>
      <c r="J717" s="208">
        <v>92.3</v>
      </c>
      <c r="K717" s="208">
        <v>89.5</v>
      </c>
      <c r="L717" s="208">
        <v>87.6</v>
      </c>
      <c r="M717" s="208">
        <v>81.7</v>
      </c>
      <c r="N717" s="208">
        <v>98.1</v>
      </c>
      <c r="O717" s="208">
        <v>84.4</v>
      </c>
      <c r="P717" s="208">
        <v>86.6</v>
      </c>
      <c r="Q717" s="208">
        <v>84.9</v>
      </c>
      <c r="R717" s="223">
        <v>98.199452398816135</v>
      </c>
      <c r="S717" s="208">
        <v>88.8</v>
      </c>
      <c r="T717" s="208">
        <v>73.240297972599834</v>
      </c>
      <c r="U717" s="208">
        <v>77.2</v>
      </c>
      <c r="V717" s="208">
        <v>88.1</v>
      </c>
      <c r="W717" s="209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1">
        <v>1</v>
      </c>
    </row>
    <row r="718" spans="1:65">
      <c r="A718" s="29"/>
      <c r="B718" s="19">
        <v>1</v>
      </c>
      <c r="C718" s="9">
        <v>2</v>
      </c>
      <c r="D718" s="213">
        <v>82.2</v>
      </c>
      <c r="E718" s="213">
        <v>96.8</v>
      </c>
      <c r="F718" s="213">
        <v>86.9</v>
      </c>
      <c r="G718" s="213">
        <v>90.1</v>
      </c>
      <c r="H718" s="213">
        <v>81.744124999999997</v>
      </c>
      <c r="I718" s="213">
        <v>83</v>
      </c>
      <c r="J718" s="213">
        <v>90</v>
      </c>
      <c r="K718" s="213">
        <v>89.5</v>
      </c>
      <c r="L718" s="213">
        <v>86</v>
      </c>
      <c r="M718" s="213">
        <v>81</v>
      </c>
      <c r="N718" s="213">
        <v>95.1</v>
      </c>
      <c r="O718" s="213">
        <v>82.7</v>
      </c>
      <c r="P718" s="213">
        <v>85.7</v>
      </c>
      <c r="Q718" s="213">
        <v>84.2</v>
      </c>
      <c r="R718" s="225">
        <v>96.30450283282596</v>
      </c>
      <c r="S718" s="213">
        <v>88.6</v>
      </c>
      <c r="T718" s="213">
        <v>76.664453044731701</v>
      </c>
      <c r="U718" s="213">
        <v>83.1</v>
      </c>
      <c r="V718" s="213">
        <v>88.8</v>
      </c>
      <c r="W718" s="209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1" t="e">
        <v>#N/A</v>
      </c>
    </row>
    <row r="719" spans="1:65">
      <c r="A719" s="29"/>
      <c r="B719" s="19">
        <v>1</v>
      </c>
      <c r="C719" s="9">
        <v>3</v>
      </c>
      <c r="D719" s="213">
        <v>81.3</v>
      </c>
      <c r="E719" s="213">
        <v>93.8</v>
      </c>
      <c r="F719" s="213">
        <v>88.8</v>
      </c>
      <c r="G719" s="213">
        <v>86.2</v>
      </c>
      <c r="H719" s="213">
        <v>81.562124999999995</v>
      </c>
      <c r="I719" s="213">
        <v>82</v>
      </c>
      <c r="J719" s="213">
        <v>92.2</v>
      </c>
      <c r="K719" s="213">
        <v>91.2</v>
      </c>
      <c r="L719" s="213">
        <v>84.6</v>
      </c>
      <c r="M719" s="213">
        <v>81.900000000000006</v>
      </c>
      <c r="N719" s="213">
        <v>95.1</v>
      </c>
      <c r="O719" s="213">
        <v>82.3</v>
      </c>
      <c r="P719" s="213">
        <v>83.4</v>
      </c>
      <c r="Q719" s="213">
        <v>86.8</v>
      </c>
      <c r="R719" s="225">
        <v>94.15076372315329</v>
      </c>
      <c r="S719" s="213">
        <v>90.2</v>
      </c>
      <c r="T719" s="213">
        <v>79.144047987595386</v>
      </c>
      <c r="U719" s="213">
        <v>86.5</v>
      </c>
      <c r="V719" s="213">
        <v>83.9</v>
      </c>
      <c r="W719" s="209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1">
        <v>16</v>
      </c>
    </row>
    <row r="720" spans="1:65">
      <c r="A720" s="29"/>
      <c r="B720" s="19">
        <v>1</v>
      </c>
      <c r="C720" s="9">
        <v>4</v>
      </c>
      <c r="D720" s="213">
        <v>84.5</v>
      </c>
      <c r="E720" s="213">
        <v>95.2</v>
      </c>
      <c r="F720" s="213">
        <v>85.5</v>
      </c>
      <c r="G720" s="213">
        <v>88.9</v>
      </c>
      <c r="H720" s="213">
        <v>81.186524999999989</v>
      </c>
      <c r="I720" s="213">
        <v>80</v>
      </c>
      <c r="J720" s="213">
        <v>90</v>
      </c>
      <c r="K720" s="213">
        <v>84.8</v>
      </c>
      <c r="L720" s="213">
        <v>85.5</v>
      </c>
      <c r="M720" s="213">
        <v>82.7</v>
      </c>
      <c r="N720" s="213">
        <v>94.6</v>
      </c>
      <c r="O720" s="213">
        <v>83.1</v>
      </c>
      <c r="P720" s="213">
        <v>86.1</v>
      </c>
      <c r="Q720" s="213">
        <v>84.2</v>
      </c>
      <c r="R720" s="224">
        <v>91.433775583574402</v>
      </c>
      <c r="S720" s="213">
        <v>90</v>
      </c>
      <c r="T720" s="213">
        <v>84.244123193968761</v>
      </c>
      <c r="U720" s="213">
        <v>82.7</v>
      </c>
      <c r="V720" s="213">
        <v>84.7</v>
      </c>
      <c r="W720" s="209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1">
        <v>86.003897286288932</v>
      </c>
    </row>
    <row r="721" spans="1:65">
      <c r="A721" s="29"/>
      <c r="B721" s="19">
        <v>1</v>
      </c>
      <c r="C721" s="9">
        <v>5</v>
      </c>
      <c r="D721" s="213">
        <v>81.7</v>
      </c>
      <c r="E721" s="213">
        <v>96.5</v>
      </c>
      <c r="F721" s="213">
        <v>91.7</v>
      </c>
      <c r="G721" s="213">
        <v>83.5</v>
      </c>
      <c r="H721" s="213">
        <v>81.422124999999994</v>
      </c>
      <c r="I721" s="213">
        <v>83</v>
      </c>
      <c r="J721" s="213">
        <v>90.3</v>
      </c>
      <c r="K721" s="213">
        <v>89.1</v>
      </c>
      <c r="L721" s="213">
        <v>84.7</v>
      </c>
      <c r="M721" s="213">
        <v>82.1</v>
      </c>
      <c r="N721" s="213">
        <v>96</v>
      </c>
      <c r="O721" s="213">
        <v>80.099999999999994</v>
      </c>
      <c r="P721" s="213">
        <v>82.4</v>
      </c>
      <c r="Q721" s="213">
        <v>84.9</v>
      </c>
      <c r="R721" s="225">
        <v>97.05873666325877</v>
      </c>
      <c r="S721" s="213">
        <v>90.7</v>
      </c>
      <c r="T721" s="213">
        <v>79.194055520065433</v>
      </c>
      <c r="U721" s="213">
        <v>81.900000000000006</v>
      </c>
      <c r="V721" s="213">
        <v>84.8</v>
      </c>
      <c r="W721" s="209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1">
        <v>111</v>
      </c>
    </row>
    <row r="722" spans="1:65">
      <c r="A722" s="29"/>
      <c r="B722" s="19">
        <v>1</v>
      </c>
      <c r="C722" s="9">
        <v>6</v>
      </c>
      <c r="D722" s="213">
        <v>83.5</v>
      </c>
      <c r="E722" s="213">
        <v>83.3</v>
      </c>
      <c r="F722" s="213">
        <v>86.3</v>
      </c>
      <c r="G722" s="213">
        <v>77.099999999999994</v>
      </c>
      <c r="H722" s="213">
        <v>81.453325000000007</v>
      </c>
      <c r="I722" s="213">
        <v>84</v>
      </c>
      <c r="J722" s="213">
        <v>92.8</v>
      </c>
      <c r="K722" s="213">
        <v>89.2</v>
      </c>
      <c r="L722" s="213">
        <v>82.5</v>
      </c>
      <c r="M722" s="213">
        <v>83.6</v>
      </c>
      <c r="N722" s="213">
        <v>95.2</v>
      </c>
      <c r="O722" s="213">
        <v>85.3</v>
      </c>
      <c r="P722" s="213">
        <v>84.2</v>
      </c>
      <c r="Q722" s="213">
        <v>84.9</v>
      </c>
      <c r="R722" s="225">
        <v>96.734451909587179</v>
      </c>
      <c r="S722" s="213">
        <v>92.6</v>
      </c>
      <c r="T722" s="213">
        <v>84.495179200241836</v>
      </c>
      <c r="U722" s="213">
        <v>81.3</v>
      </c>
      <c r="V722" s="213">
        <v>89.7</v>
      </c>
      <c r="W722" s="209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4"/>
    </row>
    <row r="723" spans="1:65">
      <c r="A723" s="29"/>
      <c r="B723" s="20" t="s">
        <v>269</v>
      </c>
      <c r="C723" s="12"/>
      <c r="D723" s="215">
        <v>82.816666666666663</v>
      </c>
      <c r="E723" s="215">
        <v>93.11666666666666</v>
      </c>
      <c r="F723" s="215">
        <v>87.666666666666671</v>
      </c>
      <c r="G723" s="215">
        <v>85.899999999999991</v>
      </c>
      <c r="H723" s="215">
        <v>81.45645833333333</v>
      </c>
      <c r="I723" s="215">
        <v>82.833333333333329</v>
      </c>
      <c r="J723" s="215">
        <v>91.266666666666666</v>
      </c>
      <c r="K723" s="215">
        <v>88.88333333333334</v>
      </c>
      <c r="L723" s="215">
        <v>85.149999999999991</v>
      </c>
      <c r="M723" s="215">
        <v>82.166666666666671</v>
      </c>
      <c r="N723" s="215">
        <v>95.683333333333337</v>
      </c>
      <c r="O723" s="215">
        <v>82.983333333333334</v>
      </c>
      <c r="P723" s="215">
        <v>84.733333333333334</v>
      </c>
      <c r="Q723" s="215">
        <v>84.983333333333334</v>
      </c>
      <c r="R723" s="215">
        <v>95.64694718520262</v>
      </c>
      <c r="S723" s="215">
        <v>90.149999999999991</v>
      </c>
      <c r="T723" s="215">
        <v>79.49702615320048</v>
      </c>
      <c r="U723" s="215">
        <v>82.11666666666666</v>
      </c>
      <c r="V723" s="215">
        <v>86.666666666666671</v>
      </c>
      <c r="W723" s="209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4"/>
    </row>
    <row r="724" spans="1:65">
      <c r="A724" s="29"/>
      <c r="B724" s="3" t="s">
        <v>270</v>
      </c>
      <c r="C724" s="28"/>
      <c r="D724" s="213">
        <v>82.85</v>
      </c>
      <c r="E724" s="213">
        <v>94.5</v>
      </c>
      <c r="F724" s="213">
        <v>86.85</v>
      </c>
      <c r="G724" s="213">
        <v>87.550000000000011</v>
      </c>
      <c r="H724" s="213">
        <v>81.437725</v>
      </c>
      <c r="I724" s="213">
        <v>83</v>
      </c>
      <c r="J724" s="213">
        <v>91.25</v>
      </c>
      <c r="K724" s="213">
        <v>89.35</v>
      </c>
      <c r="L724" s="213">
        <v>85.1</v>
      </c>
      <c r="M724" s="213">
        <v>82</v>
      </c>
      <c r="N724" s="213">
        <v>95.15</v>
      </c>
      <c r="O724" s="213">
        <v>82.9</v>
      </c>
      <c r="P724" s="213">
        <v>84.95</v>
      </c>
      <c r="Q724" s="213">
        <v>84.9</v>
      </c>
      <c r="R724" s="213">
        <v>96.519477371206563</v>
      </c>
      <c r="S724" s="213">
        <v>90.1</v>
      </c>
      <c r="T724" s="213">
        <v>79.169051753830416</v>
      </c>
      <c r="U724" s="213">
        <v>82.300000000000011</v>
      </c>
      <c r="V724" s="213">
        <v>86.449999999999989</v>
      </c>
      <c r="W724" s="209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  <c r="BH724" s="210"/>
      <c r="BI724" s="210"/>
      <c r="BJ724" s="210"/>
      <c r="BK724" s="210"/>
      <c r="BL724" s="210"/>
      <c r="BM724" s="214"/>
    </row>
    <row r="725" spans="1:65">
      <c r="A725" s="29"/>
      <c r="B725" s="3" t="s">
        <v>271</v>
      </c>
      <c r="C725" s="28"/>
      <c r="D725" s="216">
        <v>1.2655697004379758</v>
      </c>
      <c r="E725" s="216">
        <v>5.0237104481316077</v>
      </c>
      <c r="F725" s="216">
        <v>2.2562505771005736</v>
      </c>
      <c r="G725" s="216">
        <v>4.9723234005844805</v>
      </c>
      <c r="H725" s="216">
        <v>0.18727236493051322</v>
      </c>
      <c r="I725" s="216">
        <v>1.7224014243685084</v>
      </c>
      <c r="J725" s="216">
        <v>1.2987173159185437</v>
      </c>
      <c r="K725" s="216">
        <v>2.1423507338124339</v>
      </c>
      <c r="L725" s="216">
        <v>1.6955824957813157</v>
      </c>
      <c r="M725" s="216">
        <v>0.89368152418334301</v>
      </c>
      <c r="N725" s="216">
        <v>1.267149030961499</v>
      </c>
      <c r="O725" s="216">
        <v>1.8026831853286573</v>
      </c>
      <c r="P725" s="216">
        <v>1.6609234379304338</v>
      </c>
      <c r="Q725" s="216">
        <v>0.95376447127509545</v>
      </c>
      <c r="R725" s="216">
        <v>2.4540928363870314</v>
      </c>
      <c r="S725" s="216">
        <v>1.4529280780547948</v>
      </c>
      <c r="T725" s="216">
        <v>4.3566722834475096</v>
      </c>
      <c r="U725" s="216">
        <v>3.0135803733543693</v>
      </c>
      <c r="V725" s="216">
        <v>2.482471886379916</v>
      </c>
      <c r="W725" s="217"/>
      <c r="X725" s="218"/>
      <c r="Y725" s="218"/>
      <c r="Z725" s="218"/>
      <c r="AA725" s="218"/>
      <c r="AB725" s="218"/>
      <c r="AC725" s="218"/>
      <c r="AD725" s="218"/>
      <c r="AE725" s="218"/>
      <c r="AF725" s="218"/>
      <c r="AG725" s="218"/>
      <c r="AH725" s="218"/>
      <c r="AI725" s="218"/>
      <c r="AJ725" s="218"/>
      <c r="AK725" s="218"/>
      <c r="AL725" s="218"/>
      <c r="AM725" s="218"/>
      <c r="AN725" s="218"/>
      <c r="AO725" s="218"/>
      <c r="AP725" s="218"/>
      <c r="AQ725" s="218"/>
      <c r="AR725" s="218"/>
      <c r="AS725" s="218"/>
      <c r="AT725" s="218"/>
      <c r="AU725" s="218"/>
      <c r="AV725" s="218"/>
      <c r="AW725" s="218"/>
      <c r="AX725" s="218"/>
      <c r="AY725" s="218"/>
      <c r="AZ725" s="218"/>
      <c r="BA725" s="218"/>
      <c r="BB725" s="218"/>
      <c r="BC725" s="218"/>
      <c r="BD725" s="218"/>
      <c r="BE725" s="218"/>
      <c r="BF725" s="218"/>
      <c r="BG725" s="218"/>
      <c r="BH725" s="218"/>
      <c r="BI725" s="218"/>
      <c r="BJ725" s="218"/>
      <c r="BK725" s="218"/>
      <c r="BL725" s="218"/>
      <c r="BM725" s="219"/>
    </row>
    <row r="726" spans="1:65">
      <c r="A726" s="29"/>
      <c r="B726" s="3" t="s">
        <v>86</v>
      </c>
      <c r="C726" s="28"/>
      <c r="D726" s="13">
        <v>1.528158221498864E-2</v>
      </c>
      <c r="E726" s="13">
        <v>5.3950711810971268E-2</v>
      </c>
      <c r="F726" s="13">
        <v>2.5736698598105401E-2</v>
      </c>
      <c r="G726" s="13">
        <v>5.7885022125546928E-2</v>
      </c>
      <c r="H726" s="13">
        <v>2.2990487035928282E-3</v>
      </c>
      <c r="I726" s="13">
        <v>2.0793578563804933E-2</v>
      </c>
      <c r="J726" s="13">
        <v>1.4229919458566951E-2</v>
      </c>
      <c r="K726" s="13">
        <v>2.4102952189901748E-2</v>
      </c>
      <c r="L726" s="13">
        <v>1.9912888969833422E-2</v>
      </c>
      <c r="M726" s="13">
        <v>1.0876448570182672E-2</v>
      </c>
      <c r="N726" s="13">
        <v>1.3243153084426047E-2</v>
      </c>
      <c r="O726" s="13">
        <v>2.1723436657907099E-2</v>
      </c>
      <c r="P726" s="13">
        <v>1.9601771494064914E-2</v>
      </c>
      <c r="Q726" s="13">
        <v>1.1222959065798338E-2</v>
      </c>
      <c r="R726" s="13">
        <v>2.5657827129967198E-2</v>
      </c>
      <c r="S726" s="13">
        <v>1.6116784005044869E-2</v>
      </c>
      <c r="T726" s="13">
        <v>5.4802959233363896E-2</v>
      </c>
      <c r="U726" s="13">
        <v>3.6698766470725022E-2</v>
      </c>
      <c r="V726" s="13">
        <v>2.8643906381306723E-2</v>
      </c>
      <c r="W726" s="146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272</v>
      </c>
      <c r="C727" s="28"/>
      <c r="D727" s="13">
        <v>-3.7059141738805756E-2</v>
      </c>
      <c r="E727" s="13">
        <v>8.2702872832620677E-2</v>
      </c>
      <c r="F727" s="13">
        <v>1.9333651530264229E-2</v>
      </c>
      <c r="G727" s="13">
        <v>-1.208053234414308E-3</v>
      </c>
      <c r="H727" s="13">
        <v>-5.2874800985101111E-2</v>
      </c>
      <c r="I727" s="13">
        <v>-3.6865352071214441E-2</v>
      </c>
      <c r="J727" s="13">
        <v>6.1192219729985897E-2</v>
      </c>
      <c r="K727" s="13">
        <v>3.3480297264429471E-2</v>
      </c>
      <c r="L727" s="13">
        <v>-9.9285882760230537E-3</v>
      </c>
      <c r="M727" s="13">
        <v>-4.4616938774866499E-2</v>
      </c>
      <c r="N727" s="13">
        <v>0.11254648164168191</v>
      </c>
      <c r="O727" s="13">
        <v>-3.5121245062892603E-2</v>
      </c>
      <c r="P727" s="13">
        <v>-1.4773329965805604E-2</v>
      </c>
      <c r="Q727" s="13">
        <v>-1.1866484951935985E-2</v>
      </c>
      <c r="R727" s="13">
        <v>0.11212340606861093</v>
      </c>
      <c r="S727" s="13">
        <v>4.8208312001368325E-2</v>
      </c>
      <c r="T727" s="13">
        <v>-7.5657863636440115E-2</v>
      </c>
      <c r="U727" s="13">
        <v>-4.5198307777640556E-2</v>
      </c>
      <c r="V727" s="13">
        <v>7.706271474785753E-3</v>
      </c>
      <c r="W727" s="146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45" t="s">
        <v>273</v>
      </c>
      <c r="C728" s="46"/>
      <c r="D728" s="44">
        <v>0.53</v>
      </c>
      <c r="E728" s="44">
        <v>1.8</v>
      </c>
      <c r="F728" s="44">
        <v>0.56999999999999995</v>
      </c>
      <c r="G728" s="44">
        <v>0.17</v>
      </c>
      <c r="H728" s="44">
        <v>0.83</v>
      </c>
      <c r="I728" s="44">
        <v>0.52</v>
      </c>
      <c r="J728" s="44">
        <v>1.38</v>
      </c>
      <c r="K728" s="44">
        <v>0.84</v>
      </c>
      <c r="L728" s="44">
        <v>0</v>
      </c>
      <c r="M728" s="44">
        <v>0.67</v>
      </c>
      <c r="N728" s="44">
        <v>2.38</v>
      </c>
      <c r="O728" s="44">
        <v>0.49</v>
      </c>
      <c r="P728" s="44">
        <v>0.09</v>
      </c>
      <c r="Q728" s="44">
        <v>0.04</v>
      </c>
      <c r="R728" s="44">
        <v>2.37</v>
      </c>
      <c r="S728" s="44">
        <v>1.1299999999999999</v>
      </c>
      <c r="T728" s="44">
        <v>1.28</v>
      </c>
      <c r="U728" s="44">
        <v>0.69</v>
      </c>
      <c r="V728" s="44">
        <v>0.34</v>
      </c>
      <c r="W728" s="146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B729" s="3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BM729" s="53"/>
    </row>
    <row r="730" spans="1:65" ht="15">
      <c r="B730" s="8" t="s">
        <v>585</v>
      </c>
      <c r="BM730" s="27" t="s">
        <v>66</v>
      </c>
    </row>
    <row r="731" spans="1:65" ht="15">
      <c r="A731" s="24" t="s">
        <v>59</v>
      </c>
      <c r="B731" s="18" t="s">
        <v>117</v>
      </c>
      <c r="C731" s="15" t="s">
        <v>118</v>
      </c>
      <c r="D731" s="16" t="s">
        <v>241</v>
      </c>
      <c r="E731" s="17" t="s">
        <v>241</v>
      </c>
      <c r="F731" s="17" t="s">
        <v>241</v>
      </c>
      <c r="G731" s="17" t="s">
        <v>241</v>
      </c>
      <c r="H731" s="17" t="s">
        <v>241</v>
      </c>
      <c r="I731" s="17" t="s">
        <v>241</v>
      </c>
      <c r="J731" s="17" t="s">
        <v>241</v>
      </c>
      <c r="K731" s="17" t="s">
        <v>241</v>
      </c>
      <c r="L731" s="17" t="s">
        <v>241</v>
      </c>
      <c r="M731" s="17" t="s">
        <v>241</v>
      </c>
      <c r="N731" s="17" t="s">
        <v>241</v>
      </c>
      <c r="O731" s="17" t="s">
        <v>241</v>
      </c>
      <c r="P731" s="17" t="s">
        <v>241</v>
      </c>
      <c r="Q731" s="17" t="s">
        <v>241</v>
      </c>
      <c r="R731" s="146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242</v>
      </c>
      <c r="C732" s="9" t="s">
        <v>242</v>
      </c>
      <c r="D732" s="144" t="s">
        <v>244</v>
      </c>
      <c r="E732" s="145" t="s">
        <v>245</v>
      </c>
      <c r="F732" s="145" t="s">
        <v>246</v>
      </c>
      <c r="G732" s="145" t="s">
        <v>248</v>
      </c>
      <c r="H732" s="145" t="s">
        <v>250</v>
      </c>
      <c r="I732" s="145" t="s">
        <v>251</v>
      </c>
      <c r="J732" s="145" t="s">
        <v>253</v>
      </c>
      <c r="K732" s="145" t="s">
        <v>254</v>
      </c>
      <c r="L732" s="145" t="s">
        <v>255</v>
      </c>
      <c r="M732" s="145" t="s">
        <v>256</v>
      </c>
      <c r="N732" s="145" t="s">
        <v>259</v>
      </c>
      <c r="O732" s="145" t="s">
        <v>260</v>
      </c>
      <c r="P732" s="145" t="s">
        <v>284</v>
      </c>
      <c r="Q732" s="145" t="s">
        <v>286</v>
      </c>
      <c r="R732" s="146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3</v>
      </c>
    </row>
    <row r="733" spans="1:65">
      <c r="A733" s="29"/>
      <c r="B733" s="19"/>
      <c r="C733" s="9"/>
      <c r="D733" s="10" t="s">
        <v>315</v>
      </c>
      <c r="E733" s="11" t="s">
        <v>315</v>
      </c>
      <c r="F733" s="11" t="s">
        <v>316</v>
      </c>
      <c r="G733" s="11" t="s">
        <v>315</v>
      </c>
      <c r="H733" s="11" t="s">
        <v>316</v>
      </c>
      <c r="I733" s="11" t="s">
        <v>315</v>
      </c>
      <c r="J733" s="11" t="s">
        <v>315</v>
      </c>
      <c r="K733" s="11" t="s">
        <v>316</v>
      </c>
      <c r="L733" s="11" t="s">
        <v>316</v>
      </c>
      <c r="M733" s="11" t="s">
        <v>315</v>
      </c>
      <c r="N733" s="11" t="s">
        <v>316</v>
      </c>
      <c r="O733" s="11" t="s">
        <v>316</v>
      </c>
      <c r="P733" s="11" t="s">
        <v>120</v>
      </c>
      <c r="Q733" s="11" t="s">
        <v>315</v>
      </c>
      <c r="R733" s="146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146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3</v>
      </c>
    </row>
    <row r="735" spans="1:65">
      <c r="A735" s="29"/>
      <c r="B735" s="18">
        <v>1</v>
      </c>
      <c r="C735" s="14">
        <v>1</v>
      </c>
      <c r="D735" s="229">
        <v>8.0000000000000002E-3</v>
      </c>
      <c r="E735" s="229">
        <v>8.9999999999999993E-3</v>
      </c>
      <c r="F735" s="235" t="s">
        <v>325</v>
      </c>
      <c r="G735" s="229">
        <v>8.9999999999999993E-3</v>
      </c>
      <c r="H735" s="229">
        <v>0.01</v>
      </c>
      <c r="I735" s="229">
        <v>8.9999999999999993E-3</v>
      </c>
      <c r="J735" s="229">
        <v>0.01</v>
      </c>
      <c r="K735" s="235" t="s">
        <v>302</v>
      </c>
      <c r="L735" s="235" t="s">
        <v>110</v>
      </c>
      <c r="M735" s="229">
        <v>8.9999999999999993E-3</v>
      </c>
      <c r="N735" s="229">
        <v>7.0000000000000001E-3</v>
      </c>
      <c r="O735" s="235">
        <v>1.40386228443099E-2</v>
      </c>
      <c r="P735" s="235" t="s">
        <v>302</v>
      </c>
      <c r="Q735" s="238">
        <v>1.2999999999999999E-2</v>
      </c>
      <c r="R735" s="230"/>
      <c r="S735" s="231"/>
      <c r="T735" s="231"/>
      <c r="U735" s="231"/>
      <c r="V735" s="231"/>
      <c r="W735" s="231"/>
      <c r="X735" s="231"/>
      <c r="Y735" s="231"/>
      <c r="Z735" s="231"/>
      <c r="AA735" s="231"/>
      <c r="AB735" s="231"/>
      <c r="AC735" s="231"/>
      <c r="AD735" s="231"/>
      <c r="AE735" s="231"/>
      <c r="AF735" s="231"/>
      <c r="AG735" s="231"/>
      <c r="AH735" s="231"/>
      <c r="AI735" s="231"/>
      <c r="AJ735" s="231"/>
      <c r="AK735" s="231"/>
      <c r="AL735" s="231"/>
      <c r="AM735" s="231"/>
      <c r="AN735" s="231"/>
      <c r="AO735" s="231"/>
      <c r="AP735" s="231"/>
      <c r="AQ735" s="231"/>
      <c r="AR735" s="231"/>
      <c r="AS735" s="231"/>
      <c r="AT735" s="231"/>
      <c r="AU735" s="231"/>
      <c r="AV735" s="231"/>
      <c r="AW735" s="231"/>
      <c r="AX735" s="231"/>
      <c r="AY735" s="231"/>
      <c r="AZ735" s="231"/>
      <c r="BA735" s="231"/>
      <c r="BB735" s="231"/>
      <c r="BC735" s="231"/>
      <c r="BD735" s="231"/>
      <c r="BE735" s="231"/>
      <c r="BF735" s="231"/>
      <c r="BG735" s="231"/>
      <c r="BH735" s="231"/>
      <c r="BI735" s="231"/>
      <c r="BJ735" s="231"/>
      <c r="BK735" s="231"/>
      <c r="BL735" s="231"/>
      <c r="BM735" s="232">
        <v>1</v>
      </c>
    </row>
    <row r="736" spans="1:65">
      <c r="A736" s="29"/>
      <c r="B736" s="19">
        <v>1</v>
      </c>
      <c r="C736" s="9">
        <v>2</v>
      </c>
      <c r="D736" s="23">
        <v>7.0000000000000001E-3</v>
      </c>
      <c r="E736" s="23">
        <v>7.0000000000000001E-3</v>
      </c>
      <c r="F736" s="236" t="s">
        <v>325</v>
      </c>
      <c r="G736" s="23">
        <v>6.0000000000000001E-3</v>
      </c>
      <c r="H736" s="23">
        <v>0.01</v>
      </c>
      <c r="I736" s="23">
        <v>8.9999999999999993E-3</v>
      </c>
      <c r="J736" s="23">
        <v>8.9999999999999993E-3</v>
      </c>
      <c r="K736" s="236" t="s">
        <v>302</v>
      </c>
      <c r="L736" s="236" t="s">
        <v>110</v>
      </c>
      <c r="M736" s="23">
        <v>8.0000000000000002E-3</v>
      </c>
      <c r="N736" s="23">
        <v>8.0000000000000002E-3</v>
      </c>
      <c r="O736" s="236">
        <v>1.5834821214766148E-2</v>
      </c>
      <c r="P736" s="236" t="s">
        <v>302</v>
      </c>
      <c r="Q736" s="23">
        <v>0.01</v>
      </c>
      <c r="R736" s="230"/>
      <c r="S736" s="231"/>
      <c r="T736" s="231"/>
      <c r="U736" s="231"/>
      <c r="V736" s="231"/>
      <c r="W736" s="231"/>
      <c r="X736" s="231"/>
      <c r="Y736" s="231"/>
      <c r="Z736" s="231"/>
      <c r="AA736" s="231"/>
      <c r="AB736" s="231"/>
      <c r="AC736" s="231"/>
      <c r="AD736" s="231"/>
      <c r="AE736" s="231"/>
      <c r="AF736" s="231"/>
      <c r="AG736" s="231"/>
      <c r="AH736" s="231"/>
      <c r="AI736" s="231"/>
      <c r="AJ736" s="231"/>
      <c r="AK736" s="231"/>
      <c r="AL736" s="231"/>
      <c r="AM736" s="231"/>
      <c r="AN736" s="231"/>
      <c r="AO736" s="231"/>
      <c r="AP736" s="231"/>
      <c r="AQ736" s="231"/>
      <c r="AR736" s="231"/>
      <c r="AS736" s="231"/>
      <c r="AT736" s="231"/>
      <c r="AU736" s="231"/>
      <c r="AV736" s="231"/>
      <c r="AW736" s="231"/>
      <c r="AX736" s="231"/>
      <c r="AY736" s="231"/>
      <c r="AZ736" s="231"/>
      <c r="BA736" s="231"/>
      <c r="BB736" s="231"/>
      <c r="BC736" s="231"/>
      <c r="BD736" s="231"/>
      <c r="BE736" s="231"/>
      <c r="BF736" s="231"/>
      <c r="BG736" s="231"/>
      <c r="BH736" s="231"/>
      <c r="BI736" s="231"/>
      <c r="BJ736" s="231"/>
      <c r="BK736" s="231"/>
      <c r="BL736" s="231"/>
      <c r="BM736" s="232">
        <v>7</v>
      </c>
    </row>
    <row r="737" spans="1:65">
      <c r="A737" s="29"/>
      <c r="B737" s="19">
        <v>1</v>
      </c>
      <c r="C737" s="9">
        <v>3</v>
      </c>
      <c r="D737" s="23">
        <v>8.0000000000000002E-3</v>
      </c>
      <c r="E737" s="23">
        <v>8.9999999999999993E-3</v>
      </c>
      <c r="F737" s="236" t="s">
        <v>325</v>
      </c>
      <c r="G737" s="23">
        <v>6.0000000000000001E-3</v>
      </c>
      <c r="H737" s="23">
        <v>0.01</v>
      </c>
      <c r="I737" s="23">
        <v>8.9999999999999993E-3</v>
      </c>
      <c r="J737" s="23">
        <v>8.9999999999999993E-3</v>
      </c>
      <c r="K737" s="236" t="s">
        <v>302</v>
      </c>
      <c r="L737" s="236" t="s">
        <v>110</v>
      </c>
      <c r="M737" s="23">
        <v>8.0000000000000002E-3</v>
      </c>
      <c r="N737" s="23">
        <v>6.0000000000000001E-3</v>
      </c>
      <c r="O737" s="236">
        <v>1.710272716646315E-2</v>
      </c>
      <c r="P737" s="236" t="s">
        <v>302</v>
      </c>
      <c r="Q737" s="23">
        <v>0.01</v>
      </c>
      <c r="R737" s="230"/>
      <c r="S737" s="231"/>
      <c r="T737" s="231"/>
      <c r="U737" s="231"/>
      <c r="V737" s="231"/>
      <c r="W737" s="231"/>
      <c r="X737" s="231"/>
      <c r="Y737" s="231"/>
      <c r="Z737" s="231"/>
      <c r="AA737" s="231"/>
      <c r="AB737" s="231"/>
      <c r="AC737" s="231"/>
      <c r="AD737" s="231"/>
      <c r="AE737" s="231"/>
      <c r="AF737" s="231"/>
      <c r="AG737" s="231"/>
      <c r="AH737" s="231"/>
      <c r="AI737" s="231"/>
      <c r="AJ737" s="231"/>
      <c r="AK737" s="231"/>
      <c r="AL737" s="231"/>
      <c r="AM737" s="231"/>
      <c r="AN737" s="231"/>
      <c r="AO737" s="231"/>
      <c r="AP737" s="231"/>
      <c r="AQ737" s="231"/>
      <c r="AR737" s="231"/>
      <c r="AS737" s="231"/>
      <c r="AT737" s="231"/>
      <c r="AU737" s="231"/>
      <c r="AV737" s="231"/>
      <c r="AW737" s="231"/>
      <c r="AX737" s="231"/>
      <c r="AY737" s="231"/>
      <c r="AZ737" s="231"/>
      <c r="BA737" s="231"/>
      <c r="BB737" s="231"/>
      <c r="BC737" s="231"/>
      <c r="BD737" s="231"/>
      <c r="BE737" s="231"/>
      <c r="BF737" s="231"/>
      <c r="BG737" s="231"/>
      <c r="BH737" s="231"/>
      <c r="BI737" s="231"/>
      <c r="BJ737" s="231"/>
      <c r="BK737" s="231"/>
      <c r="BL737" s="231"/>
      <c r="BM737" s="232">
        <v>16</v>
      </c>
    </row>
    <row r="738" spans="1:65">
      <c r="A738" s="29"/>
      <c r="B738" s="19">
        <v>1</v>
      </c>
      <c r="C738" s="9">
        <v>4</v>
      </c>
      <c r="D738" s="23">
        <v>7.0000000000000001E-3</v>
      </c>
      <c r="E738" s="23">
        <v>7.0000000000000001E-3</v>
      </c>
      <c r="F738" s="236" t="s">
        <v>325</v>
      </c>
      <c r="G738" s="23">
        <v>7.0000000000000001E-3</v>
      </c>
      <c r="H738" s="23">
        <v>0.01</v>
      </c>
      <c r="I738" s="23">
        <v>8.0000000000000002E-3</v>
      </c>
      <c r="J738" s="23">
        <v>8.0000000000000002E-3</v>
      </c>
      <c r="K738" s="236" t="s">
        <v>302</v>
      </c>
      <c r="L738" s="236" t="s">
        <v>110</v>
      </c>
      <c r="M738" s="23">
        <v>8.0000000000000002E-3</v>
      </c>
      <c r="N738" s="23">
        <v>8.0000000000000002E-3</v>
      </c>
      <c r="O738" s="236">
        <v>1.5935594944941851E-2</v>
      </c>
      <c r="P738" s="236" t="s">
        <v>302</v>
      </c>
      <c r="Q738" s="23">
        <v>0.01</v>
      </c>
      <c r="R738" s="230"/>
      <c r="S738" s="231"/>
      <c r="T738" s="231"/>
      <c r="U738" s="231"/>
      <c r="V738" s="231"/>
      <c r="W738" s="231"/>
      <c r="X738" s="231"/>
      <c r="Y738" s="231"/>
      <c r="Z738" s="231"/>
      <c r="AA738" s="231"/>
      <c r="AB738" s="231"/>
      <c r="AC738" s="231"/>
      <c r="AD738" s="231"/>
      <c r="AE738" s="231"/>
      <c r="AF738" s="231"/>
      <c r="AG738" s="231"/>
      <c r="AH738" s="231"/>
      <c r="AI738" s="231"/>
      <c r="AJ738" s="231"/>
      <c r="AK738" s="231"/>
      <c r="AL738" s="231"/>
      <c r="AM738" s="231"/>
      <c r="AN738" s="231"/>
      <c r="AO738" s="231"/>
      <c r="AP738" s="231"/>
      <c r="AQ738" s="231"/>
      <c r="AR738" s="231"/>
      <c r="AS738" s="231"/>
      <c r="AT738" s="231"/>
      <c r="AU738" s="231"/>
      <c r="AV738" s="231"/>
      <c r="AW738" s="231"/>
      <c r="AX738" s="231"/>
      <c r="AY738" s="231"/>
      <c r="AZ738" s="231"/>
      <c r="BA738" s="231"/>
      <c r="BB738" s="231"/>
      <c r="BC738" s="231"/>
      <c r="BD738" s="231"/>
      <c r="BE738" s="231"/>
      <c r="BF738" s="231"/>
      <c r="BG738" s="231"/>
      <c r="BH738" s="231"/>
      <c r="BI738" s="231"/>
      <c r="BJ738" s="231"/>
      <c r="BK738" s="231"/>
      <c r="BL738" s="231"/>
      <c r="BM738" s="232">
        <v>8.2592592592592596E-3</v>
      </c>
    </row>
    <row r="739" spans="1:65">
      <c r="A739" s="29"/>
      <c r="B739" s="19">
        <v>1</v>
      </c>
      <c r="C739" s="9">
        <v>5</v>
      </c>
      <c r="D739" s="23">
        <v>8.9999999999999993E-3</v>
      </c>
      <c r="E739" s="23">
        <v>8.9999999999999993E-3</v>
      </c>
      <c r="F739" s="236" t="s">
        <v>325</v>
      </c>
      <c r="G739" s="23">
        <v>7.0000000000000001E-3</v>
      </c>
      <c r="H739" s="236" t="s">
        <v>326</v>
      </c>
      <c r="I739" s="23">
        <v>8.0000000000000002E-3</v>
      </c>
      <c r="J739" s="23">
        <v>0.01</v>
      </c>
      <c r="K739" s="236" t="s">
        <v>302</v>
      </c>
      <c r="L739" s="236" t="s">
        <v>110</v>
      </c>
      <c r="M739" s="23">
        <v>7.0000000000000001E-3</v>
      </c>
      <c r="N739" s="23">
        <v>6.0000000000000001E-3</v>
      </c>
      <c r="O739" s="236">
        <v>1.400512464385725E-2</v>
      </c>
      <c r="P739" s="236" t="s">
        <v>302</v>
      </c>
      <c r="Q739" s="23">
        <v>8.0000000000000002E-3</v>
      </c>
      <c r="R739" s="230"/>
      <c r="S739" s="231"/>
      <c r="T739" s="231"/>
      <c r="U739" s="231"/>
      <c r="V739" s="231"/>
      <c r="W739" s="231"/>
      <c r="X739" s="231"/>
      <c r="Y739" s="231"/>
      <c r="Z739" s="231"/>
      <c r="AA739" s="231"/>
      <c r="AB739" s="231"/>
      <c r="AC739" s="231"/>
      <c r="AD739" s="231"/>
      <c r="AE739" s="231"/>
      <c r="AF739" s="231"/>
      <c r="AG739" s="231"/>
      <c r="AH739" s="231"/>
      <c r="AI739" s="231"/>
      <c r="AJ739" s="231"/>
      <c r="AK739" s="231"/>
      <c r="AL739" s="231"/>
      <c r="AM739" s="231"/>
      <c r="AN739" s="231"/>
      <c r="AO739" s="231"/>
      <c r="AP739" s="231"/>
      <c r="AQ739" s="231"/>
      <c r="AR739" s="231"/>
      <c r="AS739" s="231"/>
      <c r="AT739" s="231"/>
      <c r="AU739" s="231"/>
      <c r="AV739" s="231"/>
      <c r="AW739" s="231"/>
      <c r="AX739" s="231"/>
      <c r="AY739" s="231"/>
      <c r="AZ739" s="231"/>
      <c r="BA739" s="231"/>
      <c r="BB739" s="231"/>
      <c r="BC739" s="231"/>
      <c r="BD739" s="231"/>
      <c r="BE739" s="231"/>
      <c r="BF739" s="231"/>
      <c r="BG739" s="231"/>
      <c r="BH739" s="231"/>
      <c r="BI739" s="231"/>
      <c r="BJ739" s="231"/>
      <c r="BK739" s="231"/>
      <c r="BL739" s="231"/>
      <c r="BM739" s="232">
        <v>112</v>
      </c>
    </row>
    <row r="740" spans="1:65">
      <c r="A740" s="29"/>
      <c r="B740" s="19">
        <v>1</v>
      </c>
      <c r="C740" s="9">
        <v>6</v>
      </c>
      <c r="D740" s="23">
        <v>8.0000000000000002E-3</v>
      </c>
      <c r="E740" s="23">
        <v>8.9999999999999993E-3</v>
      </c>
      <c r="F740" s="236" t="s">
        <v>325</v>
      </c>
      <c r="G740" s="23">
        <v>6.0000000000000001E-3</v>
      </c>
      <c r="H740" s="23">
        <v>0.01</v>
      </c>
      <c r="I740" s="23">
        <v>8.0000000000000002E-3</v>
      </c>
      <c r="J740" s="23">
        <v>6.0000000000000001E-3</v>
      </c>
      <c r="K740" s="236" t="s">
        <v>302</v>
      </c>
      <c r="L740" s="236" t="s">
        <v>110</v>
      </c>
      <c r="M740" s="23">
        <v>8.0000000000000002E-3</v>
      </c>
      <c r="N740" s="23">
        <v>8.0000000000000002E-3</v>
      </c>
      <c r="O740" s="236">
        <v>1.5560726841209798E-2</v>
      </c>
      <c r="P740" s="236" t="s">
        <v>302</v>
      </c>
      <c r="Q740" s="23">
        <v>7.0000000000000001E-3</v>
      </c>
      <c r="R740" s="230"/>
      <c r="S740" s="231"/>
      <c r="T740" s="231"/>
      <c r="U740" s="231"/>
      <c r="V740" s="231"/>
      <c r="W740" s="231"/>
      <c r="X740" s="231"/>
      <c r="Y740" s="231"/>
      <c r="Z740" s="231"/>
      <c r="AA740" s="231"/>
      <c r="AB740" s="231"/>
      <c r="AC740" s="231"/>
      <c r="AD740" s="231"/>
      <c r="AE740" s="231"/>
      <c r="AF740" s="231"/>
      <c r="AG740" s="231"/>
      <c r="AH740" s="231"/>
      <c r="AI740" s="231"/>
      <c r="AJ740" s="231"/>
      <c r="AK740" s="231"/>
      <c r="AL740" s="231"/>
      <c r="AM740" s="231"/>
      <c r="AN740" s="231"/>
      <c r="AO740" s="231"/>
      <c r="AP740" s="231"/>
      <c r="AQ740" s="231"/>
      <c r="AR740" s="231"/>
      <c r="AS740" s="231"/>
      <c r="AT740" s="231"/>
      <c r="AU740" s="231"/>
      <c r="AV740" s="231"/>
      <c r="AW740" s="231"/>
      <c r="AX740" s="231"/>
      <c r="AY740" s="231"/>
      <c r="AZ740" s="231"/>
      <c r="BA740" s="231"/>
      <c r="BB740" s="231"/>
      <c r="BC740" s="231"/>
      <c r="BD740" s="231"/>
      <c r="BE740" s="231"/>
      <c r="BF740" s="231"/>
      <c r="BG740" s="231"/>
      <c r="BH740" s="231"/>
      <c r="BI740" s="231"/>
      <c r="BJ740" s="231"/>
      <c r="BK740" s="231"/>
      <c r="BL740" s="231"/>
      <c r="BM740" s="54"/>
    </row>
    <row r="741" spans="1:65">
      <c r="A741" s="29"/>
      <c r="B741" s="20" t="s">
        <v>269</v>
      </c>
      <c r="C741" s="12"/>
      <c r="D741" s="233">
        <v>7.8333333333333328E-3</v>
      </c>
      <c r="E741" s="233">
        <v>8.3333333333333332E-3</v>
      </c>
      <c r="F741" s="233" t="s">
        <v>630</v>
      </c>
      <c r="G741" s="233">
        <v>6.8333333333333328E-3</v>
      </c>
      <c r="H741" s="233">
        <v>0.01</v>
      </c>
      <c r="I741" s="233">
        <v>8.4999999999999989E-3</v>
      </c>
      <c r="J741" s="233">
        <v>8.6666666666666663E-3</v>
      </c>
      <c r="K741" s="233" t="s">
        <v>630</v>
      </c>
      <c r="L741" s="233" t="s">
        <v>630</v>
      </c>
      <c r="M741" s="233">
        <v>8.0000000000000002E-3</v>
      </c>
      <c r="N741" s="233">
        <v>7.1666666666666658E-3</v>
      </c>
      <c r="O741" s="233">
        <v>1.5412936275924683E-2</v>
      </c>
      <c r="P741" s="233" t="s">
        <v>630</v>
      </c>
      <c r="Q741" s="233">
        <v>9.6666666666666672E-3</v>
      </c>
      <c r="R741" s="230"/>
      <c r="S741" s="231"/>
      <c r="T741" s="231"/>
      <c r="U741" s="231"/>
      <c r="V741" s="231"/>
      <c r="W741" s="231"/>
      <c r="X741" s="231"/>
      <c r="Y741" s="231"/>
      <c r="Z741" s="231"/>
      <c r="AA741" s="231"/>
      <c r="AB741" s="231"/>
      <c r="AC741" s="231"/>
      <c r="AD741" s="231"/>
      <c r="AE741" s="231"/>
      <c r="AF741" s="231"/>
      <c r="AG741" s="231"/>
      <c r="AH741" s="231"/>
      <c r="AI741" s="231"/>
      <c r="AJ741" s="231"/>
      <c r="AK741" s="231"/>
      <c r="AL741" s="231"/>
      <c r="AM741" s="231"/>
      <c r="AN741" s="231"/>
      <c r="AO741" s="231"/>
      <c r="AP741" s="231"/>
      <c r="AQ741" s="231"/>
      <c r="AR741" s="231"/>
      <c r="AS741" s="231"/>
      <c r="AT741" s="231"/>
      <c r="AU741" s="231"/>
      <c r="AV741" s="231"/>
      <c r="AW741" s="231"/>
      <c r="AX741" s="231"/>
      <c r="AY741" s="231"/>
      <c r="AZ741" s="231"/>
      <c r="BA741" s="231"/>
      <c r="BB741" s="231"/>
      <c r="BC741" s="231"/>
      <c r="BD741" s="231"/>
      <c r="BE741" s="231"/>
      <c r="BF741" s="231"/>
      <c r="BG741" s="231"/>
      <c r="BH741" s="231"/>
      <c r="BI741" s="231"/>
      <c r="BJ741" s="231"/>
      <c r="BK741" s="231"/>
      <c r="BL741" s="231"/>
      <c r="BM741" s="54"/>
    </row>
    <row r="742" spans="1:65">
      <c r="A742" s="29"/>
      <c r="B742" s="3" t="s">
        <v>270</v>
      </c>
      <c r="C742" s="28"/>
      <c r="D742" s="23">
        <v>8.0000000000000002E-3</v>
      </c>
      <c r="E742" s="23">
        <v>8.9999999999999993E-3</v>
      </c>
      <c r="F742" s="23" t="s">
        <v>630</v>
      </c>
      <c r="G742" s="23">
        <v>6.5000000000000006E-3</v>
      </c>
      <c r="H742" s="23">
        <v>0.01</v>
      </c>
      <c r="I742" s="23">
        <v>8.5000000000000006E-3</v>
      </c>
      <c r="J742" s="23">
        <v>8.9999999999999993E-3</v>
      </c>
      <c r="K742" s="23" t="s">
        <v>630</v>
      </c>
      <c r="L742" s="23" t="s">
        <v>630</v>
      </c>
      <c r="M742" s="23">
        <v>8.0000000000000002E-3</v>
      </c>
      <c r="N742" s="23">
        <v>7.4999999999999997E-3</v>
      </c>
      <c r="O742" s="23">
        <v>1.5697774027987974E-2</v>
      </c>
      <c r="P742" s="23" t="s">
        <v>630</v>
      </c>
      <c r="Q742" s="23">
        <v>0.01</v>
      </c>
      <c r="R742" s="230"/>
      <c r="S742" s="231"/>
      <c r="T742" s="231"/>
      <c r="U742" s="231"/>
      <c r="V742" s="231"/>
      <c r="W742" s="231"/>
      <c r="X742" s="231"/>
      <c r="Y742" s="231"/>
      <c r="Z742" s="231"/>
      <c r="AA742" s="231"/>
      <c r="AB742" s="231"/>
      <c r="AC742" s="231"/>
      <c r="AD742" s="231"/>
      <c r="AE742" s="231"/>
      <c r="AF742" s="231"/>
      <c r="AG742" s="231"/>
      <c r="AH742" s="231"/>
      <c r="AI742" s="231"/>
      <c r="AJ742" s="231"/>
      <c r="AK742" s="231"/>
      <c r="AL742" s="231"/>
      <c r="AM742" s="231"/>
      <c r="AN742" s="231"/>
      <c r="AO742" s="231"/>
      <c r="AP742" s="231"/>
      <c r="AQ742" s="231"/>
      <c r="AR742" s="231"/>
      <c r="AS742" s="231"/>
      <c r="AT742" s="231"/>
      <c r="AU742" s="231"/>
      <c r="AV742" s="231"/>
      <c r="AW742" s="231"/>
      <c r="AX742" s="231"/>
      <c r="AY742" s="231"/>
      <c r="AZ742" s="231"/>
      <c r="BA742" s="231"/>
      <c r="BB742" s="231"/>
      <c r="BC742" s="231"/>
      <c r="BD742" s="231"/>
      <c r="BE742" s="231"/>
      <c r="BF742" s="231"/>
      <c r="BG742" s="231"/>
      <c r="BH742" s="231"/>
      <c r="BI742" s="231"/>
      <c r="BJ742" s="231"/>
      <c r="BK742" s="231"/>
      <c r="BL742" s="231"/>
      <c r="BM742" s="54"/>
    </row>
    <row r="743" spans="1:65">
      <c r="A743" s="29"/>
      <c r="B743" s="3" t="s">
        <v>271</v>
      </c>
      <c r="C743" s="28"/>
      <c r="D743" s="23">
        <v>7.5277265270908076E-4</v>
      </c>
      <c r="E743" s="23">
        <v>1.032795558988644E-3</v>
      </c>
      <c r="F743" s="23" t="s">
        <v>630</v>
      </c>
      <c r="G743" s="23">
        <v>1.1690451944500119E-3</v>
      </c>
      <c r="H743" s="23">
        <v>0</v>
      </c>
      <c r="I743" s="23">
        <v>5.4772255750516567E-4</v>
      </c>
      <c r="J743" s="23">
        <v>1.505545305418162E-3</v>
      </c>
      <c r="K743" s="23" t="s">
        <v>630</v>
      </c>
      <c r="L743" s="23" t="s">
        <v>630</v>
      </c>
      <c r="M743" s="23">
        <v>6.3245553203367555E-4</v>
      </c>
      <c r="N743" s="23">
        <v>9.8319208025017513E-4</v>
      </c>
      <c r="O743" s="23">
        <v>1.1999221050180979E-3</v>
      </c>
      <c r="P743" s="23" t="s">
        <v>630</v>
      </c>
      <c r="Q743" s="23">
        <v>2.0655911179772888E-3</v>
      </c>
      <c r="R743" s="230"/>
      <c r="S743" s="231"/>
      <c r="T743" s="231"/>
      <c r="U743" s="231"/>
      <c r="V743" s="231"/>
      <c r="W743" s="231"/>
      <c r="X743" s="231"/>
      <c r="Y743" s="231"/>
      <c r="Z743" s="231"/>
      <c r="AA743" s="231"/>
      <c r="AB743" s="231"/>
      <c r="AC743" s="231"/>
      <c r="AD743" s="231"/>
      <c r="AE743" s="231"/>
      <c r="AF743" s="231"/>
      <c r="AG743" s="231"/>
      <c r="AH743" s="231"/>
      <c r="AI743" s="231"/>
      <c r="AJ743" s="231"/>
      <c r="AK743" s="231"/>
      <c r="AL743" s="231"/>
      <c r="AM743" s="231"/>
      <c r="AN743" s="231"/>
      <c r="AO743" s="231"/>
      <c r="AP743" s="231"/>
      <c r="AQ743" s="231"/>
      <c r="AR743" s="231"/>
      <c r="AS743" s="231"/>
      <c r="AT743" s="231"/>
      <c r="AU743" s="231"/>
      <c r="AV743" s="231"/>
      <c r="AW743" s="231"/>
      <c r="AX743" s="231"/>
      <c r="AY743" s="231"/>
      <c r="AZ743" s="231"/>
      <c r="BA743" s="231"/>
      <c r="BB743" s="231"/>
      <c r="BC743" s="231"/>
      <c r="BD743" s="231"/>
      <c r="BE743" s="231"/>
      <c r="BF743" s="231"/>
      <c r="BG743" s="231"/>
      <c r="BH743" s="231"/>
      <c r="BI743" s="231"/>
      <c r="BJ743" s="231"/>
      <c r="BK743" s="231"/>
      <c r="BL743" s="231"/>
      <c r="BM743" s="54"/>
    </row>
    <row r="744" spans="1:65">
      <c r="A744" s="29"/>
      <c r="B744" s="3" t="s">
        <v>86</v>
      </c>
      <c r="C744" s="28"/>
      <c r="D744" s="13">
        <v>9.6098636516052868E-2</v>
      </c>
      <c r="E744" s="13">
        <v>0.12393546707863728</v>
      </c>
      <c r="F744" s="13" t="s">
        <v>630</v>
      </c>
      <c r="G744" s="13">
        <v>0.1710797845536603</v>
      </c>
      <c r="H744" s="13">
        <v>0</v>
      </c>
      <c r="I744" s="13">
        <v>6.4437947941784202E-2</v>
      </c>
      <c r="J744" s="13">
        <v>0.17371676600978792</v>
      </c>
      <c r="K744" s="13" t="s">
        <v>630</v>
      </c>
      <c r="L744" s="13" t="s">
        <v>630</v>
      </c>
      <c r="M744" s="13">
        <v>7.9056941504209444E-2</v>
      </c>
      <c r="N744" s="13">
        <v>0.13718959259304772</v>
      </c>
      <c r="O744" s="13">
        <v>7.7851623048127469E-2</v>
      </c>
      <c r="P744" s="13" t="s">
        <v>630</v>
      </c>
      <c r="Q744" s="13">
        <v>0.213681839790754</v>
      </c>
      <c r="R744" s="146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272</v>
      </c>
      <c r="C745" s="28"/>
      <c r="D745" s="13">
        <v>-5.1569506726457548E-2</v>
      </c>
      <c r="E745" s="13">
        <v>8.9686098654708779E-3</v>
      </c>
      <c r="F745" s="13" t="s">
        <v>630</v>
      </c>
      <c r="G745" s="13">
        <v>-0.17264573991031396</v>
      </c>
      <c r="H745" s="13">
        <v>0.21076233183856496</v>
      </c>
      <c r="I745" s="13">
        <v>2.914798206278002E-2</v>
      </c>
      <c r="J745" s="13">
        <v>4.9327354260089606E-2</v>
      </c>
      <c r="K745" s="13" t="s">
        <v>630</v>
      </c>
      <c r="L745" s="13" t="s">
        <v>630</v>
      </c>
      <c r="M745" s="13">
        <v>-3.1390134529147962E-2</v>
      </c>
      <c r="N745" s="13">
        <v>-0.13228699551569523</v>
      </c>
      <c r="O745" s="13">
        <v>0.86614026659177767</v>
      </c>
      <c r="P745" s="13" t="s">
        <v>630</v>
      </c>
      <c r="Q745" s="13">
        <v>0.17040358744394624</v>
      </c>
      <c r="R745" s="146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45" t="s">
        <v>273</v>
      </c>
      <c r="C746" s="46"/>
      <c r="D746" s="44">
        <v>0.4</v>
      </c>
      <c r="E746" s="44">
        <v>0.13</v>
      </c>
      <c r="F746" s="44">
        <v>0.76</v>
      </c>
      <c r="G746" s="44">
        <v>0.94</v>
      </c>
      <c r="H746" s="44">
        <v>0.04</v>
      </c>
      <c r="I746" s="44">
        <v>0.04</v>
      </c>
      <c r="J746" s="44">
        <v>0.04</v>
      </c>
      <c r="K746" s="44">
        <v>8.86</v>
      </c>
      <c r="L746" s="44">
        <v>22.34</v>
      </c>
      <c r="M746" s="44">
        <v>0.31</v>
      </c>
      <c r="N746" s="44">
        <v>0.76</v>
      </c>
      <c r="O746" s="44">
        <v>3.68</v>
      </c>
      <c r="P746" s="44">
        <v>8.86</v>
      </c>
      <c r="Q746" s="44">
        <v>0.57999999999999996</v>
      </c>
      <c r="R746" s="146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B747" s="3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BM747" s="53"/>
    </row>
    <row r="748" spans="1:65" ht="15">
      <c r="B748" s="8" t="s">
        <v>586</v>
      </c>
      <c r="BM748" s="27" t="s">
        <v>66</v>
      </c>
    </row>
    <row r="749" spans="1:65" ht="15">
      <c r="A749" s="24" t="s">
        <v>60</v>
      </c>
      <c r="B749" s="18" t="s">
        <v>117</v>
      </c>
      <c r="C749" s="15" t="s">
        <v>118</v>
      </c>
      <c r="D749" s="16" t="s">
        <v>241</v>
      </c>
      <c r="E749" s="17" t="s">
        <v>241</v>
      </c>
      <c r="F749" s="17" t="s">
        <v>241</v>
      </c>
      <c r="G749" s="17" t="s">
        <v>241</v>
      </c>
      <c r="H749" s="17" t="s">
        <v>241</v>
      </c>
      <c r="I749" s="17" t="s">
        <v>241</v>
      </c>
      <c r="J749" s="17" t="s">
        <v>241</v>
      </c>
      <c r="K749" s="17" t="s">
        <v>241</v>
      </c>
      <c r="L749" s="17" t="s">
        <v>241</v>
      </c>
      <c r="M749" s="17" t="s">
        <v>241</v>
      </c>
      <c r="N749" s="17" t="s">
        <v>241</v>
      </c>
      <c r="O749" s="17" t="s">
        <v>241</v>
      </c>
      <c r="P749" s="17" t="s">
        <v>241</v>
      </c>
      <c r="Q749" s="17" t="s">
        <v>241</v>
      </c>
      <c r="R749" s="17" t="s">
        <v>241</v>
      </c>
      <c r="S749" s="17" t="s">
        <v>241</v>
      </c>
      <c r="T749" s="17" t="s">
        <v>241</v>
      </c>
      <c r="U749" s="17" t="s">
        <v>241</v>
      </c>
      <c r="V749" s="17" t="s">
        <v>241</v>
      </c>
      <c r="W749" s="17" t="s">
        <v>241</v>
      </c>
      <c r="X749" s="146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 t="s">
        <v>242</v>
      </c>
      <c r="C750" s="9" t="s">
        <v>242</v>
      </c>
      <c r="D750" s="144" t="s">
        <v>244</v>
      </c>
      <c r="E750" s="145" t="s">
        <v>245</v>
      </c>
      <c r="F750" s="145" t="s">
        <v>246</v>
      </c>
      <c r="G750" s="145" t="s">
        <v>247</v>
      </c>
      <c r="H750" s="145" t="s">
        <v>248</v>
      </c>
      <c r="I750" s="145" t="s">
        <v>249</v>
      </c>
      <c r="J750" s="145" t="s">
        <v>250</v>
      </c>
      <c r="K750" s="145" t="s">
        <v>251</v>
      </c>
      <c r="L750" s="145" t="s">
        <v>252</v>
      </c>
      <c r="M750" s="145" t="s">
        <v>253</v>
      </c>
      <c r="N750" s="145" t="s">
        <v>254</v>
      </c>
      <c r="O750" s="145" t="s">
        <v>255</v>
      </c>
      <c r="P750" s="145" t="s">
        <v>256</v>
      </c>
      <c r="Q750" s="145" t="s">
        <v>258</v>
      </c>
      <c r="R750" s="145" t="s">
        <v>259</v>
      </c>
      <c r="S750" s="145" t="s">
        <v>260</v>
      </c>
      <c r="T750" s="145" t="s">
        <v>261</v>
      </c>
      <c r="U750" s="145" t="s">
        <v>284</v>
      </c>
      <c r="V750" s="145" t="s">
        <v>286</v>
      </c>
      <c r="W750" s="145" t="s">
        <v>262</v>
      </c>
      <c r="X750" s="146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s">
        <v>1</v>
      </c>
    </row>
    <row r="751" spans="1:65">
      <c r="A751" s="29"/>
      <c r="B751" s="19"/>
      <c r="C751" s="9"/>
      <c r="D751" s="10" t="s">
        <v>315</v>
      </c>
      <c r="E751" s="11" t="s">
        <v>315</v>
      </c>
      <c r="F751" s="11" t="s">
        <v>120</v>
      </c>
      <c r="G751" s="11" t="s">
        <v>120</v>
      </c>
      <c r="H751" s="11" t="s">
        <v>315</v>
      </c>
      <c r="I751" s="11" t="s">
        <v>120</v>
      </c>
      <c r="J751" s="11" t="s">
        <v>316</v>
      </c>
      <c r="K751" s="11" t="s">
        <v>315</v>
      </c>
      <c r="L751" s="11" t="s">
        <v>315</v>
      </c>
      <c r="M751" s="11" t="s">
        <v>315</v>
      </c>
      <c r="N751" s="11" t="s">
        <v>120</v>
      </c>
      <c r="O751" s="11" t="s">
        <v>120</v>
      </c>
      <c r="P751" s="11" t="s">
        <v>315</v>
      </c>
      <c r="Q751" s="11" t="s">
        <v>315</v>
      </c>
      <c r="R751" s="11" t="s">
        <v>316</v>
      </c>
      <c r="S751" s="11" t="s">
        <v>316</v>
      </c>
      <c r="T751" s="11" t="s">
        <v>120</v>
      </c>
      <c r="U751" s="11" t="s">
        <v>120</v>
      </c>
      <c r="V751" s="11" t="s">
        <v>315</v>
      </c>
      <c r="W751" s="11" t="s">
        <v>120</v>
      </c>
      <c r="X751" s="146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146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8">
        <v>1</v>
      </c>
      <c r="C753" s="14">
        <v>1</v>
      </c>
      <c r="D753" s="21">
        <v>4.96</v>
      </c>
      <c r="E753" s="21">
        <v>5.39</v>
      </c>
      <c r="F753" s="21">
        <v>5.08</v>
      </c>
      <c r="G753" s="21">
        <v>5.0199999999999996</v>
      </c>
      <c r="H753" s="21">
        <v>4.6836000000000002</v>
      </c>
      <c r="I753" s="21">
        <v>4.8813114999999998</v>
      </c>
      <c r="J753" s="140">
        <v>4.55</v>
      </c>
      <c r="K753" s="21">
        <v>5.01</v>
      </c>
      <c r="L753" s="21">
        <v>5.5227190000000004</v>
      </c>
      <c r="M753" s="21">
        <v>5.12</v>
      </c>
      <c r="N753" s="21">
        <v>4.95</v>
      </c>
      <c r="O753" s="21">
        <v>5.2889999999999997</v>
      </c>
      <c r="P753" s="21">
        <v>5.1100000000000003</v>
      </c>
      <c r="Q753" s="21">
        <v>5.1050000000000004</v>
      </c>
      <c r="R753" s="21">
        <v>5.28</v>
      </c>
      <c r="S753" s="21">
        <v>5.1060969424096507</v>
      </c>
      <c r="T753" s="21">
        <v>5.09</v>
      </c>
      <c r="U753" s="21">
        <v>5.4007588842585834</v>
      </c>
      <c r="V753" s="21">
        <v>4.51</v>
      </c>
      <c r="W753" s="21">
        <v>5.0599999999999996</v>
      </c>
      <c r="X753" s="146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>
        <v>1</v>
      </c>
      <c r="C754" s="9">
        <v>2</v>
      </c>
      <c r="D754" s="11">
        <v>4.95</v>
      </c>
      <c r="E754" s="11">
        <v>5.15</v>
      </c>
      <c r="F754" s="11">
        <v>5.0599999999999996</v>
      </c>
      <c r="G754" s="11">
        <v>5.01</v>
      </c>
      <c r="H754" s="11">
        <v>4.6962999999999999</v>
      </c>
      <c r="I754" s="11">
        <v>4.8385914999999997</v>
      </c>
      <c r="J754" s="142">
        <v>4.67</v>
      </c>
      <c r="K754" s="11">
        <v>5.08</v>
      </c>
      <c r="L754" s="11">
        <v>5.6263069999999997</v>
      </c>
      <c r="M754" s="11">
        <v>5.05</v>
      </c>
      <c r="N754" s="11">
        <v>4.88</v>
      </c>
      <c r="O754" s="11">
        <v>5.1790000000000003</v>
      </c>
      <c r="P754" s="11">
        <v>5.15</v>
      </c>
      <c r="Q754" s="11">
        <v>4.97</v>
      </c>
      <c r="R754" s="11">
        <v>5.29</v>
      </c>
      <c r="S754" s="11">
        <v>5.1109388505982496</v>
      </c>
      <c r="T754" s="11">
        <v>4.88</v>
      </c>
      <c r="U754" s="11">
        <v>5.1033094397905128</v>
      </c>
      <c r="V754" s="11">
        <v>4.8099999999999996</v>
      </c>
      <c r="W754" s="11">
        <v>5.1100000000000003</v>
      </c>
      <c r="X754" s="146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e">
        <v>#N/A</v>
      </c>
    </row>
    <row r="755" spans="1:65">
      <c r="A755" s="29"/>
      <c r="B755" s="19">
        <v>1</v>
      </c>
      <c r="C755" s="9">
        <v>3</v>
      </c>
      <c r="D755" s="11">
        <v>4.88</v>
      </c>
      <c r="E755" s="11">
        <v>5.3</v>
      </c>
      <c r="F755" s="11">
        <v>5.0999999999999996</v>
      </c>
      <c r="G755" s="11">
        <v>5.13</v>
      </c>
      <c r="H755" s="11">
        <v>4.6421000000000001</v>
      </c>
      <c r="I755" s="11">
        <v>4.8478715000000001</v>
      </c>
      <c r="J755" s="142">
        <v>4.5</v>
      </c>
      <c r="K755" s="11">
        <v>5.15</v>
      </c>
      <c r="L755" s="141">
        <v>5.8405740000000002</v>
      </c>
      <c r="M755" s="11">
        <v>5.07</v>
      </c>
      <c r="N755" s="11">
        <v>4.92</v>
      </c>
      <c r="O755" s="11">
        <v>5.1779999999999999</v>
      </c>
      <c r="P755" s="11">
        <v>5.07</v>
      </c>
      <c r="Q755" s="11">
        <v>5.0529999999999999</v>
      </c>
      <c r="R755" s="11">
        <v>5.29</v>
      </c>
      <c r="S755" s="11">
        <v>5.2069141121005496</v>
      </c>
      <c r="T755" s="11">
        <v>4.9399999999999995</v>
      </c>
      <c r="U755" s="11">
        <v>5.1746306352299838</v>
      </c>
      <c r="V755" s="11">
        <v>4.82</v>
      </c>
      <c r="W755" s="11">
        <v>5.0599999999999996</v>
      </c>
      <c r="X755" s="146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16</v>
      </c>
    </row>
    <row r="756" spans="1:65">
      <c r="A756" s="29"/>
      <c r="B756" s="19">
        <v>1</v>
      </c>
      <c r="C756" s="9">
        <v>4</v>
      </c>
      <c r="D756" s="11">
        <v>4.93</v>
      </c>
      <c r="E756" s="11">
        <v>5.26</v>
      </c>
      <c r="F756" s="11">
        <v>4.97</v>
      </c>
      <c r="G756" s="11">
        <v>5.1100000000000003</v>
      </c>
      <c r="H756" s="11">
        <v>4.6702000000000004</v>
      </c>
      <c r="I756" s="11">
        <v>4.8635915000000001</v>
      </c>
      <c r="J756" s="142">
        <v>4.43</v>
      </c>
      <c r="K756" s="11">
        <v>5.04</v>
      </c>
      <c r="L756" s="11">
        <v>5.4838969999999998</v>
      </c>
      <c r="M756" s="11">
        <v>5.2</v>
      </c>
      <c r="N756" s="11">
        <v>4.91</v>
      </c>
      <c r="O756" s="11">
        <v>5.2759999999999998</v>
      </c>
      <c r="P756" s="11">
        <v>5.09</v>
      </c>
      <c r="Q756" s="11">
        <v>5.0359999999999996</v>
      </c>
      <c r="R756" s="11">
        <v>5.24</v>
      </c>
      <c r="S756" s="11">
        <v>5.1359905438063507</v>
      </c>
      <c r="T756" s="11">
        <v>4.84</v>
      </c>
      <c r="U756" s="11">
        <v>5.1170782072934333</v>
      </c>
      <c r="V756" s="11">
        <v>4.58</v>
      </c>
      <c r="W756" s="11">
        <v>5.04</v>
      </c>
      <c r="X756" s="146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5.0668112751878045</v>
      </c>
    </row>
    <row r="757" spans="1:65">
      <c r="A757" s="29"/>
      <c r="B757" s="19">
        <v>1</v>
      </c>
      <c r="C757" s="9">
        <v>5</v>
      </c>
      <c r="D757" s="11">
        <v>4.96</v>
      </c>
      <c r="E757" s="11">
        <v>5.3</v>
      </c>
      <c r="F757" s="11">
        <v>5.13</v>
      </c>
      <c r="G757" s="11">
        <v>5.0199999999999996</v>
      </c>
      <c r="H757" s="11">
        <v>4.7263000000000002</v>
      </c>
      <c r="I757" s="11">
        <v>4.8715514999999998</v>
      </c>
      <c r="J757" s="142">
        <v>4.62</v>
      </c>
      <c r="K757" s="11">
        <v>5.27</v>
      </c>
      <c r="L757" s="11">
        <v>5.5738779999999997</v>
      </c>
      <c r="M757" s="11">
        <v>5.01</v>
      </c>
      <c r="N757" s="11">
        <v>4.88</v>
      </c>
      <c r="O757" s="11">
        <v>5.3440000000000003</v>
      </c>
      <c r="P757" s="11">
        <v>5.15</v>
      </c>
      <c r="Q757" s="11">
        <v>5.0439999999999996</v>
      </c>
      <c r="R757" s="11">
        <v>5.25</v>
      </c>
      <c r="S757" s="11">
        <v>5.2082686145819999</v>
      </c>
      <c r="T757" s="11">
        <v>4.96</v>
      </c>
      <c r="U757" s="141">
        <v>5.819381427902373</v>
      </c>
      <c r="V757" s="11">
        <v>4.5999999999999996</v>
      </c>
      <c r="W757" s="11">
        <v>5.01</v>
      </c>
      <c r="X757" s="146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113</v>
      </c>
    </row>
    <row r="758" spans="1:65">
      <c r="A758" s="29"/>
      <c r="B758" s="19">
        <v>1</v>
      </c>
      <c r="C758" s="9">
        <v>6</v>
      </c>
      <c r="D758" s="11">
        <v>4.82</v>
      </c>
      <c r="E758" s="11">
        <v>5.42</v>
      </c>
      <c r="F758" s="11">
        <v>5.14</v>
      </c>
      <c r="G758" s="11">
        <v>5.09</v>
      </c>
      <c r="H758" s="11">
        <v>4.6440000000000001</v>
      </c>
      <c r="I758" s="11">
        <v>4.8144714999999998</v>
      </c>
      <c r="J758" s="142">
        <v>4.46</v>
      </c>
      <c r="K758" s="11">
        <v>5.3</v>
      </c>
      <c r="L758" s="11">
        <v>5.5388149999999996</v>
      </c>
      <c r="M758" s="11">
        <v>5.23</v>
      </c>
      <c r="N758" s="11">
        <v>4.8500000000000005</v>
      </c>
      <c r="O758" s="11">
        <v>5.2560000000000002</v>
      </c>
      <c r="P758" s="11">
        <v>5.14</v>
      </c>
      <c r="Q758" s="11">
        <v>5.0339999999999998</v>
      </c>
      <c r="R758" s="11">
        <v>5.19</v>
      </c>
      <c r="S758" s="11">
        <v>5.1497926264114504</v>
      </c>
      <c r="T758" s="11">
        <v>4.9399999999999995</v>
      </c>
      <c r="U758" s="11">
        <v>5.212435734678734</v>
      </c>
      <c r="V758" s="11">
        <v>4.6100000000000003</v>
      </c>
      <c r="W758" s="11">
        <v>5.04</v>
      </c>
      <c r="X758" s="146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9"/>
      <c r="B759" s="20" t="s">
        <v>269</v>
      </c>
      <c r="C759" s="12"/>
      <c r="D759" s="22">
        <v>4.916666666666667</v>
      </c>
      <c r="E759" s="22">
        <v>5.3033333333333337</v>
      </c>
      <c r="F759" s="22">
        <v>5.08</v>
      </c>
      <c r="G759" s="22">
        <v>5.0633333333333335</v>
      </c>
      <c r="H759" s="22">
        <v>4.677083333333333</v>
      </c>
      <c r="I759" s="22">
        <v>4.852898166666666</v>
      </c>
      <c r="J759" s="22">
        <v>4.5383333333333331</v>
      </c>
      <c r="K759" s="22">
        <v>5.1416666666666666</v>
      </c>
      <c r="L759" s="22">
        <v>5.5976983333333337</v>
      </c>
      <c r="M759" s="22">
        <v>5.1133333333333342</v>
      </c>
      <c r="N759" s="22">
        <v>4.8983333333333334</v>
      </c>
      <c r="O759" s="22">
        <v>5.2536666666666667</v>
      </c>
      <c r="P759" s="22">
        <v>5.1183333333333332</v>
      </c>
      <c r="Q759" s="22">
        <v>5.0403333333333338</v>
      </c>
      <c r="R759" s="22">
        <v>5.2566666666666668</v>
      </c>
      <c r="S759" s="22">
        <v>5.1530002816513756</v>
      </c>
      <c r="T759" s="22">
        <v>4.9416666666666664</v>
      </c>
      <c r="U759" s="22">
        <v>5.3045990548589366</v>
      </c>
      <c r="V759" s="22">
        <v>4.6550000000000002</v>
      </c>
      <c r="W759" s="22">
        <v>5.0533333333333337</v>
      </c>
      <c r="X759" s="146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9"/>
      <c r="B760" s="3" t="s">
        <v>270</v>
      </c>
      <c r="C760" s="28"/>
      <c r="D760" s="11">
        <v>4.9399999999999995</v>
      </c>
      <c r="E760" s="11">
        <v>5.3</v>
      </c>
      <c r="F760" s="11">
        <v>5.09</v>
      </c>
      <c r="G760" s="11">
        <v>5.0549999999999997</v>
      </c>
      <c r="H760" s="11">
        <v>4.6768999999999998</v>
      </c>
      <c r="I760" s="11">
        <v>4.8557315000000001</v>
      </c>
      <c r="J760" s="11">
        <v>4.5250000000000004</v>
      </c>
      <c r="K760" s="11">
        <v>5.1150000000000002</v>
      </c>
      <c r="L760" s="11">
        <v>5.5563465000000001</v>
      </c>
      <c r="M760" s="11">
        <v>5.0950000000000006</v>
      </c>
      <c r="N760" s="11">
        <v>4.8949999999999996</v>
      </c>
      <c r="O760" s="11">
        <v>5.266</v>
      </c>
      <c r="P760" s="11">
        <v>5.125</v>
      </c>
      <c r="Q760" s="11">
        <v>5.0399999999999991</v>
      </c>
      <c r="R760" s="11">
        <v>5.2650000000000006</v>
      </c>
      <c r="S760" s="11">
        <v>5.1428915851089005</v>
      </c>
      <c r="T760" s="11">
        <v>4.9399999999999995</v>
      </c>
      <c r="U760" s="11">
        <v>5.1935331849543589</v>
      </c>
      <c r="V760" s="11">
        <v>4.6050000000000004</v>
      </c>
      <c r="W760" s="11">
        <v>5.05</v>
      </c>
      <c r="X760" s="146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3" t="s">
        <v>271</v>
      </c>
      <c r="C761" s="28"/>
      <c r="D761" s="23">
        <v>5.6095157247900256E-2</v>
      </c>
      <c r="E761" s="23">
        <v>9.6471066474185074E-2</v>
      </c>
      <c r="F761" s="23">
        <v>6.1644140029689785E-2</v>
      </c>
      <c r="G761" s="23">
        <v>5.2788887719544611E-2</v>
      </c>
      <c r="H761" s="23">
        <v>3.224825059854667E-2</v>
      </c>
      <c r="I761" s="23">
        <v>2.4397411884596855E-2</v>
      </c>
      <c r="J761" s="23">
        <v>9.3255920276766754E-2</v>
      </c>
      <c r="K761" s="23">
        <v>0.12089940722214747</v>
      </c>
      <c r="L761" s="23">
        <v>0.128385625665285</v>
      </c>
      <c r="M761" s="23">
        <v>8.6871552689397127E-2</v>
      </c>
      <c r="N761" s="23">
        <v>3.5449494589721041E-2</v>
      </c>
      <c r="O761" s="23">
        <v>6.5135755669729248E-2</v>
      </c>
      <c r="P761" s="23">
        <v>3.3714487489307443E-2</v>
      </c>
      <c r="Q761" s="23">
        <v>4.3269696863586705E-2</v>
      </c>
      <c r="R761" s="23">
        <v>3.8815804341358923E-2</v>
      </c>
      <c r="S761" s="23">
        <v>4.5232725291736497E-2</v>
      </c>
      <c r="T761" s="23">
        <v>8.5420528367990495E-2</v>
      </c>
      <c r="U761" s="23">
        <v>0.27397629440517879</v>
      </c>
      <c r="V761" s="23">
        <v>0.12880217389469795</v>
      </c>
      <c r="W761" s="23">
        <v>3.3266599866332527E-2</v>
      </c>
      <c r="X761" s="230"/>
      <c r="Y761" s="231"/>
      <c r="Z761" s="231"/>
      <c r="AA761" s="231"/>
      <c r="AB761" s="231"/>
      <c r="AC761" s="231"/>
      <c r="AD761" s="231"/>
      <c r="AE761" s="231"/>
      <c r="AF761" s="231"/>
      <c r="AG761" s="231"/>
      <c r="AH761" s="231"/>
      <c r="AI761" s="231"/>
      <c r="AJ761" s="231"/>
      <c r="AK761" s="231"/>
      <c r="AL761" s="231"/>
      <c r="AM761" s="231"/>
      <c r="AN761" s="231"/>
      <c r="AO761" s="231"/>
      <c r="AP761" s="231"/>
      <c r="AQ761" s="231"/>
      <c r="AR761" s="231"/>
      <c r="AS761" s="231"/>
      <c r="AT761" s="231"/>
      <c r="AU761" s="231"/>
      <c r="AV761" s="231"/>
      <c r="AW761" s="231"/>
      <c r="AX761" s="231"/>
      <c r="AY761" s="231"/>
      <c r="AZ761" s="231"/>
      <c r="BA761" s="231"/>
      <c r="BB761" s="231"/>
      <c r="BC761" s="231"/>
      <c r="BD761" s="231"/>
      <c r="BE761" s="231"/>
      <c r="BF761" s="231"/>
      <c r="BG761" s="231"/>
      <c r="BH761" s="231"/>
      <c r="BI761" s="231"/>
      <c r="BJ761" s="231"/>
      <c r="BK761" s="231"/>
      <c r="BL761" s="231"/>
      <c r="BM761" s="54"/>
    </row>
    <row r="762" spans="1:65">
      <c r="A762" s="29"/>
      <c r="B762" s="3" t="s">
        <v>86</v>
      </c>
      <c r="C762" s="28"/>
      <c r="D762" s="13">
        <v>1.1409184524996662E-2</v>
      </c>
      <c r="E762" s="13">
        <v>1.8190647355283168E-2</v>
      </c>
      <c r="F762" s="13">
        <v>1.2134673234190903E-2</v>
      </c>
      <c r="G762" s="13">
        <v>1.0425718443623029E-2</v>
      </c>
      <c r="H762" s="13">
        <v>6.8949489030300237E-3</v>
      </c>
      <c r="I762" s="13">
        <v>5.0273900351292195E-3</v>
      </c>
      <c r="J762" s="13">
        <v>2.054849510321706E-2</v>
      </c>
      <c r="K762" s="13">
        <v>2.3513661048067579E-2</v>
      </c>
      <c r="L762" s="13">
        <v>2.2935431318399317E-2</v>
      </c>
      <c r="M762" s="13">
        <v>1.6989221516831247E-2</v>
      </c>
      <c r="N762" s="13">
        <v>7.237052315016204E-3</v>
      </c>
      <c r="O762" s="13">
        <v>1.2398151577259549E-2</v>
      </c>
      <c r="P762" s="13">
        <v>6.5870050451268206E-3</v>
      </c>
      <c r="Q762" s="13">
        <v>8.5846895437312418E-3</v>
      </c>
      <c r="R762" s="13">
        <v>7.3841098937271251E-3</v>
      </c>
      <c r="S762" s="13">
        <v>8.777939611763581E-3</v>
      </c>
      <c r="T762" s="13">
        <v>1.7285773025563E-2</v>
      </c>
      <c r="U762" s="13">
        <v>5.1648822384459094E-2</v>
      </c>
      <c r="V762" s="13">
        <v>2.7669639934414167E-2</v>
      </c>
      <c r="W762" s="13">
        <v>6.5831002374008955E-3</v>
      </c>
      <c r="X762" s="146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9"/>
      <c r="B763" s="3" t="s">
        <v>272</v>
      </c>
      <c r="C763" s="28"/>
      <c r="D763" s="13">
        <v>-2.9632958554504762E-2</v>
      </c>
      <c r="E763" s="13">
        <v>4.6680652840530801E-2</v>
      </c>
      <c r="F763" s="13">
        <v>2.6029635002946527E-3</v>
      </c>
      <c r="G763" s="13">
        <v>-6.8641630121546449E-4</v>
      </c>
      <c r="H763" s="13">
        <v>-7.691779320121328E-2</v>
      </c>
      <c r="I763" s="13">
        <v>-4.2218487506860969E-2</v>
      </c>
      <c r="J763" s="13">
        <v>-0.10430188004878538</v>
      </c>
      <c r="K763" s="13">
        <v>1.4773668765882153E-2</v>
      </c>
      <c r="L763" s="13">
        <v>0.10477734995682297</v>
      </c>
      <c r="M763" s="13">
        <v>9.1817231033151092E-3</v>
      </c>
      <c r="N763" s="13">
        <v>-3.325127633616598E-2</v>
      </c>
      <c r="O763" s="13">
        <v>3.6878301032030603E-2</v>
      </c>
      <c r="P763" s="13">
        <v>1.0168537043768078E-2</v>
      </c>
      <c r="Q763" s="13">
        <v>-5.2257604272993863E-3</v>
      </c>
      <c r="R763" s="13">
        <v>3.7470389396302428E-2</v>
      </c>
      <c r="S763" s="13">
        <v>1.7010502618409973E-2</v>
      </c>
      <c r="T763" s="13">
        <v>-2.4698888852239587E-2</v>
      </c>
      <c r="U763" s="13">
        <v>4.6930459169770122E-2</v>
      </c>
      <c r="V763" s="13">
        <v>-8.1276221438214113E-2</v>
      </c>
      <c r="W763" s="13">
        <v>-2.6600441821215126E-3</v>
      </c>
      <c r="X763" s="146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9"/>
      <c r="B764" s="45" t="s">
        <v>273</v>
      </c>
      <c r="C764" s="46"/>
      <c r="D764" s="44">
        <v>0.64</v>
      </c>
      <c r="E764" s="44">
        <v>0.95</v>
      </c>
      <c r="F764" s="44">
        <v>0.03</v>
      </c>
      <c r="G764" s="44">
        <v>0.03</v>
      </c>
      <c r="H764" s="44">
        <v>1.62</v>
      </c>
      <c r="I764" s="44">
        <v>0.9</v>
      </c>
      <c r="J764" s="44">
        <v>2.19</v>
      </c>
      <c r="K764" s="44">
        <v>0.28999999999999998</v>
      </c>
      <c r="L764" s="44">
        <v>2.16</v>
      </c>
      <c r="M764" s="44">
        <v>0.17</v>
      </c>
      <c r="N764" s="44">
        <v>0.71</v>
      </c>
      <c r="O764" s="44">
        <v>0.75</v>
      </c>
      <c r="P764" s="44">
        <v>0.19</v>
      </c>
      <c r="Q764" s="44">
        <v>0.13</v>
      </c>
      <c r="R764" s="44">
        <v>0.76</v>
      </c>
      <c r="S764" s="44">
        <v>0.33</v>
      </c>
      <c r="T764" s="44">
        <v>0.53</v>
      </c>
      <c r="U764" s="44">
        <v>0.96</v>
      </c>
      <c r="V764" s="44">
        <v>1.71</v>
      </c>
      <c r="W764" s="44">
        <v>0.08</v>
      </c>
      <c r="X764" s="146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B765" s="3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BM765" s="53"/>
    </row>
    <row r="766" spans="1:65" ht="15">
      <c r="B766" s="8" t="s">
        <v>587</v>
      </c>
      <c r="BM766" s="27" t="s">
        <v>66</v>
      </c>
    </row>
    <row r="767" spans="1:65" ht="15">
      <c r="A767" s="24" t="s">
        <v>6</v>
      </c>
      <c r="B767" s="18" t="s">
        <v>117</v>
      </c>
      <c r="C767" s="15" t="s">
        <v>118</v>
      </c>
      <c r="D767" s="16" t="s">
        <v>241</v>
      </c>
      <c r="E767" s="17" t="s">
        <v>241</v>
      </c>
      <c r="F767" s="17" t="s">
        <v>241</v>
      </c>
      <c r="G767" s="17" t="s">
        <v>241</v>
      </c>
      <c r="H767" s="17" t="s">
        <v>241</v>
      </c>
      <c r="I767" s="17" t="s">
        <v>241</v>
      </c>
      <c r="J767" s="17" t="s">
        <v>241</v>
      </c>
      <c r="K767" s="17" t="s">
        <v>241</v>
      </c>
      <c r="L767" s="17" t="s">
        <v>241</v>
      </c>
      <c r="M767" s="17" t="s">
        <v>241</v>
      </c>
      <c r="N767" s="17" t="s">
        <v>241</v>
      </c>
      <c r="O767" s="17" t="s">
        <v>241</v>
      </c>
      <c r="P767" s="17" t="s">
        <v>241</v>
      </c>
      <c r="Q767" s="17" t="s">
        <v>241</v>
      </c>
      <c r="R767" s="17" t="s">
        <v>241</v>
      </c>
      <c r="S767" s="17" t="s">
        <v>241</v>
      </c>
      <c r="T767" s="17" t="s">
        <v>241</v>
      </c>
      <c r="U767" s="17" t="s">
        <v>241</v>
      </c>
      <c r="V767" s="17" t="s">
        <v>241</v>
      </c>
      <c r="W767" s="146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9" t="s">
        <v>242</v>
      </c>
      <c r="C768" s="9" t="s">
        <v>242</v>
      </c>
      <c r="D768" s="144" t="s">
        <v>244</v>
      </c>
      <c r="E768" s="145" t="s">
        <v>245</v>
      </c>
      <c r="F768" s="145" t="s">
        <v>246</v>
      </c>
      <c r="G768" s="145" t="s">
        <v>247</v>
      </c>
      <c r="H768" s="145" t="s">
        <v>248</v>
      </c>
      <c r="I768" s="145" t="s">
        <v>249</v>
      </c>
      <c r="J768" s="145" t="s">
        <v>250</v>
      </c>
      <c r="K768" s="145" t="s">
        <v>251</v>
      </c>
      <c r="L768" s="145" t="s">
        <v>252</v>
      </c>
      <c r="M768" s="145" t="s">
        <v>253</v>
      </c>
      <c r="N768" s="145" t="s">
        <v>254</v>
      </c>
      <c r="O768" s="145" t="s">
        <v>255</v>
      </c>
      <c r="P768" s="145" t="s">
        <v>256</v>
      </c>
      <c r="Q768" s="145" t="s">
        <v>258</v>
      </c>
      <c r="R768" s="145" t="s">
        <v>259</v>
      </c>
      <c r="S768" s="145" t="s">
        <v>260</v>
      </c>
      <c r="T768" s="145" t="s">
        <v>284</v>
      </c>
      <c r="U768" s="145" t="s">
        <v>286</v>
      </c>
      <c r="V768" s="145" t="s">
        <v>262</v>
      </c>
      <c r="W768" s="146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 t="s">
        <v>3</v>
      </c>
    </row>
    <row r="769" spans="1:65">
      <c r="A769" s="29"/>
      <c r="B769" s="19"/>
      <c r="C769" s="9"/>
      <c r="D769" s="10" t="s">
        <v>315</v>
      </c>
      <c r="E769" s="11" t="s">
        <v>315</v>
      </c>
      <c r="F769" s="11" t="s">
        <v>316</v>
      </c>
      <c r="G769" s="11" t="s">
        <v>120</v>
      </c>
      <c r="H769" s="11" t="s">
        <v>315</v>
      </c>
      <c r="I769" s="11" t="s">
        <v>316</v>
      </c>
      <c r="J769" s="11" t="s">
        <v>316</v>
      </c>
      <c r="K769" s="11" t="s">
        <v>315</v>
      </c>
      <c r="L769" s="11" t="s">
        <v>315</v>
      </c>
      <c r="M769" s="11" t="s">
        <v>315</v>
      </c>
      <c r="N769" s="11" t="s">
        <v>316</v>
      </c>
      <c r="O769" s="11" t="s">
        <v>316</v>
      </c>
      <c r="P769" s="11" t="s">
        <v>315</v>
      </c>
      <c r="Q769" s="11" t="s">
        <v>316</v>
      </c>
      <c r="R769" s="11" t="s">
        <v>316</v>
      </c>
      <c r="S769" s="11" t="s">
        <v>316</v>
      </c>
      <c r="T769" s="11" t="s">
        <v>120</v>
      </c>
      <c r="U769" s="11" t="s">
        <v>315</v>
      </c>
      <c r="V769" s="11" t="s">
        <v>315</v>
      </c>
      <c r="W769" s="146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2</v>
      </c>
    </row>
    <row r="770" spans="1:65">
      <c r="A770" s="29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146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8">
        <v>1</v>
      </c>
      <c r="C771" s="14">
        <v>1</v>
      </c>
      <c r="D771" s="21">
        <v>1.5</v>
      </c>
      <c r="E771" s="21">
        <v>1.8</v>
      </c>
      <c r="F771" s="21">
        <v>1.7</v>
      </c>
      <c r="G771" s="140" t="s">
        <v>109</v>
      </c>
      <c r="H771" s="21">
        <v>1.55</v>
      </c>
      <c r="I771" s="21">
        <v>1.5727099999999998</v>
      </c>
      <c r="J771" s="140">
        <v>4.62</v>
      </c>
      <c r="K771" s="21">
        <v>1.64</v>
      </c>
      <c r="L771" s="21">
        <v>1.54</v>
      </c>
      <c r="M771" s="21">
        <v>1.8</v>
      </c>
      <c r="N771" s="21">
        <v>1.5</v>
      </c>
      <c r="O771" s="21">
        <v>1.44</v>
      </c>
      <c r="P771" s="21">
        <v>1.41</v>
      </c>
      <c r="Q771" s="21">
        <v>1.7</v>
      </c>
      <c r="R771" s="21">
        <v>1.48</v>
      </c>
      <c r="S771" s="21">
        <v>1.5613117509501919</v>
      </c>
      <c r="T771" s="21">
        <v>1.67537602142161</v>
      </c>
      <c r="U771" s="21">
        <v>1.54</v>
      </c>
      <c r="V771" s="21">
        <v>1.61</v>
      </c>
      <c r="W771" s="146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>
        <v>1</v>
      </c>
      <c r="C772" s="9">
        <v>2</v>
      </c>
      <c r="D772" s="11">
        <v>1.5</v>
      </c>
      <c r="E772" s="11">
        <v>1.77</v>
      </c>
      <c r="F772" s="11">
        <v>1.7</v>
      </c>
      <c r="G772" s="142" t="s">
        <v>109</v>
      </c>
      <c r="H772" s="11">
        <v>1.54</v>
      </c>
      <c r="I772" s="11">
        <v>1.5388699999999997</v>
      </c>
      <c r="J772" s="142">
        <v>5.35</v>
      </c>
      <c r="K772" s="11">
        <v>1.58</v>
      </c>
      <c r="L772" s="11">
        <v>1.53</v>
      </c>
      <c r="M772" s="11">
        <v>1.66</v>
      </c>
      <c r="N772" s="11">
        <v>1.5</v>
      </c>
      <c r="O772" s="11">
        <v>1.5</v>
      </c>
      <c r="P772" s="11">
        <v>1.43</v>
      </c>
      <c r="Q772" s="11">
        <v>1.69</v>
      </c>
      <c r="R772" s="11">
        <v>1.51</v>
      </c>
      <c r="S772" s="11">
        <v>1.5413766154812494</v>
      </c>
      <c r="T772" s="11">
        <v>1.588901665802898</v>
      </c>
      <c r="U772" s="11">
        <v>1.65</v>
      </c>
      <c r="V772" s="11">
        <v>1.61</v>
      </c>
      <c r="W772" s="146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e">
        <v>#N/A</v>
      </c>
    </row>
    <row r="773" spans="1:65">
      <c r="A773" s="29"/>
      <c r="B773" s="19">
        <v>1</v>
      </c>
      <c r="C773" s="9">
        <v>3</v>
      </c>
      <c r="D773" s="11">
        <v>1.5</v>
      </c>
      <c r="E773" s="11">
        <v>1.7</v>
      </c>
      <c r="F773" s="11">
        <v>1.6</v>
      </c>
      <c r="G773" s="142" t="s">
        <v>109</v>
      </c>
      <c r="H773" s="11">
        <v>1.47</v>
      </c>
      <c r="I773" s="11">
        <v>1.5335899999999998</v>
      </c>
      <c r="J773" s="142">
        <v>6.52</v>
      </c>
      <c r="K773" s="11">
        <v>1.62</v>
      </c>
      <c r="L773" s="11">
        <v>1.59</v>
      </c>
      <c r="M773" s="11">
        <v>1.72</v>
      </c>
      <c r="N773" s="11">
        <v>1.5</v>
      </c>
      <c r="O773" s="11">
        <v>1.46</v>
      </c>
      <c r="P773" s="11">
        <v>1.39</v>
      </c>
      <c r="Q773" s="11">
        <v>1.71</v>
      </c>
      <c r="R773" s="11">
        <v>1.52</v>
      </c>
      <c r="S773" s="11">
        <v>1.492756531301328</v>
      </c>
      <c r="T773" s="11">
        <v>1.6602932279558045</v>
      </c>
      <c r="U773" s="11">
        <v>1.74</v>
      </c>
      <c r="V773" s="11">
        <v>1.57</v>
      </c>
      <c r="W773" s="146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16</v>
      </c>
    </row>
    <row r="774" spans="1:65">
      <c r="A774" s="29"/>
      <c r="B774" s="19">
        <v>1</v>
      </c>
      <c r="C774" s="9">
        <v>4</v>
      </c>
      <c r="D774" s="11">
        <v>1.5</v>
      </c>
      <c r="E774" s="11">
        <v>1.82</v>
      </c>
      <c r="F774" s="11">
        <v>1.7</v>
      </c>
      <c r="G774" s="142" t="s">
        <v>109</v>
      </c>
      <c r="H774" s="11">
        <v>1.57</v>
      </c>
      <c r="I774" s="11">
        <v>1.5472699999999999</v>
      </c>
      <c r="J774" s="142">
        <v>6.76</v>
      </c>
      <c r="K774" s="11">
        <v>1.6</v>
      </c>
      <c r="L774" s="11">
        <v>1.54</v>
      </c>
      <c r="M774" s="11">
        <v>1.68</v>
      </c>
      <c r="N774" s="11">
        <v>1.5</v>
      </c>
      <c r="O774" s="11">
        <v>1.59</v>
      </c>
      <c r="P774" s="11">
        <v>1.45</v>
      </c>
      <c r="Q774" s="11">
        <v>1.75</v>
      </c>
      <c r="R774" s="11">
        <v>1.51</v>
      </c>
      <c r="S774" s="11">
        <v>1.6892965044496693</v>
      </c>
      <c r="T774" s="11">
        <v>1.5787136455585362</v>
      </c>
      <c r="U774" s="11">
        <v>1.62</v>
      </c>
      <c r="V774" s="11">
        <v>1.66</v>
      </c>
      <c r="W774" s="146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1.586589282723186</v>
      </c>
    </row>
    <row r="775" spans="1:65">
      <c r="A775" s="29"/>
      <c r="B775" s="19">
        <v>1</v>
      </c>
      <c r="C775" s="9">
        <v>5</v>
      </c>
      <c r="D775" s="11">
        <v>1.6</v>
      </c>
      <c r="E775" s="11">
        <v>1.81</v>
      </c>
      <c r="F775" s="11">
        <v>1.7</v>
      </c>
      <c r="G775" s="142" t="s">
        <v>109</v>
      </c>
      <c r="H775" s="11">
        <v>1.45</v>
      </c>
      <c r="I775" s="11">
        <v>1.53559</v>
      </c>
      <c r="J775" s="142">
        <v>5.25</v>
      </c>
      <c r="K775" s="11">
        <v>1.58</v>
      </c>
      <c r="L775" s="11">
        <v>1.55</v>
      </c>
      <c r="M775" s="11">
        <v>1.78</v>
      </c>
      <c r="N775" s="11">
        <v>1.6</v>
      </c>
      <c r="O775" s="11">
        <v>1.41</v>
      </c>
      <c r="P775" s="11">
        <v>1.44</v>
      </c>
      <c r="Q775" s="11">
        <v>1.73</v>
      </c>
      <c r="R775" s="11">
        <v>1.5</v>
      </c>
      <c r="S775" s="11">
        <v>1.6987387987545313</v>
      </c>
      <c r="T775" s="11">
        <v>1.55041791082201</v>
      </c>
      <c r="U775" s="11">
        <v>1.59</v>
      </c>
      <c r="V775" s="11">
        <v>1.5</v>
      </c>
      <c r="W775" s="146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114</v>
      </c>
    </row>
    <row r="776" spans="1:65">
      <c r="A776" s="29"/>
      <c r="B776" s="19">
        <v>1</v>
      </c>
      <c r="C776" s="9">
        <v>6</v>
      </c>
      <c r="D776" s="11">
        <v>1.6</v>
      </c>
      <c r="E776" s="11">
        <v>1.66</v>
      </c>
      <c r="F776" s="11">
        <v>1.7</v>
      </c>
      <c r="G776" s="142" t="s">
        <v>109</v>
      </c>
      <c r="H776" s="11">
        <v>1.33</v>
      </c>
      <c r="I776" s="11">
        <v>1.5863100000000001</v>
      </c>
      <c r="J776" s="142">
        <v>4.82</v>
      </c>
      <c r="K776" s="11">
        <v>1.66</v>
      </c>
      <c r="L776" s="11">
        <v>1.55</v>
      </c>
      <c r="M776" s="11">
        <v>1.64</v>
      </c>
      <c r="N776" s="11">
        <v>1.6</v>
      </c>
      <c r="O776" s="11">
        <v>1.43</v>
      </c>
      <c r="P776" s="11">
        <v>1.43</v>
      </c>
      <c r="Q776" s="11">
        <v>1.71</v>
      </c>
      <c r="R776" s="11">
        <v>1.52</v>
      </c>
      <c r="S776" s="11">
        <v>1.5757248793474388</v>
      </c>
      <c r="T776" s="11">
        <v>1.6448592859197</v>
      </c>
      <c r="U776" s="11">
        <v>1.56</v>
      </c>
      <c r="V776" s="11">
        <v>1.67</v>
      </c>
      <c r="W776" s="146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20" t="s">
        <v>269</v>
      </c>
      <c r="C777" s="12"/>
      <c r="D777" s="22">
        <v>1.5333333333333332</v>
      </c>
      <c r="E777" s="22">
        <v>1.76</v>
      </c>
      <c r="F777" s="22">
        <v>1.6833333333333333</v>
      </c>
      <c r="G777" s="22" t="s">
        <v>630</v>
      </c>
      <c r="H777" s="22">
        <v>1.4850000000000001</v>
      </c>
      <c r="I777" s="22">
        <v>1.5523899999999999</v>
      </c>
      <c r="J777" s="22">
        <v>5.5533333333333337</v>
      </c>
      <c r="K777" s="22">
        <v>1.6133333333333333</v>
      </c>
      <c r="L777" s="22">
        <v>1.55</v>
      </c>
      <c r="M777" s="22">
        <v>1.7133333333333332</v>
      </c>
      <c r="N777" s="22">
        <v>1.5333333333333332</v>
      </c>
      <c r="O777" s="22">
        <v>1.4716666666666667</v>
      </c>
      <c r="P777" s="22">
        <v>1.4249999999999998</v>
      </c>
      <c r="Q777" s="22">
        <v>1.7149999999999999</v>
      </c>
      <c r="R777" s="22">
        <v>1.5066666666666666</v>
      </c>
      <c r="S777" s="22">
        <v>1.5932008467140681</v>
      </c>
      <c r="T777" s="22">
        <v>1.6164269595800933</v>
      </c>
      <c r="U777" s="22">
        <v>1.6166666666666669</v>
      </c>
      <c r="V777" s="22">
        <v>1.6033333333333335</v>
      </c>
      <c r="W777" s="146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270</v>
      </c>
      <c r="C778" s="28"/>
      <c r="D778" s="11">
        <v>1.5</v>
      </c>
      <c r="E778" s="11">
        <v>1.7850000000000001</v>
      </c>
      <c r="F778" s="11">
        <v>1.7</v>
      </c>
      <c r="G778" s="11" t="s">
        <v>630</v>
      </c>
      <c r="H778" s="11">
        <v>1.5049999999999999</v>
      </c>
      <c r="I778" s="11">
        <v>1.5430699999999997</v>
      </c>
      <c r="J778" s="11">
        <v>5.3</v>
      </c>
      <c r="K778" s="11">
        <v>1.61</v>
      </c>
      <c r="L778" s="11">
        <v>1.5449999999999999</v>
      </c>
      <c r="M778" s="11">
        <v>1.7</v>
      </c>
      <c r="N778" s="11">
        <v>1.5</v>
      </c>
      <c r="O778" s="11">
        <v>1.45</v>
      </c>
      <c r="P778" s="11">
        <v>1.43</v>
      </c>
      <c r="Q778" s="11">
        <v>1.71</v>
      </c>
      <c r="R778" s="11">
        <v>1.51</v>
      </c>
      <c r="S778" s="11">
        <v>1.5685183151488153</v>
      </c>
      <c r="T778" s="11">
        <v>1.6168804758612989</v>
      </c>
      <c r="U778" s="11">
        <v>1.605</v>
      </c>
      <c r="V778" s="11">
        <v>1.61</v>
      </c>
      <c r="W778" s="146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271</v>
      </c>
      <c r="C779" s="28"/>
      <c r="D779" s="23">
        <v>5.1639777949432274E-2</v>
      </c>
      <c r="E779" s="23">
        <v>6.5421708935184564E-2</v>
      </c>
      <c r="F779" s="23">
        <v>4.0824829046386249E-2</v>
      </c>
      <c r="G779" s="23" t="s">
        <v>630</v>
      </c>
      <c r="H779" s="23">
        <v>8.9386799920346177E-2</v>
      </c>
      <c r="I779" s="23">
        <v>2.1946086667103161E-2</v>
      </c>
      <c r="J779" s="23">
        <v>0.88687466232081713</v>
      </c>
      <c r="K779" s="23">
        <v>3.2659863237108969E-2</v>
      </c>
      <c r="L779" s="23">
        <v>2.0976176963403051E-2</v>
      </c>
      <c r="M779" s="23">
        <v>6.5319726474218132E-2</v>
      </c>
      <c r="N779" s="23">
        <v>5.1639777949432274E-2</v>
      </c>
      <c r="O779" s="23">
        <v>6.5548963887056791E-2</v>
      </c>
      <c r="P779" s="23">
        <v>2.1679483388678821E-2</v>
      </c>
      <c r="Q779" s="23">
        <v>2.1679483388678821E-2</v>
      </c>
      <c r="R779" s="23">
        <v>1.5055453054181631E-2</v>
      </c>
      <c r="S779" s="23">
        <v>8.3029838085084504E-2</v>
      </c>
      <c r="T779" s="23">
        <v>5.0487164595059753E-2</v>
      </c>
      <c r="U779" s="23">
        <v>7.2295689129205087E-2</v>
      </c>
      <c r="V779" s="23">
        <v>6.2503333244449163E-2</v>
      </c>
      <c r="W779" s="230"/>
      <c r="X779" s="231"/>
      <c r="Y779" s="231"/>
      <c r="Z779" s="231"/>
      <c r="AA779" s="231"/>
      <c r="AB779" s="231"/>
      <c r="AC779" s="231"/>
      <c r="AD779" s="231"/>
      <c r="AE779" s="231"/>
      <c r="AF779" s="231"/>
      <c r="AG779" s="231"/>
      <c r="AH779" s="231"/>
      <c r="AI779" s="231"/>
      <c r="AJ779" s="231"/>
      <c r="AK779" s="231"/>
      <c r="AL779" s="231"/>
      <c r="AM779" s="231"/>
      <c r="AN779" s="231"/>
      <c r="AO779" s="231"/>
      <c r="AP779" s="231"/>
      <c r="AQ779" s="231"/>
      <c r="AR779" s="231"/>
      <c r="AS779" s="231"/>
      <c r="AT779" s="231"/>
      <c r="AU779" s="231"/>
      <c r="AV779" s="231"/>
      <c r="AW779" s="231"/>
      <c r="AX779" s="231"/>
      <c r="AY779" s="231"/>
      <c r="AZ779" s="231"/>
      <c r="BA779" s="231"/>
      <c r="BB779" s="231"/>
      <c r="BC779" s="231"/>
      <c r="BD779" s="231"/>
      <c r="BE779" s="231"/>
      <c r="BF779" s="231"/>
      <c r="BG779" s="231"/>
      <c r="BH779" s="231"/>
      <c r="BI779" s="231"/>
      <c r="BJ779" s="231"/>
      <c r="BK779" s="231"/>
      <c r="BL779" s="231"/>
      <c r="BM779" s="54"/>
    </row>
    <row r="780" spans="1:65">
      <c r="A780" s="29"/>
      <c r="B780" s="3" t="s">
        <v>86</v>
      </c>
      <c r="C780" s="28"/>
      <c r="D780" s="13">
        <v>3.3678116053977573E-2</v>
      </c>
      <c r="E780" s="13">
        <v>3.7171425531354864E-2</v>
      </c>
      <c r="F780" s="13">
        <v>2.4252373690922525E-2</v>
      </c>
      <c r="G780" s="13" t="s">
        <v>630</v>
      </c>
      <c r="H780" s="13">
        <v>6.0193131259492369E-2</v>
      </c>
      <c r="I780" s="13">
        <v>1.4136967300165011E-2</v>
      </c>
      <c r="J780" s="13">
        <v>0.15970131974564533</v>
      </c>
      <c r="K780" s="13">
        <v>2.024371688250556E-2</v>
      </c>
      <c r="L780" s="13">
        <v>1.3533017395743904E-2</v>
      </c>
      <c r="M780" s="13">
        <v>3.8124353973279068E-2</v>
      </c>
      <c r="N780" s="13">
        <v>3.3678116053977573E-2</v>
      </c>
      <c r="O780" s="13">
        <v>4.4540632312835872E-2</v>
      </c>
      <c r="P780" s="13">
        <v>1.5213672553458823E-2</v>
      </c>
      <c r="Q780" s="13">
        <v>1.2641098185818555E-2</v>
      </c>
      <c r="R780" s="13">
        <v>9.9925573368462167E-3</v>
      </c>
      <c r="S780" s="13">
        <v>5.2115110443439194E-2</v>
      </c>
      <c r="T780" s="13">
        <v>3.1233805088338194E-2</v>
      </c>
      <c r="U780" s="13">
        <v>4.4718982966518606E-2</v>
      </c>
      <c r="V780" s="13">
        <v>3.8983367927930869E-2</v>
      </c>
      <c r="W780" s="146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3" t="s">
        <v>272</v>
      </c>
      <c r="C781" s="28"/>
      <c r="D781" s="13">
        <v>-3.3566311060947984E-2</v>
      </c>
      <c r="E781" s="13">
        <v>0.10929779947786855</v>
      </c>
      <c r="F781" s="13">
        <v>6.0976115030915823E-2</v>
      </c>
      <c r="G781" s="13" t="s">
        <v>630</v>
      </c>
      <c r="H781" s="13">
        <v>-6.402998169054841E-2</v>
      </c>
      <c r="I781" s="13">
        <v>-2.1555221061677177E-2</v>
      </c>
      <c r="J781" s="13">
        <v>2.5001707082010021</v>
      </c>
      <c r="K781" s="13">
        <v>1.6856316188046172E-2</v>
      </c>
      <c r="L781" s="13">
        <v>-2.3061597050740734E-2</v>
      </c>
      <c r="M781" s="13">
        <v>7.9884600249288562E-2</v>
      </c>
      <c r="N781" s="13">
        <v>-3.3566311060947984E-2</v>
      </c>
      <c r="O781" s="13">
        <v>-7.2433752898714121E-2</v>
      </c>
      <c r="P781" s="13">
        <v>-0.10184695212729411</v>
      </c>
      <c r="Q781" s="13">
        <v>8.093507165030922E-2</v>
      </c>
      <c r="R781" s="13">
        <v>-5.0373853477279296E-2</v>
      </c>
      <c r="S781" s="13">
        <v>4.1671553330639988E-3</v>
      </c>
      <c r="T781" s="13">
        <v>1.8806175726647112E-2</v>
      </c>
      <c r="U781" s="13">
        <v>1.8957258990087711E-2</v>
      </c>
      <c r="V781" s="13">
        <v>1.0553487781922E-2</v>
      </c>
      <c r="W781" s="146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9"/>
      <c r="B782" s="45" t="s">
        <v>273</v>
      </c>
      <c r="C782" s="46"/>
      <c r="D782" s="44">
        <v>0.59</v>
      </c>
      <c r="E782" s="44">
        <v>1.32</v>
      </c>
      <c r="F782" s="44">
        <v>0.67</v>
      </c>
      <c r="G782" s="44">
        <v>7.56</v>
      </c>
      <c r="H782" s="44">
        <v>1</v>
      </c>
      <c r="I782" s="44">
        <v>0.43</v>
      </c>
      <c r="J782" s="44">
        <v>33.29</v>
      </c>
      <c r="K782" s="44">
        <v>0.08</v>
      </c>
      <c r="L782" s="44">
        <v>0.45</v>
      </c>
      <c r="M782" s="44">
        <v>0.93</v>
      </c>
      <c r="N782" s="44">
        <v>0.59</v>
      </c>
      <c r="O782" s="44">
        <v>1.1100000000000001</v>
      </c>
      <c r="P782" s="44">
        <v>1.5</v>
      </c>
      <c r="Q782" s="44">
        <v>0.94</v>
      </c>
      <c r="R782" s="44">
        <v>0.81</v>
      </c>
      <c r="S782" s="44">
        <v>0.09</v>
      </c>
      <c r="T782" s="44">
        <v>0.11</v>
      </c>
      <c r="U782" s="44">
        <v>0.11</v>
      </c>
      <c r="V782" s="44">
        <v>0</v>
      </c>
      <c r="W782" s="146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B783" s="3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BM783" s="53"/>
    </row>
    <row r="784" spans="1:65" ht="15">
      <c r="B784" s="8" t="s">
        <v>588</v>
      </c>
      <c r="BM784" s="27" t="s">
        <v>66</v>
      </c>
    </row>
    <row r="785" spans="1:65" ht="15">
      <c r="A785" s="24" t="s">
        <v>9</v>
      </c>
      <c r="B785" s="18" t="s">
        <v>117</v>
      </c>
      <c r="C785" s="15" t="s">
        <v>118</v>
      </c>
      <c r="D785" s="16" t="s">
        <v>241</v>
      </c>
      <c r="E785" s="17" t="s">
        <v>241</v>
      </c>
      <c r="F785" s="17" t="s">
        <v>241</v>
      </c>
      <c r="G785" s="17" t="s">
        <v>241</v>
      </c>
      <c r="H785" s="17" t="s">
        <v>241</v>
      </c>
      <c r="I785" s="17" t="s">
        <v>241</v>
      </c>
      <c r="J785" s="17" t="s">
        <v>241</v>
      </c>
      <c r="K785" s="17" t="s">
        <v>241</v>
      </c>
      <c r="L785" s="17" t="s">
        <v>241</v>
      </c>
      <c r="M785" s="17" t="s">
        <v>241</v>
      </c>
      <c r="N785" s="17" t="s">
        <v>241</v>
      </c>
      <c r="O785" s="17" t="s">
        <v>241</v>
      </c>
      <c r="P785" s="17" t="s">
        <v>241</v>
      </c>
      <c r="Q785" s="17" t="s">
        <v>241</v>
      </c>
      <c r="R785" s="17" t="s">
        <v>241</v>
      </c>
      <c r="S785" s="17" t="s">
        <v>241</v>
      </c>
      <c r="T785" s="17" t="s">
        <v>241</v>
      </c>
      <c r="U785" s="17" t="s">
        <v>241</v>
      </c>
      <c r="V785" s="17" t="s">
        <v>241</v>
      </c>
      <c r="W785" s="17" t="s">
        <v>241</v>
      </c>
      <c r="X785" s="146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242</v>
      </c>
      <c r="C786" s="9" t="s">
        <v>242</v>
      </c>
      <c r="D786" s="144" t="s">
        <v>244</v>
      </c>
      <c r="E786" s="145" t="s">
        <v>245</v>
      </c>
      <c r="F786" s="145" t="s">
        <v>246</v>
      </c>
      <c r="G786" s="145" t="s">
        <v>247</v>
      </c>
      <c r="H786" s="145" t="s">
        <v>248</v>
      </c>
      <c r="I786" s="145" t="s">
        <v>249</v>
      </c>
      <c r="J786" s="145" t="s">
        <v>250</v>
      </c>
      <c r="K786" s="145" t="s">
        <v>251</v>
      </c>
      <c r="L786" s="145" t="s">
        <v>252</v>
      </c>
      <c r="M786" s="145" t="s">
        <v>253</v>
      </c>
      <c r="N786" s="145" t="s">
        <v>254</v>
      </c>
      <c r="O786" s="145" t="s">
        <v>255</v>
      </c>
      <c r="P786" s="145" t="s">
        <v>256</v>
      </c>
      <c r="Q786" s="145" t="s">
        <v>258</v>
      </c>
      <c r="R786" s="145" t="s">
        <v>259</v>
      </c>
      <c r="S786" s="145" t="s">
        <v>260</v>
      </c>
      <c r="T786" s="145" t="s">
        <v>261</v>
      </c>
      <c r="U786" s="145" t="s">
        <v>284</v>
      </c>
      <c r="V786" s="145" t="s">
        <v>286</v>
      </c>
      <c r="W786" s="145" t="s">
        <v>262</v>
      </c>
      <c r="X786" s="146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315</v>
      </c>
      <c r="E787" s="11" t="s">
        <v>315</v>
      </c>
      <c r="F787" s="11" t="s">
        <v>120</v>
      </c>
      <c r="G787" s="11" t="s">
        <v>120</v>
      </c>
      <c r="H787" s="11" t="s">
        <v>315</v>
      </c>
      <c r="I787" s="11" t="s">
        <v>120</v>
      </c>
      <c r="J787" s="11" t="s">
        <v>316</v>
      </c>
      <c r="K787" s="11" t="s">
        <v>315</v>
      </c>
      <c r="L787" s="11" t="s">
        <v>315</v>
      </c>
      <c r="M787" s="11" t="s">
        <v>315</v>
      </c>
      <c r="N787" s="11" t="s">
        <v>120</v>
      </c>
      <c r="O787" s="11" t="s">
        <v>120</v>
      </c>
      <c r="P787" s="11" t="s">
        <v>315</v>
      </c>
      <c r="Q787" s="11" t="s">
        <v>316</v>
      </c>
      <c r="R787" s="11" t="s">
        <v>316</v>
      </c>
      <c r="S787" s="11" t="s">
        <v>316</v>
      </c>
      <c r="T787" s="11" t="s">
        <v>316</v>
      </c>
      <c r="U787" s="11" t="s">
        <v>120</v>
      </c>
      <c r="V787" s="11" t="s">
        <v>315</v>
      </c>
      <c r="W787" s="11" t="s">
        <v>315</v>
      </c>
      <c r="X787" s="146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146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8">
        <v>1</v>
      </c>
      <c r="C789" s="14">
        <v>1</v>
      </c>
      <c r="D789" s="220">
        <v>22.7</v>
      </c>
      <c r="E789" s="220">
        <v>24.8</v>
      </c>
      <c r="F789" s="220">
        <v>22</v>
      </c>
      <c r="G789" s="220">
        <v>22</v>
      </c>
      <c r="H789" s="220">
        <v>20.93</v>
      </c>
      <c r="I789" s="220">
        <v>23.702213656387698</v>
      </c>
      <c r="J789" s="220">
        <v>23.3</v>
      </c>
      <c r="K789" s="220">
        <v>24.7</v>
      </c>
      <c r="L789" s="220">
        <v>21.3</v>
      </c>
      <c r="M789" s="220">
        <v>24.9</v>
      </c>
      <c r="N789" s="220">
        <v>23</v>
      </c>
      <c r="O789" s="220">
        <v>25</v>
      </c>
      <c r="P789" s="220">
        <v>23.4</v>
      </c>
      <c r="Q789" s="220">
        <v>23.6</v>
      </c>
      <c r="R789" s="220">
        <v>24.1</v>
      </c>
      <c r="S789" s="220">
        <v>23.444421429077387</v>
      </c>
      <c r="T789" s="220">
        <v>24.9</v>
      </c>
      <c r="U789" s="220">
        <v>20.430284927685218</v>
      </c>
      <c r="V789" s="220">
        <v>21.9</v>
      </c>
      <c r="W789" s="220">
        <v>25.2</v>
      </c>
      <c r="X789" s="217"/>
      <c r="Y789" s="218"/>
      <c r="Z789" s="218"/>
      <c r="AA789" s="218"/>
      <c r="AB789" s="218"/>
      <c r="AC789" s="218"/>
      <c r="AD789" s="218"/>
      <c r="AE789" s="218"/>
      <c r="AF789" s="218"/>
      <c r="AG789" s="218"/>
      <c r="AH789" s="218"/>
      <c r="AI789" s="218"/>
      <c r="AJ789" s="218"/>
      <c r="AK789" s="218"/>
      <c r="AL789" s="218"/>
      <c r="AM789" s="218"/>
      <c r="AN789" s="218"/>
      <c r="AO789" s="218"/>
      <c r="AP789" s="218"/>
      <c r="AQ789" s="218"/>
      <c r="AR789" s="218"/>
      <c r="AS789" s="218"/>
      <c r="AT789" s="218"/>
      <c r="AU789" s="218"/>
      <c r="AV789" s="218"/>
      <c r="AW789" s="218"/>
      <c r="AX789" s="218"/>
      <c r="AY789" s="218"/>
      <c r="AZ789" s="218"/>
      <c r="BA789" s="218"/>
      <c r="BB789" s="218"/>
      <c r="BC789" s="218"/>
      <c r="BD789" s="218"/>
      <c r="BE789" s="218"/>
      <c r="BF789" s="218"/>
      <c r="BG789" s="218"/>
      <c r="BH789" s="218"/>
      <c r="BI789" s="218"/>
      <c r="BJ789" s="218"/>
      <c r="BK789" s="218"/>
      <c r="BL789" s="218"/>
      <c r="BM789" s="221">
        <v>1</v>
      </c>
    </row>
    <row r="790" spans="1:65">
      <c r="A790" s="29"/>
      <c r="B790" s="19">
        <v>1</v>
      </c>
      <c r="C790" s="9">
        <v>2</v>
      </c>
      <c r="D790" s="216">
        <v>23</v>
      </c>
      <c r="E790" s="216">
        <v>25.5</v>
      </c>
      <c r="F790" s="216">
        <v>22</v>
      </c>
      <c r="G790" s="216">
        <v>22</v>
      </c>
      <c r="H790" s="216">
        <v>21.12</v>
      </c>
      <c r="I790" s="216">
        <v>23.495110132158587</v>
      </c>
      <c r="J790" s="216">
        <v>26</v>
      </c>
      <c r="K790" s="216">
        <v>23.5</v>
      </c>
      <c r="L790" s="216">
        <v>20.399999999999999</v>
      </c>
      <c r="M790" s="216">
        <v>24.8</v>
      </c>
      <c r="N790" s="216">
        <v>23</v>
      </c>
      <c r="O790" s="216">
        <v>24.2</v>
      </c>
      <c r="P790" s="216">
        <v>22.7</v>
      </c>
      <c r="Q790" s="216">
        <v>23.1</v>
      </c>
      <c r="R790" s="216">
        <v>24.2</v>
      </c>
      <c r="S790" s="216">
        <v>23.106400696155085</v>
      </c>
      <c r="T790" s="216">
        <v>25.3</v>
      </c>
      <c r="U790" s="216">
        <v>20.512857760724145</v>
      </c>
      <c r="V790" s="216">
        <v>23.6</v>
      </c>
      <c r="W790" s="216">
        <v>25.5</v>
      </c>
      <c r="X790" s="217"/>
      <c r="Y790" s="218"/>
      <c r="Z790" s="218"/>
      <c r="AA790" s="218"/>
      <c r="AB790" s="218"/>
      <c r="AC790" s="218"/>
      <c r="AD790" s="218"/>
      <c r="AE790" s="218"/>
      <c r="AF790" s="218"/>
      <c r="AG790" s="218"/>
      <c r="AH790" s="218"/>
      <c r="AI790" s="218"/>
      <c r="AJ790" s="218"/>
      <c r="AK790" s="218"/>
      <c r="AL790" s="218"/>
      <c r="AM790" s="218"/>
      <c r="AN790" s="218"/>
      <c r="AO790" s="218"/>
      <c r="AP790" s="218"/>
      <c r="AQ790" s="218"/>
      <c r="AR790" s="218"/>
      <c r="AS790" s="218"/>
      <c r="AT790" s="218"/>
      <c r="AU790" s="218"/>
      <c r="AV790" s="218"/>
      <c r="AW790" s="218"/>
      <c r="AX790" s="218"/>
      <c r="AY790" s="218"/>
      <c r="AZ790" s="218"/>
      <c r="BA790" s="218"/>
      <c r="BB790" s="218"/>
      <c r="BC790" s="218"/>
      <c r="BD790" s="218"/>
      <c r="BE790" s="218"/>
      <c r="BF790" s="218"/>
      <c r="BG790" s="218"/>
      <c r="BH790" s="218"/>
      <c r="BI790" s="218"/>
      <c r="BJ790" s="218"/>
      <c r="BK790" s="218"/>
      <c r="BL790" s="218"/>
      <c r="BM790" s="221" t="e">
        <v>#N/A</v>
      </c>
    </row>
    <row r="791" spans="1:65">
      <c r="A791" s="29"/>
      <c r="B791" s="19">
        <v>1</v>
      </c>
      <c r="C791" s="9">
        <v>3</v>
      </c>
      <c r="D791" s="216">
        <v>23</v>
      </c>
      <c r="E791" s="216">
        <v>24.9</v>
      </c>
      <c r="F791" s="216">
        <v>22</v>
      </c>
      <c r="G791" s="216">
        <v>23</v>
      </c>
      <c r="H791" s="216">
        <v>20.69</v>
      </c>
      <c r="I791" s="216">
        <v>23.299460352422905</v>
      </c>
      <c r="J791" s="216">
        <v>19.899999999999999</v>
      </c>
      <c r="K791" s="216">
        <v>24.9</v>
      </c>
      <c r="L791" s="216">
        <v>21.2</v>
      </c>
      <c r="M791" s="216">
        <v>24</v>
      </c>
      <c r="N791" s="216">
        <v>23</v>
      </c>
      <c r="O791" s="216">
        <v>24.1</v>
      </c>
      <c r="P791" s="216">
        <v>22.6</v>
      </c>
      <c r="Q791" s="216">
        <v>23.6</v>
      </c>
      <c r="R791" s="216">
        <v>24.2</v>
      </c>
      <c r="S791" s="216">
        <v>22.82270444445523</v>
      </c>
      <c r="T791" s="216">
        <v>25.9</v>
      </c>
      <c r="U791" s="216">
        <v>21.841206171363687</v>
      </c>
      <c r="V791" s="216">
        <v>24.1</v>
      </c>
      <c r="W791" s="216">
        <v>23.6</v>
      </c>
      <c r="X791" s="217"/>
      <c r="Y791" s="218"/>
      <c r="Z791" s="218"/>
      <c r="AA791" s="218"/>
      <c r="AB791" s="218"/>
      <c r="AC791" s="218"/>
      <c r="AD791" s="218"/>
      <c r="AE791" s="218"/>
      <c r="AF791" s="218"/>
      <c r="AG791" s="218"/>
      <c r="AH791" s="218"/>
      <c r="AI791" s="218"/>
      <c r="AJ791" s="218"/>
      <c r="AK791" s="218"/>
      <c r="AL791" s="218"/>
      <c r="AM791" s="218"/>
      <c r="AN791" s="218"/>
      <c r="AO791" s="218"/>
      <c r="AP791" s="218"/>
      <c r="AQ791" s="218"/>
      <c r="AR791" s="218"/>
      <c r="AS791" s="218"/>
      <c r="AT791" s="218"/>
      <c r="AU791" s="218"/>
      <c r="AV791" s="218"/>
      <c r="AW791" s="218"/>
      <c r="AX791" s="218"/>
      <c r="AY791" s="218"/>
      <c r="AZ791" s="218"/>
      <c r="BA791" s="218"/>
      <c r="BB791" s="218"/>
      <c r="BC791" s="218"/>
      <c r="BD791" s="218"/>
      <c r="BE791" s="218"/>
      <c r="BF791" s="218"/>
      <c r="BG791" s="218"/>
      <c r="BH791" s="218"/>
      <c r="BI791" s="218"/>
      <c r="BJ791" s="218"/>
      <c r="BK791" s="218"/>
      <c r="BL791" s="218"/>
      <c r="BM791" s="221">
        <v>16</v>
      </c>
    </row>
    <row r="792" spans="1:65">
      <c r="A792" s="29"/>
      <c r="B792" s="19">
        <v>1</v>
      </c>
      <c r="C792" s="9">
        <v>4</v>
      </c>
      <c r="D792" s="216">
        <v>24.3</v>
      </c>
      <c r="E792" s="216">
        <v>25</v>
      </c>
      <c r="F792" s="216">
        <v>21</v>
      </c>
      <c r="G792" s="216">
        <v>22</v>
      </c>
      <c r="H792" s="216">
        <v>20.76</v>
      </c>
      <c r="I792" s="216">
        <v>23.361244493392068</v>
      </c>
      <c r="J792" s="216">
        <v>21.4</v>
      </c>
      <c r="K792" s="216">
        <v>24.4</v>
      </c>
      <c r="L792" s="216">
        <v>19.5</v>
      </c>
      <c r="M792" s="216">
        <v>24.1</v>
      </c>
      <c r="N792" s="216">
        <v>23</v>
      </c>
      <c r="O792" s="216">
        <v>24.3</v>
      </c>
      <c r="P792" s="216">
        <v>23.5</v>
      </c>
      <c r="Q792" s="216">
        <v>24.1</v>
      </c>
      <c r="R792" s="216">
        <v>23.9</v>
      </c>
      <c r="S792" s="216">
        <v>23.141700019253001</v>
      </c>
      <c r="T792" s="216">
        <v>26</v>
      </c>
      <c r="U792" s="216">
        <v>22.732559623701981</v>
      </c>
      <c r="V792" s="216">
        <v>22.3</v>
      </c>
      <c r="W792" s="216">
        <v>24.4</v>
      </c>
      <c r="X792" s="217"/>
      <c r="Y792" s="218"/>
      <c r="Z792" s="218"/>
      <c r="AA792" s="218"/>
      <c r="AB792" s="218"/>
      <c r="AC792" s="218"/>
      <c r="AD792" s="218"/>
      <c r="AE792" s="218"/>
      <c r="AF792" s="218"/>
      <c r="AG792" s="218"/>
      <c r="AH792" s="218"/>
      <c r="AI792" s="218"/>
      <c r="AJ792" s="218"/>
      <c r="AK792" s="218"/>
      <c r="AL792" s="218"/>
      <c r="AM792" s="218"/>
      <c r="AN792" s="218"/>
      <c r="AO792" s="218"/>
      <c r="AP792" s="218"/>
      <c r="AQ792" s="218"/>
      <c r="AR792" s="218"/>
      <c r="AS792" s="218"/>
      <c r="AT792" s="218"/>
      <c r="AU792" s="218"/>
      <c r="AV792" s="218"/>
      <c r="AW792" s="218"/>
      <c r="AX792" s="218"/>
      <c r="AY792" s="218"/>
      <c r="AZ792" s="218"/>
      <c r="BA792" s="218"/>
      <c r="BB792" s="218"/>
      <c r="BC792" s="218"/>
      <c r="BD792" s="218"/>
      <c r="BE792" s="218"/>
      <c r="BF792" s="218"/>
      <c r="BG792" s="218"/>
      <c r="BH792" s="218"/>
      <c r="BI792" s="218"/>
      <c r="BJ792" s="218"/>
      <c r="BK792" s="218"/>
      <c r="BL792" s="218"/>
      <c r="BM792" s="221">
        <v>23.246278392603536</v>
      </c>
    </row>
    <row r="793" spans="1:65">
      <c r="A793" s="29"/>
      <c r="B793" s="19">
        <v>1</v>
      </c>
      <c r="C793" s="9">
        <v>5</v>
      </c>
      <c r="D793" s="216">
        <v>22.8</v>
      </c>
      <c r="E793" s="216">
        <v>25.1</v>
      </c>
      <c r="F793" s="216">
        <v>22</v>
      </c>
      <c r="G793" s="216">
        <v>22</v>
      </c>
      <c r="H793" s="216">
        <v>20.91</v>
      </c>
      <c r="I793" s="216">
        <v>23.281618942731299</v>
      </c>
      <c r="J793" s="216">
        <v>23.2</v>
      </c>
      <c r="K793" s="216">
        <v>25</v>
      </c>
      <c r="L793" s="216">
        <v>20.6</v>
      </c>
      <c r="M793" s="216">
        <v>24.3</v>
      </c>
      <c r="N793" s="216">
        <v>23</v>
      </c>
      <c r="O793" s="216">
        <v>24.4</v>
      </c>
      <c r="P793" s="216">
        <v>22.6</v>
      </c>
      <c r="Q793" s="216">
        <v>22.7</v>
      </c>
      <c r="R793" s="216">
        <v>24.4</v>
      </c>
      <c r="S793" s="216">
        <v>23.142973794343298</v>
      </c>
      <c r="T793" s="216">
        <v>26</v>
      </c>
      <c r="U793" s="216">
        <v>21.368292251832884</v>
      </c>
      <c r="V793" s="216">
        <v>22.4</v>
      </c>
      <c r="W793" s="216">
        <v>23.5</v>
      </c>
      <c r="X793" s="217"/>
      <c r="Y793" s="218"/>
      <c r="Z793" s="218"/>
      <c r="AA793" s="218"/>
      <c r="AB793" s="218"/>
      <c r="AC793" s="218"/>
      <c r="AD793" s="218"/>
      <c r="AE793" s="218"/>
      <c r="AF793" s="218"/>
      <c r="AG793" s="218"/>
      <c r="AH793" s="218"/>
      <c r="AI793" s="218"/>
      <c r="AJ793" s="218"/>
      <c r="AK793" s="218"/>
      <c r="AL793" s="218"/>
      <c r="AM793" s="218"/>
      <c r="AN793" s="218"/>
      <c r="AO793" s="218"/>
      <c r="AP793" s="218"/>
      <c r="AQ793" s="218"/>
      <c r="AR793" s="218"/>
      <c r="AS793" s="218"/>
      <c r="AT793" s="218"/>
      <c r="AU793" s="218"/>
      <c r="AV793" s="218"/>
      <c r="AW793" s="218"/>
      <c r="AX793" s="218"/>
      <c r="AY793" s="218"/>
      <c r="AZ793" s="218"/>
      <c r="BA793" s="218"/>
      <c r="BB793" s="218"/>
      <c r="BC793" s="218"/>
      <c r="BD793" s="218"/>
      <c r="BE793" s="218"/>
      <c r="BF793" s="218"/>
      <c r="BG793" s="218"/>
      <c r="BH793" s="218"/>
      <c r="BI793" s="218"/>
      <c r="BJ793" s="218"/>
      <c r="BK793" s="218"/>
      <c r="BL793" s="218"/>
      <c r="BM793" s="221">
        <v>115</v>
      </c>
    </row>
    <row r="794" spans="1:65">
      <c r="A794" s="29"/>
      <c r="B794" s="19">
        <v>1</v>
      </c>
      <c r="C794" s="9">
        <v>6</v>
      </c>
      <c r="D794" s="216">
        <v>23.6</v>
      </c>
      <c r="E794" s="216">
        <v>24</v>
      </c>
      <c r="F794" s="216">
        <v>22</v>
      </c>
      <c r="G794" s="216">
        <v>23</v>
      </c>
      <c r="H794" s="216">
        <v>20.8</v>
      </c>
      <c r="I794" s="216">
        <v>22.980242290748894</v>
      </c>
      <c r="J794" s="216">
        <v>23.1</v>
      </c>
      <c r="K794" s="216">
        <v>25.3</v>
      </c>
      <c r="L794" s="216">
        <v>20.7</v>
      </c>
      <c r="M794" s="216">
        <v>23.4</v>
      </c>
      <c r="N794" s="216">
        <v>23</v>
      </c>
      <c r="O794" s="216">
        <v>24.3</v>
      </c>
      <c r="P794" s="216">
        <v>23.4</v>
      </c>
      <c r="Q794" s="216">
        <v>23.6</v>
      </c>
      <c r="R794" s="216">
        <v>24.2</v>
      </c>
      <c r="S794" s="216">
        <v>23.55261491142425</v>
      </c>
      <c r="T794" s="216">
        <v>27.1</v>
      </c>
      <c r="U794" s="216">
        <v>22.827501214565945</v>
      </c>
      <c r="V794" s="216">
        <v>22.4</v>
      </c>
      <c r="W794" s="216">
        <v>25.4</v>
      </c>
      <c r="X794" s="217"/>
      <c r="Y794" s="218"/>
      <c r="Z794" s="218"/>
      <c r="AA794" s="218"/>
      <c r="AB794" s="218"/>
      <c r="AC794" s="218"/>
      <c r="AD794" s="218"/>
      <c r="AE794" s="218"/>
      <c r="AF794" s="218"/>
      <c r="AG794" s="218"/>
      <c r="AH794" s="218"/>
      <c r="AI794" s="218"/>
      <c r="AJ794" s="218"/>
      <c r="AK794" s="218"/>
      <c r="AL794" s="218"/>
      <c r="AM794" s="218"/>
      <c r="AN794" s="218"/>
      <c r="AO794" s="218"/>
      <c r="AP794" s="218"/>
      <c r="AQ794" s="218"/>
      <c r="AR794" s="218"/>
      <c r="AS794" s="218"/>
      <c r="AT794" s="218"/>
      <c r="AU794" s="218"/>
      <c r="AV794" s="218"/>
      <c r="AW794" s="218"/>
      <c r="AX794" s="218"/>
      <c r="AY794" s="218"/>
      <c r="AZ794" s="218"/>
      <c r="BA794" s="218"/>
      <c r="BB794" s="218"/>
      <c r="BC794" s="218"/>
      <c r="BD794" s="218"/>
      <c r="BE794" s="218"/>
      <c r="BF794" s="218"/>
      <c r="BG794" s="218"/>
      <c r="BH794" s="218"/>
      <c r="BI794" s="218"/>
      <c r="BJ794" s="218"/>
      <c r="BK794" s="218"/>
      <c r="BL794" s="218"/>
      <c r="BM794" s="219"/>
    </row>
    <row r="795" spans="1:65">
      <c r="A795" s="29"/>
      <c r="B795" s="20" t="s">
        <v>269</v>
      </c>
      <c r="C795" s="12"/>
      <c r="D795" s="222">
        <v>23.233333333333334</v>
      </c>
      <c r="E795" s="222">
        <v>24.883333333333329</v>
      </c>
      <c r="F795" s="222">
        <v>21.833333333333332</v>
      </c>
      <c r="G795" s="222">
        <v>22.333333333333332</v>
      </c>
      <c r="H795" s="222">
        <v>20.868333333333332</v>
      </c>
      <c r="I795" s="222">
        <v>23.353314977973579</v>
      </c>
      <c r="J795" s="222">
        <v>22.816666666666666</v>
      </c>
      <c r="K795" s="222">
        <v>24.633333333333336</v>
      </c>
      <c r="L795" s="222">
        <v>20.616666666666667</v>
      </c>
      <c r="M795" s="222">
        <v>24.25</v>
      </c>
      <c r="N795" s="222">
        <v>23</v>
      </c>
      <c r="O795" s="222">
        <v>24.383333333333336</v>
      </c>
      <c r="P795" s="222">
        <v>23.033333333333331</v>
      </c>
      <c r="Q795" s="222">
        <v>23.450000000000003</v>
      </c>
      <c r="R795" s="222">
        <v>24.166666666666668</v>
      </c>
      <c r="S795" s="222">
        <v>23.201802549118042</v>
      </c>
      <c r="T795" s="222">
        <v>25.866666666666664</v>
      </c>
      <c r="U795" s="222">
        <v>21.61878365831231</v>
      </c>
      <c r="V795" s="222">
        <v>22.783333333333331</v>
      </c>
      <c r="W795" s="222">
        <v>24.600000000000005</v>
      </c>
      <c r="X795" s="217"/>
      <c r="Y795" s="218"/>
      <c r="Z795" s="218"/>
      <c r="AA795" s="218"/>
      <c r="AB795" s="218"/>
      <c r="AC795" s="218"/>
      <c r="AD795" s="218"/>
      <c r="AE795" s="218"/>
      <c r="AF795" s="218"/>
      <c r="AG795" s="218"/>
      <c r="AH795" s="218"/>
      <c r="AI795" s="218"/>
      <c r="AJ795" s="218"/>
      <c r="AK795" s="218"/>
      <c r="AL795" s="218"/>
      <c r="AM795" s="218"/>
      <c r="AN795" s="218"/>
      <c r="AO795" s="218"/>
      <c r="AP795" s="218"/>
      <c r="AQ795" s="218"/>
      <c r="AR795" s="218"/>
      <c r="AS795" s="218"/>
      <c r="AT795" s="218"/>
      <c r="AU795" s="218"/>
      <c r="AV795" s="218"/>
      <c r="AW795" s="218"/>
      <c r="AX795" s="218"/>
      <c r="AY795" s="218"/>
      <c r="AZ795" s="218"/>
      <c r="BA795" s="218"/>
      <c r="BB795" s="218"/>
      <c r="BC795" s="218"/>
      <c r="BD795" s="218"/>
      <c r="BE795" s="218"/>
      <c r="BF795" s="218"/>
      <c r="BG795" s="218"/>
      <c r="BH795" s="218"/>
      <c r="BI795" s="218"/>
      <c r="BJ795" s="218"/>
      <c r="BK795" s="218"/>
      <c r="BL795" s="218"/>
      <c r="BM795" s="219"/>
    </row>
    <row r="796" spans="1:65">
      <c r="A796" s="29"/>
      <c r="B796" s="3" t="s">
        <v>270</v>
      </c>
      <c r="C796" s="28"/>
      <c r="D796" s="216">
        <v>23</v>
      </c>
      <c r="E796" s="216">
        <v>24.95</v>
      </c>
      <c r="F796" s="216">
        <v>22</v>
      </c>
      <c r="G796" s="216">
        <v>22</v>
      </c>
      <c r="H796" s="216">
        <v>20.855</v>
      </c>
      <c r="I796" s="216">
        <v>23.330352422907488</v>
      </c>
      <c r="J796" s="216">
        <v>23.15</v>
      </c>
      <c r="K796" s="216">
        <v>24.799999999999997</v>
      </c>
      <c r="L796" s="216">
        <v>20.65</v>
      </c>
      <c r="M796" s="216">
        <v>24.200000000000003</v>
      </c>
      <c r="N796" s="216">
        <v>23</v>
      </c>
      <c r="O796" s="216">
        <v>24.3</v>
      </c>
      <c r="P796" s="216">
        <v>23.049999999999997</v>
      </c>
      <c r="Q796" s="216">
        <v>23.6</v>
      </c>
      <c r="R796" s="216">
        <v>24.2</v>
      </c>
      <c r="S796" s="216">
        <v>23.14233690679815</v>
      </c>
      <c r="T796" s="216">
        <v>25.95</v>
      </c>
      <c r="U796" s="216">
        <v>21.604749211598286</v>
      </c>
      <c r="V796" s="216">
        <v>22.4</v>
      </c>
      <c r="W796" s="216">
        <v>24.799999999999997</v>
      </c>
      <c r="X796" s="217"/>
      <c r="Y796" s="218"/>
      <c r="Z796" s="218"/>
      <c r="AA796" s="218"/>
      <c r="AB796" s="218"/>
      <c r="AC796" s="218"/>
      <c r="AD796" s="218"/>
      <c r="AE796" s="218"/>
      <c r="AF796" s="218"/>
      <c r="AG796" s="218"/>
      <c r="AH796" s="218"/>
      <c r="AI796" s="218"/>
      <c r="AJ796" s="218"/>
      <c r="AK796" s="218"/>
      <c r="AL796" s="218"/>
      <c r="AM796" s="218"/>
      <c r="AN796" s="218"/>
      <c r="AO796" s="218"/>
      <c r="AP796" s="218"/>
      <c r="AQ796" s="218"/>
      <c r="AR796" s="218"/>
      <c r="AS796" s="218"/>
      <c r="AT796" s="218"/>
      <c r="AU796" s="218"/>
      <c r="AV796" s="218"/>
      <c r="AW796" s="218"/>
      <c r="AX796" s="218"/>
      <c r="AY796" s="218"/>
      <c r="AZ796" s="218"/>
      <c r="BA796" s="218"/>
      <c r="BB796" s="218"/>
      <c r="BC796" s="218"/>
      <c r="BD796" s="218"/>
      <c r="BE796" s="218"/>
      <c r="BF796" s="218"/>
      <c r="BG796" s="218"/>
      <c r="BH796" s="218"/>
      <c r="BI796" s="218"/>
      <c r="BJ796" s="218"/>
      <c r="BK796" s="218"/>
      <c r="BL796" s="218"/>
      <c r="BM796" s="219"/>
    </row>
    <row r="797" spans="1:65">
      <c r="A797" s="29"/>
      <c r="B797" s="3" t="s">
        <v>271</v>
      </c>
      <c r="C797" s="28"/>
      <c r="D797" s="23">
        <v>0.60882400303098039</v>
      </c>
      <c r="E797" s="23">
        <v>0.49564772436345023</v>
      </c>
      <c r="F797" s="23">
        <v>0.40824829046386296</v>
      </c>
      <c r="G797" s="23">
        <v>0.5163977794943222</v>
      </c>
      <c r="H797" s="23">
        <v>0.15302505241517345</v>
      </c>
      <c r="I797" s="23">
        <v>0.24046742102827759</v>
      </c>
      <c r="J797" s="23">
        <v>2.0546694786915651</v>
      </c>
      <c r="K797" s="23">
        <v>0.63140055960275077</v>
      </c>
      <c r="L797" s="23">
        <v>0.64935865795927195</v>
      </c>
      <c r="M797" s="23">
        <v>0.55407580708780291</v>
      </c>
      <c r="N797" s="23">
        <v>0</v>
      </c>
      <c r="O797" s="23">
        <v>0.31885210782848294</v>
      </c>
      <c r="P797" s="23">
        <v>0.44121045620731364</v>
      </c>
      <c r="Q797" s="23">
        <v>0.48476798574163354</v>
      </c>
      <c r="R797" s="23">
        <v>0.16329931618554505</v>
      </c>
      <c r="S797" s="23">
        <v>0.26146634867677199</v>
      </c>
      <c r="T797" s="23">
        <v>0.75011110288187821</v>
      </c>
      <c r="U797" s="23">
        <v>1.043964949082677</v>
      </c>
      <c r="V797" s="23">
        <v>0.86120071218425531</v>
      </c>
      <c r="W797" s="23">
        <v>0.90111042608550418</v>
      </c>
      <c r="X797" s="146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86</v>
      </c>
      <c r="C798" s="28"/>
      <c r="D798" s="13">
        <v>2.6204763401620389E-2</v>
      </c>
      <c r="E798" s="13">
        <v>1.9918863671672483E-2</v>
      </c>
      <c r="F798" s="13">
        <v>1.8698394983077692E-2</v>
      </c>
      <c r="G798" s="13">
        <v>2.3122288634074128E-2</v>
      </c>
      <c r="H798" s="13">
        <v>7.3328832720313134E-3</v>
      </c>
      <c r="I798" s="13">
        <v>1.0296928776710377E-2</v>
      </c>
      <c r="J798" s="13">
        <v>9.0051255457628862E-2</v>
      </c>
      <c r="K798" s="13">
        <v>2.5631957764658351E-2</v>
      </c>
      <c r="L798" s="13">
        <v>3.1496782116051995E-2</v>
      </c>
      <c r="M798" s="13">
        <v>2.2848486890218678E-2</v>
      </c>
      <c r="N798" s="13">
        <v>0</v>
      </c>
      <c r="O798" s="13">
        <v>1.3076641469384125E-2</v>
      </c>
      <c r="P798" s="13">
        <v>1.9155302006106236E-2</v>
      </c>
      <c r="Q798" s="13">
        <v>2.0672408773630427E-2</v>
      </c>
      <c r="R798" s="13">
        <v>6.7572130835397946E-3</v>
      </c>
      <c r="S798" s="13">
        <v>1.1269225661379096E-2</v>
      </c>
      <c r="T798" s="13">
        <v>2.8999140575330346E-2</v>
      </c>
      <c r="U798" s="13">
        <v>4.8289717200684319E-2</v>
      </c>
      <c r="V798" s="13">
        <v>3.7799592341664467E-2</v>
      </c>
      <c r="W798" s="13">
        <v>3.6630505125426989E-2</v>
      </c>
      <c r="X798" s="146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272</v>
      </c>
      <c r="C799" s="28"/>
      <c r="D799" s="13">
        <v>-5.5686587984427049E-4</v>
      </c>
      <c r="E799" s="13">
        <v>7.0422237619363059E-2</v>
      </c>
      <c r="F799" s="13">
        <v>-6.0781559757959847E-2</v>
      </c>
      <c r="G799" s="13">
        <v>-3.9272740515775784E-2</v>
      </c>
      <c r="H799" s="13">
        <v>-0.10229358089537521</v>
      </c>
      <c r="I799" s="13">
        <v>4.6044611340496644E-3</v>
      </c>
      <c r="J799" s="13">
        <v>-1.8480881914997749E-2</v>
      </c>
      <c r="K799" s="13">
        <v>5.9667827998271417E-2</v>
      </c>
      <c r="L799" s="13">
        <v>-0.11311968658060789</v>
      </c>
      <c r="M799" s="13">
        <v>4.3177733245929995E-2</v>
      </c>
      <c r="N799" s="13">
        <v>-1.0594314859530218E-2</v>
      </c>
      <c r="O799" s="13">
        <v>4.891341837717933E-2</v>
      </c>
      <c r="P799" s="13">
        <v>-9.1603935767180511E-3</v>
      </c>
      <c r="Q799" s="13">
        <v>8.7636224584355382E-3</v>
      </c>
      <c r="R799" s="13">
        <v>3.9592930038899521E-2</v>
      </c>
      <c r="S799" s="13">
        <v>-1.9132457563463268E-3</v>
      </c>
      <c r="T799" s="13">
        <v>0.11272291546232527</v>
      </c>
      <c r="U799" s="13">
        <v>-7.0010980114952881E-2</v>
      </c>
      <c r="V799" s="13">
        <v>-1.9914803197810027E-2</v>
      </c>
      <c r="W799" s="13">
        <v>5.8233906715459138E-2</v>
      </c>
      <c r="X799" s="146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45" t="s">
        <v>273</v>
      </c>
      <c r="C800" s="46"/>
      <c r="D800" s="44">
        <v>0.01</v>
      </c>
      <c r="E800" s="44">
        <v>1.1299999999999999</v>
      </c>
      <c r="F800" s="44">
        <v>0.94</v>
      </c>
      <c r="G800" s="44">
        <v>0.6</v>
      </c>
      <c r="H800" s="44">
        <v>1.6</v>
      </c>
      <c r="I800" s="44">
        <v>0.09</v>
      </c>
      <c r="J800" s="44">
        <v>0.27</v>
      </c>
      <c r="K800" s="44">
        <v>0.96</v>
      </c>
      <c r="L800" s="44">
        <v>1.77</v>
      </c>
      <c r="M800" s="44">
        <v>0.7</v>
      </c>
      <c r="N800" s="44">
        <v>0.15</v>
      </c>
      <c r="O800" s="44">
        <v>0.79</v>
      </c>
      <c r="P800" s="44">
        <v>0.13</v>
      </c>
      <c r="Q800" s="44">
        <v>0.16</v>
      </c>
      <c r="R800" s="44">
        <v>0.65</v>
      </c>
      <c r="S800" s="44">
        <v>0.01</v>
      </c>
      <c r="T800" s="44">
        <v>1.8</v>
      </c>
      <c r="U800" s="44">
        <v>1.0900000000000001</v>
      </c>
      <c r="V800" s="44">
        <v>0.3</v>
      </c>
      <c r="W800" s="44">
        <v>0.94</v>
      </c>
      <c r="X800" s="146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BM801" s="53"/>
    </row>
    <row r="802" spans="1:65" ht="15">
      <c r="B802" s="8" t="s">
        <v>589</v>
      </c>
      <c r="BM802" s="27" t="s">
        <v>66</v>
      </c>
    </row>
    <row r="803" spans="1:65" ht="15">
      <c r="A803" s="24" t="s">
        <v>61</v>
      </c>
      <c r="B803" s="18" t="s">
        <v>117</v>
      </c>
      <c r="C803" s="15" t="s">
        <v>118</v>
      </c>
      <c r="D803" s="16" t="s">
        <v>241</v>
      </c>
      <c r="E803" s="17" t="s">
        <v>241</v>
      </c>
      <c r="F803" s="17" t="s">
        <v>241</v>
      </c>
      <c r="G803" s="17" t="s">
        <v>241</v>
      </c>
      <c r="H803" s="17" t="s">
        <v>241</v>
      </c>
      <c r="I803" s="17" t="s">
        <v>241</v>
      </c>
      <c r="J803" s="17" t="s">
        <v>241</v>
      </c>
      <c r="K803" s="17" t="s">
        <v>241</v>
      </c>
      <c r="L803" s="17" t="s">
        <v>241</v>
      </c>
      <c r="M803" s="17" t="s">
        <v>241</v>
      </c>
      <c r="N803" s="17" t="s">
        <v>241</v>
      </c>
      <c r="O803" s="17" t="s">
        <v>241</v>
      </c>
      <c r="P803" s="17" t="s">
        <v>241</v>
      </c>
      <c r="Q803" s="17" t="s">
        <v>241</v>
      </c>
      <c r="R803" s="17" t="s">
        <v>241</v>
      </c>
      <c r="S803" s="17" t="s">
        <v>241</v>
      </c>
      <c r="T803" s="17" t="s">
        <v>241</v>
      </c>
      <c r="U803" s="146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242</v>
      </c>
      <c r="C804" s="9" t="s">
        <v>242</v>
      </c>
      <c r="D804" s="144" t="s">
        <v>244</v>
      </c>
      <c r="E804" s="145" t="s">
        <v>245</v>
      </c>
      <c r="F804" s="145" t="s">
        <v>246</v>
      </c>
      <c r="G804" s="145" t="s">
        <v>248</v>
      </c>
      <c r="H804" s="145" t="s">
        <v>250</v>
      </c>
      <c r="I804" s="145" t="s">
        <v>251</v>
      </c>
      <c r="J804" s="145" t="s">
        <v>252</v>
      </c>
      <c r="K804" s="145" t="s">
        <v>253</v>
      </c>
      <c r="L804" s="145" t="s">
        <v>254</v>
      </c>
      <c r="M804" s="145" t="s">
        <v>255</v>
      </c>
      <c r="N804" s="145" t="s">
        <v>256</v>
      </c>
      <c r="O804" s="145" t="s">
        <v>258</v>
      </c>
      <c r="P804" s="145" t="s">
        <v>259</v>
      </c>
      <c r="Q804" s="145" t="s">
        <v>260</v>
      </c>
      <c r="R804" s="145" t="s">
        <v>284</v>
      </c>
      <c r="S804" s="145" t="s">
        <v>286</v>
      </c>
      <c r="T804" s="145" t="s">
        <v>262</v>
      </c>
      <c r="U804" s="146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315</v>
      </c>
      <c r="E805" s="11" t="s">
        <v>315</v>
      </c>
      <c r="F805" s="11" t="s">
        <v>316</v>
      </c>
      <c r="G805" s="11" t="s">
        <v>315</v>
      </c>
      <c r="H805" s="11" t="s">
        <v>316</v>
      </c>
      <c r="I805" s="11" t="s">
        <v>315</v>
      </c>
      <c r="J805" s="11" t="s">
        <v>315</v>
      </c>
      <c r="K805" s="11" t="s">
        <v>315</v>
      </c>
      <c r="L805" s="11" t="s">
        <v>316</v>
      </c>
      <c r="M805" s="11" t="s">
        <v>316</v>
      </c>
      <c r="N805" s="11" t="s">
        <v>315</v>
      </c>
      <c r="O805" s="11" t="s">
        <v>316</v>
      </c>
      <c r="P805" s="11" t="s">
        <v>316</v>
      </c>
      <c r="Q805" s="11" t="s">
        <v>316</v>
      </c>
      <c r="R805" s="11" t="s">
        <v>120</v>
      </c>
      <c r="S805" s="11" t="s">
        <v>315</v>
      </c>
      <c r="T805" s="11" t="s">
        <v>315</v>
      </c>
      <c r="U805" s="146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146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8">
        <v>1</v>
      </c>
      <c r="C807" s="14">
        <v>1</v>
      </c>
      <c r="D807" s="220">
        <v>13</v>
      </c>
      <c r="E807" s="220">
        <v>14</v>
      </c>
      <c r="F807" s="220">
        <v>13</v>
      </c>
      <c r="G807" s="220">
        <v>12.26</v>
      </c>
      <c r="H807" s="220">
        <v>13</v>
      </c>
      <c r="I807" s="220">
        <v>14</v>
      </c>
      <c r="J807" s="220">
        <v>12</v>
      </c>
      <c r="K807" s="220">
        <v>13</v>
      </c>
      <c r="L807" s="220">
        <v>12</v>
      </c>
      <c r="M807" s="220">
        <v>13</v>
      </c>
      <c r="N807" s="220">
        <v>13</v>
      </c>
      <c r="O807" s="220">
        <v>14</v>
      </c>
      <c r="P807" s="220">
        <v>12</v>
      </c>
      <c r="Q807" s="220">
        <v>10.1318564810931</v>
      </c>
      <c r="R807" s="220">
        <v>11.633123982258001</v>
      </c>
      <c r="S807" s="220">
        <v>10.8</v>
      </c>
      <c r="T807" s="220">
        <v>14</v>
      </c>
      <c r="U807" s="217"/>
      <c r="V807" s="218"/>
      <c r="W807" s="218"/>
      <c r="X807" s="218"/>
      <c r="Y807" s="218"/>
      <c r="Z807" s="218"/>
      <c r="AA807" s="218"/>
      <c r="AB807" s="218"/>
      <c r="AC807" s="218"/>
      <c r="AD807" s="218"/>
      <c r="AE807" s="218"/>
      <c r="AF807" s="218"/>
      <c r="AG807" s="218"/>
      <c r="AH807" s="218"/>
      <c r="AI807" s="218"/>
      <c r="AJ807" s="218"/>
      <c r="AK807" s="218"/>
      <c r="AL807" s="218"/>
      <c r="AM807" s="218"/>
      <c r="AN807" s="218"/>
      <c r="AO807" s="218"/>
      <c r="AP807" s="218"/>
      <c r="AQ807" s="218"/>
      <c r="AR807" s="218"/>
      <c r="AS807" s="218"/>
      <c r="AT807" s="218"/>
      <c r="AU807" s="218"/>
      <c r="AV807" s="218"/>
      <c r="AW807" s="218"/>
      <c r="AX807" s="218"/>
      <c r="AY807" s="218"/>
      <c r="AZ807" s="218"/>
      <c r="BA807" s="218"/>
      <c r="BB807" s="218"/>
      <c r="BC807" s="218"/>
      <c r="BD807" s="218"/>
      <c r="BE807" s="218"/>
      <c r="BF807" s="218"/>
      <c r="BG807" s="218"/>
      <c r="BH807" s="218"/>
      <c r="BI807" s="218"/>
      <c r="BJ807" s="218"/>
      <c r="BK807" s="218"/>
      <c r="BL807" s="218"/>
      <c r="BM807" s="221">
        <v>1</v>
      </c>
    </row>
    <row r="808" spans="1:65">
      <c r="A808" s="29"/>
      <c r="B808" s="19">
        <v>1</v>
      </c>
      <c r="C808" s="9">
        <v>2</v>
      </c>
      <c r="D808" s="216">
        <v>13.4</v>
      </c>
      <c r="E808" s="216">
        <v>14</v>
      </c>
      <c r="F808" s="216">
        <v>13</v>
      </c>
      <c r="G808" s="216">
        <v>12.51</v>
      </c>
      <c r="H808" s="216">
        <v>16</v>
      </c>
      <c r="I808" s="216">
        <v>14</v>
      </c>
      <c r="J808" s="216">
        <v>11</v>
      </c>
      <c r="K808" s="216">
        <v>10</v>
      </c>
      <c r="L808" s="216">
        <v>12</v>
      </c>
      <c r="M808" s="216">
        <v>12</v>
      </c>
      <c r="N808" s="216">
        <v>13</v>
      </c>
      <c r="O808" s="216">
        <v>13</v>
      </c>
      <c r="P808" s="216">
        <v>12</v>
      </c>
      <c r="Q808" s="216">
        <v>9.5126501008752218</v>
      </c>
      <c r="R808" s="216">
        <v>11.896689034009196</v>
      </c>
      <c r="S808" s="216">
        <v>11.6</v>
      </c>
      <c r="T808" s="216">
        <v>14</v>
      </c>
      <c r="U808" s="217"/>
      <c r="V808" s="218"/>
      <c r="W808" s="218"/>
      <c r="X808" s="218"/>
      <c r="Y808" s="218"/>
      <c r="Z808" s="218"/>
      <c r="AA808" s="218"/>
      <c r="AB808" s="218"/>
      <c r="AC808" s="218"/>
      <c r="AD808" s="218"/>
      <c r="AE808" s="218"/>
      <c r="AF808" s="218"/>
      <c r="AG808" s="218"/>
      <c r="AH808" s="218"/>
      <c r="AI808" s="218"/>
      <c r="AJ808" s="218"/>
      <c r="AK808" s="218"/>
      <c r="AL808" s="218"/>
      <c r="AM808" s="218"/>
      <c r="AN808" s="218"/>
      <c r="AO808" s="218"/>
      <c r="AP808" s="218"/>
      <c r="AQ808" s="218"/>
      <c r="AR808" s="218"/>
      <c r="AS808" s="218"/>
      <c r="AT808" s="218"/>
      <c r="AU808" s="218"/>
      <c r="AV808" s="218"/>
      <c r="AW808" s="218"/>
      <c r="AX808" s="218"/>
      <c r="AY808" s="218"/>
      <c r="AZ808" s="218"/>
      <c r="BA808" s="218"/>
      <c r="BB808" s="218"/>
      <c r="BC808" s="218"/>
      <c r="BD808" s="218"/>
      <c r="BE808" s="218"/>
      <c r="BF808" s="218"/>
      <c r="BG808" s="218"/>
      <c r="BH808" s="218"/>
      <c r="BI808" s="218"/>
      <c r="BJ808" s="218"/>
      <c r="BK808" s="218"/>
      <c r="BL808" s="218"/>
      <c r="BM808" s="221" t="e">
        <v>#N/A</v>
      </c>
    </row>
    <row r="809" spans="1:65">
      <c r="A809" s="29"/>
      <c r="B809" s="19">
        <v>1</v>
      </c>
      <c r="C809" s="9">
        <v>3</v>
      </c>
      <c r="D809" s="216">
        <v>13.4</v>
      </c>
      <c r="E809" s="216">
        <v>14</v>
      </c>
      <c r="F809" s="216">
        <v>14</v>
      </c>
      <c r="G809" s="216">
        <v>11.92</v>
      </c>
      <c r="H809" s="216">
        <v>15</v>
      </c>
      <c r="I809" s="216">
        <v>14</v>
      </c>
      <c r="J809" s="216">
        <v>12</v>
      </c>
      <c r="K809" s="216">
        <v>11</v>
      </c>
      <c r="L809" s="216">
        <v>12</v>
      </c>
      <c r="M809" s="216">
        <v>12</v>
      </c>
      <c r="N809" s="216">
        <v>13</v>
      </c>
      <c r="O809" s="216">
        <v>13</v>
      </c>
      <c r="P809" s="216">
        <v>12</v>
      </c>
      <c r="Q809" s="216">
        <v>9.4382567194508766</v>
      </c>
      <c r="R809" s="216">
        <v>11.753317210124395</v>
      </c>
      <c r="S809" s="216">
        <v>12.1</v>
      </c>
      <c r="T809" s="216">
        <v>13</v>
      </c>
      <c r="U809" s="217"/>
      <c r="V809" s="218"/>
      <c r="W809" s="218"/>
      <c r="X809" s="218"/>
      <c r="Y809" s="218"/>
      <c r="Z809" s="218"/>
      <c r="AA809" s="218"/>
      <c r="AB809" s="218"/>
      <c r="AC809" s="218"/>
      <c r="AD809" s="218"/>
      <c r="AE809" s="218"/>
      <c r="AF809" s="218"/>
      <c r="AG809" s="218"/>
      <c r="AH809" s="218"/>
      <c r="AI809" s="218"/>
      <c r="AJ809" s="218"/>
      <c r="AK809" s="218"/>
      <c r="AL809" s="218"/>
      <c r="AM809" s="218"/>
      <c r="AN809" s="218"/>
      <c r="AO809" s="218"/>
      <c r="AP809" s="218"/>
      <c r="AQ809" s="218"/>
      <c r="AR809" s="218"/>
      <c r="AS809" s="218"/>
      <c r="AT809" s="218"/>
      <c r="AU809" s="218"/>
      <c r="AV809" s="218"/>
      <c r="AW809" s="218"/>
      <c r="AX809" s="218"/>
      <c r="AY809" s="218"/>
      <c r="AZ809" s="218"/>
      <c r="BA809" s="218"/>
      <c r="BB809" s="218"/>
      <c r="BC809" s="218"/>
      <c r="BD809" s="218"/>
      <c r="BE809" s="218"/>
      <c r="BF809" s="218"/>
      <c r="BG809" s="218"/>
      <c r="BH809" s="218"/>
      <c r="BI809" s="218"/>
      <c r="BJ809" s="218"/>
      <c r="BK809" s="218"/>
      <c r="BL809" s="218"/>
      <c r="BM809" s="221">
        <v>16</v>
      </c>
    </row>
    <row r="810" spans="1:65">
      <c r="A810" s="29"/>
      <c r="B810" s="19">
        <v>1</v>
      </c>
      <c r="C810" s="9">
        <v>4</v>
      </c>
      <c r="D810" s="216">
        <v>12.9</v>
      </c>
      <c r="E810" s="216">
        <v>14</v>
      </c>
      <c r="F810" s="216">
        <v>13</v>
      </c>
      <c r="G810" s="216">
        <v>12.47</v>
      </c>
      <c r="H810" s="226">
        <v>17</v>
      </c>
      <c r="I810" s="216">
        <v>14</v>
      </c>
      <c r="J810" s="216">
        <v>11</v>
      </c>
      <c r="K810" s="216">
        <v>11</v>
      </c>
      <c r="L810" s="216">
        <v>12</v>
      </c>
      <c r="M810" s="216">
        <v>12</v>
      </c>
      <c r="N810" s="216">
        <v>12</v>
      </c>
      <c r="O810" s="216">
        <v>13</v>
      </c>
      <c r="P810" s="216">
        <v>13</v>
      </c>
      <c r="Q810" s="216">
        <v>10.076957499552215</v>
      </c>
      <c r="R810" s="216">
        <v>12.033547150556096</v>
      </c>
      <c r="S810" s="216">
        <v>11.4</v>
      </c>
      <c r="T810" s="216">
        <v>13</v>
      </c>
      <c r="U810" s="217"/>
      <c r="V810" s="218"/>
      <c r="W810" s="218"/>
      <c r="X810" s="218"/>
      <c r="Y810" s="218"/>
      <c r="Z810" s="218"/>
      <c r="AA810" s="218"/>
      <c r="AB810" s="218"/>
      <c r="AC810" s="218"/>
      <c r="AD810" s="218"/>
      <c r="AE810" s="218"/>
      <c r="AF810" s="218"/>
      <c r="AG810" s="218"/>
      <c r="AH810" s="218"/>
      <c r="AI810" s="218"/>
      <c r="AJ810" s="218"/>
      <c r="AK810" s="218"/>
      <c r="AL810" s="218"/>
      <c r="AM810" s="218"/>
      <c r="AN810" s="218"/>
      <c r="AO810" s="218"/>
      <c r="AP810" s="218"/>
      <c r="AQ810" s="218"/>
      <c r="AR810" s="218"/>
      <c r="AS810" s="218"/>
      <c r="AT810" s="218"/>
      <c r="AU810" s="218"/>
      <c r="AV810" s="218"/>
      <c r="AW810" s="218"/>
      <c r="AX810" s="218"/>
      <c r="AY810" s="218"/>
      <c r="AZ810" s="218"/>
      <c r="BA810" s="218"/>
      <c r="BB810" s="218"/>
      <c r="BC810" s="218"/>
      <c r="BD810" s="218"/>
      <c r="BE810" s="218"/>
      <c r="BF810" s="218"/>
      <c r="BG810" s="218"/>
      <c r="BH810" s="218"/>
      <c r="BI810" s="218"/>
      <c r="BJ810" s="218"/>
      <c r="BK810" s="218"/>
      <c r="BL810" s="218"/>
      <c r="BM810" s="221">
        <v>12.47435662575138</v>
      </c>
    </row>
    <row r="811" spans="1:65">
      <c r="A811" s="29"/>
      <c r="B811" s="19">
        <v>1</v>
      </c>
      <c r="C811" s="9">
        <v>5</v>
      </c>
      <c r="D811" s="216">
        <v>13.5</v>
      </c>
      <c r="E811" s="216">
        <v>15</v>
      </c>
      <c r="F811" s="216">
        <v>15</v>
      </c>
      <c r="G811" s="216">
        <v>11.75</v>
      </c>
      <c r="H811" s="216">
        <v>10</v>
      </c>
      <c r="I811" s="216">
        <v>13</v>
      </c>
      <c r="J811" s="216">
        <v>12</v>
      </c>
      <c r="K811" s="216">
        <v>11</v>
      </c>
      <c r="L811" s="216">
        <v>12</v>
      </c>
      <c r="M811" s="216">
        <v>12</v>
      </c>
      <c r="N811" s="216">
        <v>12</v>
      </c>
      <c r="O811" s="216">
        <v>13</v>
      </c>
      <c r="P811" s="216">
        <v>13</v>
      </c>
      <c r="Q811" s="216">
        <v>10.713480026418267</v>
      </c>
      <c r="R811" s="216">
        <v>11.7788209373082</v>
      </c>
      <c r="S811" s="216">
        <v>11.6</v>
      </c>
      <c r="T811" s="216">
        <v>13</v>
      </c>
      <c r="U811" s="217"/>
      <c r="V811" s="218"/>
      <c r="W811" s="218"/>
      <c r="X811" s="218"/>
      <c r="Y811" s="218"/>
      <c r="Z811" s="218"/>
      <c r="AA811" s="218"/>
      <c r="AB811" s="218"/>
      <c r="AC811" s="218"/>
      <c r="AD811" s="218"/>
      <c r="AE811" s="218"/>
      <c r="AF811" s="218"/>
      <c r="AG811" s="218"/>
      <c r="AH811" s="218"/>
      <c r="AI811" s="218"/>
      <c r="AJ811" s="218"/>
      <c r="AK811" s="218"/>
      <c r="AL811" s="218"/>
      <c r="AM811" s="218"/>
      <c r="AN811" s="218"/>
      <c r="AO811" s="218"/>
      <c r="AP811" s="218"/>
      <c r="AQ811" s="218"/>
      <c r="AR811" s="218"/>
      <c r="AS811" s="218"/>
      <c r="AT811" s="218"/>
      <c r="AU811" s="218"/>
      <c r="AV811" s="218"/>
      <c r="AW811" s="218"/>
      <c r="AX811" s="218"/>
      <c r="AY811" s="218"/>
      <c r="AZ811" s="218"/>
      <c r="BA811" s="218"/>
      <c r="BB811" s="218"/>
      <c r="BC811" s="218"/>
      <c r="BD811" s="218"/>
      <c r="BE811" s="218"/>
      <c r="BF811" s="218"/>
      <c r="BG811" s="218"/>
      <c r="BH811" s="218"/>
      <c r="BI811" s="218"/>
      <c r="BJ811" s="218"/>
      <c r="BK811" s="218"/>
      <c r="BL811" s="218"/>
      <c r="BM811" s="221">
        <v>116</v>
      </c>
    </row>
    <row r="812" spans="1:65">
      <c r="A812" s="29"/>
      <c r="B812" s="19">
        <v>1</v>
      </c>
      <c r="C812" s="9">
        <v>6</v>
      </c>
      <c r="D812" s="216">
        <v>14.3</v>
      </c>
      <c r="E812" s="216">
        <v>15</v>
      </c>
      <c r="F812" s="216">
        <v>11</v>
      </c>
      <c r="G812" s="216">
        <v>10.7</v>
      </c>
      <c r="H812" s="216">
        <v>13</v>
      </c>
      <c r="I812" s="216">
        <v>14</v>
      </c>
      <c r="J812" s="216">
        <v>12</v>
      </c>
      <c r="K812" s="216">
        <v>9</v>
      </c>
      <c r="L812" s="216">
        <v>12</v>
      </c>
      <c r="M812" s="216">
        <v>12</v>
      </c>
      <c r="N812" s="216">
        <v>13</v>
      </c>
      <c r="O812" s="216">
        <v>13</v>
      </c>
      <c r="P812" s="216">
        <v>13</v>
      </c>
      <c r="Q812" s="216">
        <v>10.397829884141258</v>
      </c>
      <c r="R812" s="216">
        <v>12.107846800853601</v>
      </c>
      <c r="S812" s="216">
        <v>10.9</v>
      </c>
      <c r="T812" s="216">
        <v>15</v>
      </c>
      <c r="U812" s="217"/>
      <c r="V812" s="218"/>
      <c r="W812" s="218"/>
      <c r="X812" s="218"/>
      <c r="Y812" s="218"/>
      <c r="Z812" s="218"/>
      <c r="AA812" s="218"/>
      <c r="AB812" s="218"/>
      <c r="AC812" s="218"/>
      <c r="AD812" s="218"/>
      <c r="AE812" s="218"/>
      <c r="AF812" s="218"/>
      <c r="AG812" s="218"/>
      <c r="AH812" s="218"/>
      <c r="AI812" s="218"/>
      <c r="AJ812" s="218"/>
      <c r="AK812" s="218"/>
      <c r="AL812" s="218"/>
      <c r="AM812" s="218"/>
      <c r="AN812" s="218"/>
      <c r="AO812" s="218"/>
      <c r="AP812" s="218"/>
      <c r="AQ812" s="218"/>
      <c r="AR812" s="218"/>
      <c r="AS812" s="218"/>
      <c r="AT812" s="218"/>
      <c r="AU812" s="218"/>
      <c r="AV812" s="218"/>
      <c r="AW812" s="218"/>
      <c r="AX812" s="218"/>
      <c r="AY812" s="218"/>
      <c r="AZ812" s="218"/>
      <c r="BA812" s="218"/>
      <c r="BB812" s="218"/>
      <c r="BC812" s="218"/>
      <c r="BD812" s="218"/>
      <c r="BE812" s="218"/>
      <c r="BF812" s="218"/>
      <c r="BG812" s="218"/>
      <c r="BH812" s="218"/>
      <c r="BI812" s="218"/>
      <c r="BJ812" s="218"/>
      <c r="BK812" s="218"/>
      <c r="BL812" s="218"/>
      <c r="BM812" s="219"/>
    </row>
    <row r="813" spans="1:65">
      <c r="A813" s="29"/>
      <c r="B813" s="20" t="s">
        <v>269</v>
      </c>
      <c r="C813" s="12"/>
      <c r="D813" s="222">
        <v>13.416666666666664</v>
      </c>
      <c r="E813" s="222">
        <v>14.333333333333334</v>
      </c>
      <c r="F813" s="222">
        <v>13.166666666666666</v>
      </c>
      <c r="G813" s="222">
        <v>11.935</v>
      </c>
      <c r="H813" s="222">
        <v>14</v>
      </c>
      <c r="I813" s="222">
        <v>13.833333333333334</v>
      </c>
      <c r="J813" s="222">
        <v>11.666666666666666</v>
      </c>
      <c r="K813" s="222">
        <v>10.833333333333334</v>
      </c>
      <c r="L813" s="222">
        <v>12</v>
      </c>
      <c r="M813" s="222">
        <v>12.166666666666666</v>
      </c>
      <c r="N813" s="222">
        <v>12.666666666666666</v>
      </c>
      <c r="O813" s="222">
        <v>13.166666666666666</v>
      </c>
      <c r="P813" s="222">
        <v>12.5</v>
      </c>
      <c r="Q813" s="222">
        <v>10.045171785255157</v>
      </c>
      <c r="R813" s="222">
        <v>11.867224185851583</v>
      </c>
      <c r="S813" s="222">
        <v>11.4</v>
      </c>
      <c r="T813" s="222">
        <v>13.666666666666666</v>
      </c>
      <c r="U813" s="217"/>
      <c r="V813" s="218"/>
      <c r="W813" s="218"/>
      <c r="X813" s="218"/>
      <c r="Y813" s="218"/>
      <c r="Z813" s="218"/>
      <c r="AA813" s="218"/>
      <c r="AB813" s="218"/>
      <c r="AC813" s="218"/>
      <c r="AD813" s="218"/>
      <c r="AE813" s="218"/>
      <c r="AF813" s="218"/>
      <c r="AG813" s="218"/>
      <c r="AH813" s="218"/>
      <c r="AI813" s="218"/>
      <c r="AJ813" s="218"/>
      <c r="AK813" s="218"/>
      <c r="AL813" s="218"/>
      <c r="AM813" s="218"/>
      <c r="AN813" s="218"/>
      <c r="AO813" s="218"/>
      <c r="AP813" s="218"/>
      <c r="AQ813" s="218"/>
      <c r="AR813" s="218"/>
      <c r="AS813" s="218"/>
      <c r="AT813" s="218"/>
      <c r="AU813" s="218"/>
      <c r="AV813" s="218"/>
      <c r="AW813" s="218"/>
      <c r="AX813" s="218"/>
      <c r="AY813" s="218"/>
      <c r="AZ813" s="218"/>
      <c r="BA813" s="218"/>
      <c r="BB813" s="218"/>
      <c r="BC813" s="218"/>
      <c r="BD813" s="218"/>
      <c r="BE813" s="218"/>
      <c r="BF813" s="218"/>
      <c r="BG813" s="218"/>
      <c r="BH813" s="218"/>
      <c r="BI813" s="218"/>
      <c r="BJ813" s="218"/>
      <c r="BK813" s="218"/>
      <c r="BL813" s="218"/>
      <c r="BM813" s="219"/>
    </row>
    <row r="814" spans="1:65">
      <c r="A814" s="29"/>
      <c r="B814" s="3" t="s">
        <v>270</v>
      </c>
      <c r="C814" s="28"/>
      <c r="D814" s="216">
        <v>13.4</v>
      </c>
      <c r="E814" s="216">
        <v>14</v>
      </c>
      <c r="F814" s="216">
        <v>13</v>
      </c>
      <c r="G814" s="216">
        <v>12.09</v>
      </c>
      <c r="H814" s="216">
        <v>14</v>
      </c>
      <c r="I814" s="216">
        <v>14</v>
      </c>
      <c r="J814" s="216">
        <v>12</v>
      </c>
      <c r="K814" s="216">
        <v>11</v>
      </c>
      <c r="L814" s="216">
        <v>12</v>
      </c>
      <c r="M814" s="216">
        <v>12</v>
      </c>
      <c r="N814" s="216">
        <v>13</v>
      </c>
      <c r="O814" s="216">
        <v>13</v>
      </c>
      <c r="P814" s="216">
        <v>12.5</v>
      </c>
      <c r="Q814" s="216">
        <v>10.104406990322659</v>
      </c>
      <c r="R814" s="216">
        <v>11.837754985658698</v>
      </c>
      <c r="S814" s="216">
        <v>11.5</v>
      </c>
      <c r="T814" s="216">
        <v>13.5</v>
      </c>
      <c r="U814" s="217"/>
      <c r="V814" s="218"/>
      <c r="W814" s="218"/>
      <c r="X814" s="218"/>
      <c r="Y814" s="218"/>
      <c r="Z814" s="218"/>
      <c r="AA814" s="218"/>
      <c r="AB814" s="218"/>
      <c r="AC814" s="218"/>
      <c r="AD814" s="218"/>
      <c r="AE814" s="218"/>
      <c r="AF814" s="218"/>
      <c r="AG814" s="218"/>
      <c r="AH814" s="218"/>
      <c r="AI814" s="218"/>
      <c r="AJ814" s="218"/>
      <c r="AK814" s="218"/>
      <c r="AL814" s="218"/>
      <c r="AM814" s="218"/>
      <c r="AN814" s="218"/>
      <c r="AO814" s="218"/>
      <c r="AP814" s="218"/>
      <c r="AQ814" s="218"/>
      <c r="AR814" s="218"/>
      <c r="AS814" s="218"/>
      <c r="AT814" s="218"/>
      <c r="AU814" s="218"/>
      <c r="AV814" s="218"/>
      <c r="AW814" s="218"/>
      <c r="AX814" s="218"/>
      <c r="AY814" s="218"/>
      <c r="AZ814" s="218"/>
      <c r="BA814" s="218"/>
      <c r="BB814" s="218"/>
      <c r="BC814" s="218"/>
      <c r="BD814" s="218"/>
      <c r="BE814" s="218"/>
      <c r="BF814" s="218"/>
      <c r="BG814" s="218"/>
      <c r="BH814" s="218"/>
      <c r="BI814" s="218"/>
      <c r="BJ814" s="218"/>
      <c r="BK814" s="218"/>
      <c r="BL814" s="218"/>
      <c r="BM814" s="219"/>
    </row>
    <row r="815" spans="1:65">
      <c r="A815" s="29"/>
      <c r="B815" s="3" t="s">
        <v>271</v>
      </c>
      <c r="C815" s="28"/>
      <c r="D815" s="216">
        <v>0.49564772436345034</v>
      </c>
      <c r="E815" s="216">
        <v>0.51639777949432231</v>
      </c>
      <c r="F815" s="216">
        <v>1.3291601358251257</v>
      </c>
      <c r="G815" s="216">
        <v>0.6755960331440678</v>
      </c>
      <c r="H815" s="216">
        <v>2.5298221281347035</v>
      </c>
      <c r="I815" s="216">
        <v>0.40824829046386302</v>
      </c>
      <c r="J815" s="216">
        <v>0.51639777949432231</v>
      </c>
      <c r="K815" s="216">
        <v>1.3291601358251286</v>
      </c>
      <c r="L815" s="216">
        <v>0</v>
      </c>
      <c r="M815" s="216">
        <v>0.40824829046386302</v>
      </c>
      <c r="N815" s="216">
        <v>0.51639777949432231</v>
      </c>
      <c r="O815" s="216">
        <v>0.40824829046386302</v>
      </c>
      <c r="P815" s="216">
        <v>0.54772255750516607</v>
      </c>
      <c r="Q815" s="216">
        <v>0.49627682788488864</v>
      </c>
      <c r="R815" s="216">
        <v>0.18001310369545492</v>
      </c>
      <c r="S815" s="216">
        <v>0.48579831205964435</v>
      </c>
      <c r="T815" s="216">
        <v>0.81649658092772603</v>
      </c>
      <c r="U815" s="217"/>
      <c r="V815" s="218"/>
      <c r="W815" s="218"/>
      <c r="X815" s="218"/>
      <c r="Y815" s="218"/>
      <c r="Z815" s="218"/>
      <c r="AA815" s="218"/>
      <c r="AB815" s="218"/>
      <c r="AC815" s="218"/>
      <c r="AD815" s="218"/>
      <c r="AE815" s="218"/>
      <c r="AF815" s="218"/>
      <c r="AG815" s="218"/>
      <c r="AH815" s="218"/>
      <c r="AI815" s="218"/>
      <c r="AJ815" s="218"/>
      <c r="AK815" s="218"/>
      <c r="AL815" s="218"/>
      <c r="AM815" s="218"/>
      <c r="AN815" s="218"/>
      <c r="AO815" s="218"/>
      <c r="AP815" s="218"/>
      <c r="AQ815" s="218"/>
      <c r="AR815" s="218"/>
      <c r="AS815" s="218"/>
      <c r="AT815" s="218"/>
      <c r="AU815" s="218"/>
      <c r="AV815" s="218"/>
      <c r="AW815" s="218"/>
      <c r="AX815" s="218"/>
      <c r="AY815" s="218"/>
      <c r="AZ815" s="218"/>
      <c r="BA815" s="218"/>
      <c r="BB815" s="218"/>
      <c r="BC815" s="218"/>
      <c r="BD815" s="218"/>
      <c r="BE815" s="218"/>
      <c r="BF815" s="218"/>
      <c r="BG815" s="218"/>
      <c r="BH815" s="218"/>
      <c r="BI815" s="218"/>
      <c r="BJ815" s="218"/>
      <c r="BK815" s="218"/>
      <c r="BL815" s="218"/>
      <c r="BM815" s="219"/>
    </row>
    <row r="816" spans="1:65">
      <c r="A816" s="29"/>
      <c r="B816" s="3" t="s">
        <v>86</v>
      </c>
      <c r="C816" s="28"/>
      <c r="D816" s="13">
        <v>3.6942687530195063E-2</v>
      </c>
      <c r="E816" s="13">
        <v>3.6027752057743417E-2</v>
      </c>
      <c r="F816" s="13">
        <v>0.100948871075326</v>
      </c>
      <c r="G816" s="13">
        <v>5.6606286815590094E-2</v>
      </c>
      <c r="H816" s="13">
        <v>0.18070158058105026</v>
      </c>
      <c r="I816" s="13">
        <v>2.9511924611845517E-2</v>
      </c>
      <c r="J816" s="13">
        <v>4.4262666813799055E-2</v>
      </c>
      <c r="K816" s="13">
        <v>0.12269170484539647</v>
      </c>
      <c r="L816" s="13">
        <v>0</v>
      </c>
      <c r="M816" s="13">
        <v>3.355465401072847E-2</v>
      </c>
      <c r="N816" s="13">
        <v>4.0768245749551763E-2</v>
      </c>
      <c r="O816" s="13">
        <v>3.1006199275736432E-2</v>
      </c>
      <c r="P816" s="13">
        <v>4.3817804600413283E-2</v>
      </c>
      <c r="Q816" s="13">
        <v>4.9404513779779301E-2</v>
      </c>
      <c r="R816" s="13">
        <v>1.5168930903831014E-2</v>
      </c>
      <c r="S816" s="13">
        <v>4.2613887022775819E-2</v>
      </c>
      <c r="T816" s="13">
        <v>5.9743652263004349E-2</v>
      </c>
      <c r="U816" s="146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272</v>
      </c>
      <c r="C817" s="28"/>
      <c r="D817" s="13">
        <v>7.5539770842371956E-2</v>
      </c>
      <c r="E817" s="13">
        <v>0.14902385456452194</v>
      </c>
      <c r="F817" s="13">
        <v>5.5498657099967819E-2</v>
      </c>
      <c r="G817" s="13">
        <v>-4.3237229937611477E-2</v>
      </c>
      <c r="H817" s="13">
        <v>0.12230236957464924</v>
      </c>
      <c r="I817" s="13">
        <v>0.108941627079713</v>
      </c>
      <c r="J817" s="13">
        <v>-6.4748025354459005E-2</v>
      </c>
      <c r="K817" s="13">
        <v>-0.13155173782914042</v>
      </c>
      <c r="L817" s="13">
        <v>-3.8026540364586303E-2</v>
      </c>
      <c r="M817" s="13">
        <v>-2.4665797869650063E-2</v>
      </c>
      <c r="N817" s="13">
        <v>1.5416429615158878E-2</v>
      </c>
      <c r="O817" s="13">
        <v>5.5498657099967819E-2</v>
      </c>
      <c r="P817" s="13">
        <v>2.0556871202226379E-3</v>
      </c>
      <c r="Q817" s="13">
        <v>-0.19473427875883764</v>
      </c>
      <c r="R817" s="13">
        <v>-4.8670441138941478E-2</v>
      </c>
      <c r="S817" s="13">
        <v>-8.6125213346357032E-2</v>
      </c>
      <c r="T817" s="13">
        <v>9.5580884584776538E-2</v>
      </c>
      <c r="U817" s="146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45" t="s">
        <v>273</v>
      </c>
      <c r="C818" s="46"/>
      <c r="D818" s="44">
        <v>0.74</v>
      </c>
      <c r="E818" s="44">
        <v>1.48</v>
      </c>
      <c r="F818" s="44">
        <v>0.54</v>
      </c>
      <c r="G818" s="44">
        <v>0.46</v>
      </c>
      <c r="H818" s="44">
        <v>1.21</v>
      </c>
      <c r="I818" s="44">
        <v>1.08</v>
      </c>
      <c r="J818" s="44">
        <v>0.67</v>
      </c>
      <c r="K818" s="44">
        <v>1.35</v>
      </c>
      <c r="L818" s="44">
        <v>0.4</v>
      </c>
      <c r="M818" s="44">
        <v>0.27</v>
      </c>
      <c r="N818" s="44">
        <v>0.13</v>
      </c>
      <c r="O818" s="44">
        <v>0.54</v>
      </c>
      <c r="P818" s="44">
        <v>0</v>
      </c>
      <c r="Q818" s="44">
        <v>1.99</v>
      </c>
      <c r="R818" s="44">
        <v>0.51</v>
      </c>
      <c r="S818" s="44">
        <v>0.89</v>
      </c>
      <c r="T818" s="44">
        <v>0.94</v>
      </c>
      <c r="U818" s="146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B819" s="3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BM819" s="53"/>
    </row>
    <row r="820" spans="1:65" ht="15">
      <c r="B820" s="8" t="s">
        <v>590</v>
      </c>
      <c r="BM820" s="27" t="s">
        <v>66</v>
      </c>
    </row>
    <row r="821" spans="1:65" ht="15">
      <c r="A821" s="24" t="s">
        <v>12</v>
      </c>
      <c r="B821" s="18" t="s">
        <v>117</v>
      </c>
      <c r="C821" s="15" t="s">
        <v>118</v>
      </c>
      <c r="D821" s="16" t="s">
        <v>241</v>
      </c>
      <c r="E821" s="17" t="s">
        <v>241</v>
      </c>
      <c r="F821" s="17" t="s">
        <v>241</v>
      </c>
      <c r="G821" s="17" t="s">
        <v>241</v>
      </c>
      <c r="H821" s="17" t="s">
        <v>241</v>
      </c>
      <c r="I821" s="17" t="s">
        <v>241</v>
      </c>
      <c r="J821" s="17" t="s">
        <v>241</v>
      </c>
      <c r="K821" s="17" t="s">
        <v>241</v>
      </c>
      <c r="L821" s="17" t="s">
        <v>241</v>
      </c>
      <c r="M821" s="146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242</v>
      </c>
      <c r="C822" s="9" t="s">
        <v>242</v>
      </c>
      <c r="D822" s="144" t="s">
        <v>244</v>
      </c>
      <c r="E822" s="145" t="s">
        <v>246</v>
      </c>
      <c r="F822" s="145" t="s">
        <v>248</v>
      </c>
      <c r="G822" s="145" t="s">
        <v>249</v>
      </c>
      <c r="H822" s="145" t="s">
        <v>250</v>
      </c>
      <c r="I822" s="145" t="s">
        <v>255</v>
      </c>
      <c r="J822" s="145" t="s">
        <v>259</v>
      </c>
      <c r="K822" s="145" t="s">
        <v>260</v>
      </c>
      <c r="L822" s="145" t="s">
        <v>261</v>
      </c>
      <c r="M822" s="146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3</v>
      </c>
    </row>
    <row r="823" spans="1:65">
      <c r="A823" s="29"/>
      <c r="B823" s="19"/>
      <c r="C823" s="9"/>
      <c r="D823" s="10" t="s">
        <v>315</v>
      </c>
      <c r="E823" s="11" t="s">
        <v>316</v>
      </c>
      <c r="F823" s="11" t="s">
        <v>315</v>
      </c>
      <c r="G823" s="11" t="s">
        <v>316</v>
      </c>
      <c r="H823" s="11" t="s">
        <v>316</v>
      </c>
      <c r="I823" s="11" t="s">
        <v>316</v>
      </c>
      <c r="J823" s="11" t="s">
        <v>316</v>
      </c>
      <c r="K823" s="11" t="s">
        <v>316</v>
      </c>
      <c r="L823" s="11" t="s">
        <v>316</v>
      </c>
      <c r="M823" s="146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2</v>
      </c>
    </row>
    <row r="824" spans="1:65">
      <c r="A824" s="29"/>
      <c r="B824" s="19"/>
      <c r="C824" s="9"/>
      <c r="D824" s="25"/>
      <c r="E824" s="25"/>
      <c r="F824" s="25"/>
      <c r="G824" s="25"/>
      <c r="H824" s="25"/>
      <c r="I824" s="25"/>
      <c r="J824" s="25"/>
      <c r="K824" s="25"/>
      <c r="L824" s="25"/>
      <c r="M824" s="146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3</v>
      </c>
    </row>
    <row r="825" spans="1:65">
      <c r="A825" s="29"/>
      <c r="B825" s="18">
        <v>1</v>
      </c>
      <c r="C825" s="14">
        <v>1</v>
      </c>
      <c r="D825" s="21">
        <v>3.92</v>
      </c>
      <c r="E825" s="21">
        <v>4.4000000000000004</v>
      </c>
      <c r="F825" s="21">
        <v>4.54</v>
      </c>
      <c r="G825" s="21">
        <v>4.2096623761762597</v>
      </c>
      <c r="H825" s="21">
        <v>4.29</v>
      </c>
      <c r="I825" s="21">
        <v>4.5999999999999996</v>
      </c>
      <c r="J825" s="21">
        <v>4.3899999999999997</v>
      </c>
      <c r="K825" s="21">
        <v>4.9516116981609217</v>
      </c>
      <c r="L825" s="21">
        <v>4.7</v>
      </c>
      <c r="M825" s="146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>
        <v>1</v>
      </c>
      <c r="C826" s="9">
        <v>2</v>
      </c>
      <c r="D826" s="11">
        <v>4.0199999999999996</v>
      </c>
      <c r="E826" s="11">
        <v>4.2</v>
      </c>
      <c r="F826" s="11">
        <v>4.53</v>
      </c>
      <c r="G826" s="11">
        <v>4.1222569800879398</v>
      </c>
      <c r="H826" s="11">
        <v>4.28</v>
      </c>
      <c r="I826" s="11">
        <v>4.4000000000000004</v>
      </c>
      <c r="J826" s="11">
        <v>4.4400000000000004</v>
      </c>
      <c r="K826" s="11">
        <v>4.8049171526026715</v>
      </c>
      <c r="L826" s="11">
        <v>4.5999999999999996</v>
      </c>
      <c r="M826" s="146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e">
        <v>#N/A</v>
      </c>
    </row>
    <row r="827" spans="1:65">
      <c r="A827" s="29"/>
      <c r="B827" s="19">
        <v>1</v>
      </c>
      <c r="C827" s="9">
        <v>3</v>
      </c>
      <c r="D827" s="11">
        <v>4.0199999999999996</v>
      </c>
      <c r="E827" s="11">
        <v>4.5</v>
      </c>
      <c r="F827" s="11">
        <v>4.24</v>
      </c>
      <c r="G827" s="11">
        <v>4.1472670233305404</v>
      </c>
      <c r="H827" s="11">
        <v>3.98</v>
      </c>
      <c r="I827" s="11">
        <v>4.3</v>
      </c>
      <c r="J827" s="11">
        <v>4.42</v>
      </c>
      <c r="K827" s="11">
        <v>4.8816334210409691</v>
      </c>
      <c r="L827" s="11">
        <v>4.7</v>
      </c>
      <c r="M827" s="146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16</v>
      </c>
    </row>
    <row r="828" spans="1:65">
      <c r="A828" s="29"/>
      <c r="B828" s="19">
        <v>1</v>
      </c>
      <c r="C828" s="9">
        <v>4</v>
      </c>
      <c r="D828" s="11">
        <v>4.25</v>
      </c>
      <c r="E828" s="11">
        <v>4.2</v>
      </c>
      <c r="F828" s="11">
        <v>4.45</v>
      </c>
      <c r="G828" s="11">
        <v>4.1905310462723904</v>
      </c>
      <c r="H828" s="11">
        <v>3.89</v>
      </c>
      <c r="I828" s="11">
        <v>4.5</v>
      </c>
      <c r="J828" s="11">
        <v>4.43</v>
      </c>
      <c r="K828" s="11">
        <v>4.8052589811775475</v>
      </c>
      <c r="L828" s="11">
        <v>4.7</v>
      </c>
      <c r="M828" s="146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4.3829686852904146</v>
      </c>
    </row>
    <row r="829" spans="1:65">
      <c r="A829" s="29"/>
      <c r="B829" s="19">
        <v>1</v>
      </c>
      <c r="C829" s="9">
        <v>5</v>
      </c>
      <c r="D829" s="11">
        <v>4.0199999999999996</v>
      </c>
      <c r="E829" s="11">
        <v>4.7</v>
      </c>
      <c r="F829" s="11">
        <v>4.13</v>
      </c>
      <c r="G829" s="11">
        <v>4.1397300247115272</v>
      </c>
      <c r="H829" s="11">
        <v>3.87</v>
      </c>
      <c r="I829" s="11">
        <v>4.4000000000000004</v>
      </c>
      <c r="J829" s="11">
        <v>4.45</v>
      </c>
      <c r="K829" s="11">
        <v>4.8914523541555788</v>
      </c>
      <c r="L829" s="11">
        <v>4.7</v>
      </c>
      <c r="M829" s="146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117</v>
      </c>
    </row>
    <row r="830" spans="1:65">
      <c r="A830" s="29"/>
      <c r="B830" s="19">
        <v>1</v>
      </c>
      <c r="C830" s="9">
        <v>6</v>
      </c>
      <c r="D830" s="11">
        <v>4.47</v>
      </c>
      <c r="E830" s="11">
        <v>4.3</v>
      </c>
      <c r="F830" s="11">
        <v>3.8</v>
      </c>
      <c r="G830" s="11">
        <v>4.17062681588693</v>
      </c>
      <c r="H830" s="11">
        <v>4.07</v>
      </c>
      <c r="I830" s="11">
        <v>4.4000000000000004</v>
      </c>
      <c r="J830" s="11">
        <v>4.41</v>
      </c>
      <c r="K830" s="11">
        <v>5.0553611320791099</v>
      </c>
      <c r="L830" s="11">
        <v>4.7</v>
      </c>
      <c r="M830" s="146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20" t="s">
        <v>269</v>
      </c>
      <c r="C831" s="12"/>
      <c r="D831" s="22">
        <v>4.1166666666666663</v>
      </c>
      <c r="E831" s="22">
        <v>4.3833333333333337</v>
      </c>
      <c r="F831" s="22">
        <v>4.2816666666666672</v>
      </c>
      <c r="G831" s="22">
        <v>4.1633457110775982</v>
      </c>
      <c r="H831" s="22">
        <v>4.0633333333333335</v>
      </c>
      <c r="I831" s="22">
        <v>4.4333333333333336</v>
      </c>
      <c r="J831" s="22">
        <v>4.4233333333333329</v>
      </c>
      <c r="K831" s="22">
        <v>4.8983724565361335</v>
      </c>
      <c r="L831" s="22">
        <v>4.6833333333333327</v>
      </c>
      <c r="M831" s="146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3" t="s">
        <v>270</v>
      </c>
      <c r="C832" s="28"/>
      <c r="D832" s="11">
        <v>4.0199999999999996</v>
      </c>
      <c r="E832" s="11">
        <v>4.3499999999999996</v>
      </c>
      <c r="F832" s="11">
        <v>4.3450000000000006</v>
      </c>
      <c r="G832" s="11">
        <v>4.1589469196087352</v>
      </c>
      <c r="H832" s="11">
        <v>4.0250000000000004</v>
      </c>
      <c r="I832" s="11">
        <v>4.4000000000000004</v>
      </c>
      <c r="J832" s="11">
        <v>4.4249999999999998</v>
      </c>
      <c r="K832" s="11">
        <v>4.8865428875982744</v>
      </c>
      <c r="L832" s="11">
        <v>4.7</v>
      </c>
      <c r="M832" s="146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271</v>
      </c>
      <c r="C833" s="28"/>
      <c r="D833" s="23">
        <v>0.20461345670963746</v>
      </c>
      <c r="E833" s="23">
        <v>0.19407902170679517</v>
      </c>
      <c r="F833" s="23">
        <v>0.28757028126471407</v>
      </c>
      <c r="G833" s="23">
        <v>3.2990298753748135E-2</v>
      </c>
      <c r="H833" s="23">
        <v>0.18586733620156792</v>
      </c>
      <c r="I833" s="23">
        <v>0.10327955589886433</v>
      </c>
      <c r="J833" s="23">
        <v>2.1602468994693039E-2</v>
      </c>
      <c r="K833" s="23">
        <v>9.5091489998249568E-2</v>
      </c>
      <c r="L833" s="23">
        <v>4.0824829046386527E-2</v>
      </c>
      <c r="M833" s="230"/>
      <c r="N833" s="231"/>
      <c r="O833" s="231"/>
      <c r="P833" s="231"/>
      <c r="Q833" s="231"/>
      <c r="R833" s="231"/>
      <c r="S833" s="231"/>
      <c r="T833" s="231"/>
      <c r="U833" s="231"/>
      <c r="V833" s="231"/>
      <c r="W833" s="231"/>
      <c r="X833" s="231"/>
      <c r="Y833" s="231"/>
      <c r="Z833" s="231"/>
      <c r="AA833" s="231"/>
      <c r="AB833" s="231"/>
      <c r="AC833" s="231"/>
      <c r="AD833" s="231"/>
      <c r="AE833" s="231"/>
      <c r="AF833" s="231"/>
      <c r="AG833" s="231"/>
      <c r="AH833" s="231"/>
      <c r="AI833" s="231"/>
      <c r="AJ833" s="231"/>
      <c r="AK833" s="231"/>
      <c r="AL833" s="231"/>
      <c r="AM833" s="231"/>
      <c r="AN833" s="231"/>
      <c r="AO833" s="231"/>
      <c r="AP833" s="231"/>
      <c r="AQ833" s="231"/>
      <c r="AR833" s="231"/>
      <c r="AS833" s="231"/>
      <c r="AT833" s="231"/>
      <c r="AU833" s="231"/>
      <c r="AV833" s="231"/>
      <c r="AW833" s="231"/>
      <c r="AX833" s="231"/>
      <c r="AY833" s="231"/>
      <c r="AZ833" s="231"/>
      <c r="BA833" s="231"/>
      <c r="BB833" s="231"/>
      <c r="BC833" s="231"/>
      <c r="BD833" s="231"/>
      <c r="BE833" s="231"/>
      <c r="BF833" s="231"/>
      <c r="BG833" s="231"/>
      <c r="BH833" s="231"/>
      <c r="BI833" s="231"/>
      <c r="BJ833" s="231"/>
      <c r="BK833" s="231"/>
      <c r="BL833" s="231"/>
      <c r="BM833" s="54"/>
    </row>
    <row r="834" spans="1:65">
      <c r="A834" s="29"/>
      <c r="B834" s="3" t="s">
        <v>86</v>
      </c>
      <c r="C834" s="28"/>
      <c r="D834" s="13">
        <v>4.970367369464878E-2</v>
      </c>
      <c r="E834" s="13">
        <v>4.4276582898888625E-2</v>
      </c>
      <c r="F834" s="13">
        <v>6.7163164172373849E-2</v>
      </c>
      <c r="G834" s="13">
        <v>7.9239873513192501E-3</v>
      </c>
      <c r="H834" s="13">
        <v>4.5742576587752562E-2</v>
      </c>
      <c r="I834" s="13">
        <v>2.3296140428315262E-2</v>
      </c>
      <c r="J834" s="13">
        <v>4.8837533522290222E-3</v>
      </c>
      <c r="K834" s="13">
        <v>1.941287455006906E-2</v>
      </c>
      <c r="L834" s="13">
        <v>8.7170453479828887E-3</v>
      </c>
      <c r="M834" s="146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272</v>
      </c>
      <c r="C835" s="28"/>
      <c r="D835" s="13">
        <v>-6.0758366701883726E-2</v>
      </c>
      <c r="E835" s="13">
        <v>8.3196588682721284E-5</v>
      </c>
      <c r="F835" s="13">
        <v>-2.3112649415845676E-2</v>
      </c>
      <c r="G835" s="13">
        <v>-5.0108269071117983E-2</v>
      </c>
      <c r="H835" s="13">
        <v>-7.292667935999686E-2</v>
      </c>
      <c r="I835" s="13">
        <v>1.1490989705663868E-2</v>
      </c>
      <c r="J835" s="13">
        <v>9.2094310822674608E-3</v>
      </c>
      <c r="K835" s="13">
        <v>0.11759239188166104</v>
      </c>
      <c r="L835" s="13">
        <v>6.8529955290569378E-2</v>
      </c>
      <c r="M835" s="146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45" t="s">
        <v>273</v>
      </c>
      <c r="C836" s="46"/>
      <c r="D836" s="44">
        <v>0.82</v>
      </c>
      <c r="E836" s="44">
        <v>0</v>
      </c>
      <c r="F836" s="44">
        <v>0.31</v>
      </c>
      <c r="G836" s="44">
        <v>0.67</v>
      </c>
      <c r="H836" s="44">
        <v>0.98</v>
      </c>
      <c r="I836" s="44">
        <v>0.15</v>
      </c>
      <c r="J836" s="44">
        <v>0.12</v>
      </c>
      <c r="K836" s="44">
        <v>1.58</v>
      </c>
      <c r="L836" s="44">
        <v>0.92</v>
      </c>
      <c r="M836" s="146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B837" s="3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BM837" s="53"/>
    </row>
    <row r="838" spans="1:65" ht="15">
      <c r="B838" s="8" t="s">
        <v>591</v>
      </c>
      <c r="BM838" s="27" t="s">
        <v>66</v>
      </c>
    </row>
    <row r="839" spans="1:65" ht="15">
      <c r="A839" s="24" t="s">
        <v>15</v>
      </c>
      <c r="B839" s="18" t="s">
        <v>117</v>
      </c>
      <c r="C839" s="15" t="s">
        <v>118</v>
      </c>
      <c r="D839" s="16" t="s">
        <v>241</v>
      </c>
      <c r="E839" s="17" t="s">
        <v>241</v>
      </c>
      <c r="F839" s="17" t="s">
        <v>241</v>
      </c>
      <c r="G839" s="17" t="s">
        <v>241</v>
      </c>
      <c r="H839" s="17" t="s">
        <v>241</v>
      </c>
      <c r="I839" s="17" t="s">
        <v>241</v>
      </c>
      <c r="J839" s="17" t="s">
        <v>241</v>
      </c>
      <c r="K839" s="17" t="s">
        <v>241</v>
      </c>
      <c r="L839" s="17" t="s">
        <v>241</v>
      </c>
      <c r="M839" s="17" t="s">
        <v>241</v>
      </c>
      <c r="N839" s="17" t="s">
        <v>241</v>
      </c>
      <c r="O839" s="17" t="s">
        <v>241</v>
      </c>
      <c r="P839" s="17" t="s">
        <v>241</v>
      </c>
      <c r="Q839" s="17" t="s">
        <v>241</v>
      </c>
      <c r="R839" s="17" t="s">
        <v>241</v>
      </c>
      <c r="S839" s="17" t="s">
        <v>241</v>
      </c>
      <c r="T839" s="17" t="s">
        <v>241</v>
      </c>
      <c r="U839" s="17" t="s">
        <v>241</v>
      </c>
      <c r="V839" s="146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242</v>
      </c>
      <c r="C840" s="9" t="s">
        <v>242</v>
      </c>
      <c r="D840" s="144" t="s">
        <v>244</v>
      </c>
      <c r="E840" s="145" t="s">
        <v>245</v>
      </c>
      <c r="F840" s="145" t="s">
        <v>246</v>
      </c>
      <c r="G840" s="145" t="s">
        <v>248</v>
      </c>
      <c r="H840" s="145" t="s">
        <v>250</v>
      </c>
      <c r="I840" s="145" t="s">
        <v>251</v>
      </c>
      <c r="J840" s="145" t="s">
        <v>252</v>
      </c>
      <c r="K840" s="145" t="s">
        <v>253</v>
      </c>
      <c r="L840" s="145" t="s">
        <v>254</v>
      </c>
      <c r="M840" s="145" t="s">
        <v>255</v>
      </c>
      <c r="N840" s="145" t="s">
        <v>256</v>
      </c>
      <c r="O840" s="145" t="s">
        <v>258</v>
      </c>
      <c r="P840" s="145" t="s">
        <v>259</v>
      </c>
      <c r="Q840" s="145" t="s">
        <v>260</v>
      </c>
      <c r="R840" s="145" t="s">
        <v>261</v>
      </c>
      <c r="S840" s="145" t="s">
        <v>284</v>
      </c>
      <c r="T840" s="145" t="s">
        <v>286</v>
      </c>
      <c r="U840" s="145" t="s">
        <v>262</v>
      </c>
      <c r="V840" s="146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3</v>
      </c>
    </row>
    <row r="841" spans="1:65">
      <c r="A841" s="29"/>
      <c r="B841" s="19"/>
      <c r="C841" s="9"/>
      <c r="D841" s="10" t="s">
        <v>315</v>
      </c>
      <c r="E841" s="11" t="s">
        <v>315</v>
      </c>
      <c r="F841" s="11" t="s">
        <v>316</v>
      </c>
      <c r="G841" s="11" t="s">
        <v>315</v>
      </c>
      <c r="H841" s="11" t="s">
        <v>316</v>
      </c>
      <c r="I841" s="11" t="s">
        <v>315</v>
      </c>
      <c r="J841" s="11" t="s">
        <v>315</v>
      </c>
      <c r="K841" s="11" t="s">
        <v>315</v>
      </c>
      <c r="L841" s="11" t="s">
        <v>316</v>
      </c>
      <c r="M841" s="11" t="s">
        <v>316</v>
      </c>
      <c r="N841" s="11" t="s">
        <v>315</v>
      </c>
      <c r="O841" s="11" t="s">
        <v>316</v>
      </c>
      <c r="P841" s="11" t="s">
        <v>316</v>
      </c>
      <c r="Q841" s="11" t="s">
        <v>316</v>
      </c>
      <c r="R841" s="11" t="s">
        <v>316</v>
      </c>
      <c r="S841" s="11" t="s">
        <v>120</v>
      </c>
      <c r="T841" s="11" t="s">
        <v>315</v>
      </c>
      <c r="U841" s="11" t="s">
        <v>315</v>
      </c>
      <c r="V841" s="146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9"/>
      <c r="C842" s="9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146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3</v>
      </c>
    </row>
    <row r="843" spans="1:65">
      <c r="A843" s="29"/>
      <c r="B843" s="18">
        <v>1</v>
      </c>
      <c r="C843" s="14">
        <v>1</v>
      </c>
      <c r="D843" s="21">
        <v>4.0999999999999996</v>
      </c>
      <c r="E843" s="21">
        <v>4.8</v>
      </c>
      <c r="F843" s="140">
        <v>5</v>
      </c>
      <c r="G843" s="21">
        <v>4.6900000000000004</v>
      </c>
      <c r="H843" s="21">
        <v>4</v>
      </c>
      <c r="I843" s="21">
        <v>4.4000000000000004</v>
      </c>
      <c r="J843" s="21">
        <v>4.9000000000000004</v>
      </c>
      <c r="K843" s="21">
        <v>4</v>
      </c>
      <c r="L843" s="21">
        <v>4.0999999999999996</v>
      </c>
      <c r="M843" s="21">
        <v>4.9000000000000004</v>
      </c>
      <c r="N843" s="21">
        <v>4.0999999999999996</v>
      </c>
      <c r="O843" s="21">
        <v>4.5999999999999996</v>
      </c>
      <c r="P843" s="21">
        <v>4.0999999999999996</v>
      </c>
      <c r="Q843" s="21">
        <v>5.0451274557848684</v>
      </c>
      <c r="R843" s="21">
        <v>4.28</v>
      </c>
      <c r="S843" s="21">
        <v>3.8660818037132301</v>
      </c>
      <c r="T843" s="21">
        <v>4.3</v>
      </c>
      <c r="U843" s="21">
        <v>4.0999999999999996</v>
      </c>
      <c r="V843" s="146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>
        <v>1</v>
      </c>
      <c r="C844" s="9">
        <v>2</v>
      </c>
      <c r="D844" s="11">
        <v>4.0999999999999996</v>
      </c>
      <c r="E844" s="11">
        <v>5</v>
      </c>
      <c r="F844" s="142">
        <v>4</v>
      </c>
      <c r="G844" s="11">
        <v>4.6100000000000003</v>
      </c>
      <c r="H844" s="11">
        <v>4.5</v>
      </c>
      <c r="I844" s="11">
        <v>4.3</v>
      </c>
      <c r="J844" s="11">
        <v>4.9000000000000004</v>
      </c>
      <c r="K844" s="11">
        <v>4.3</v>
      </c>
      <c r="L844" s="11">
        <v>4.0999999999999996</v>
      </c>
      <c r="M844" s="11">
        <v>4.7</v>
      </c>
      <c r="N844" s="11">
        <v>4.0999999999999996</v>
      </c>
      <c r="O844" s="11">
        <v>4.5</v>
      </c>
      <c r="P844" s="11">
        <v>4.0999999999999996</v>
      </c>
      <c r="Q844" s="11">
        <v>4.6362221862639066</v>
      </c>
      <c r="R844" s="11">
        <v>4.18</v>
      </c>
      <c r="S844" s="11">
        <v>4.2673864083680959</v>
      </c>
      <c r="T844" s="11">
        <v>4.5999999999999996</v>
      </c>
      <c r="U844" s="11">
        <v>4.5</v>
      </c>
      <c r="V844" s="146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14</v>
      </c>
    </row>
    <row r="845" spans="1:65">
      <c r="A845" s="29"/>
      <c r="B845" s="19">
        <v>1</v>
      </c>
      <c r="C845" s="9">
        <v>3</v>
      </c>
      <c r="D845" s="11">
        <v>4.0999999999999996</v>
      </c>
      <c r="E845" s="11">
        <v>4.9000000000000004</v>
      </c>
      <c r="F845" s="142">
        <v>4</v>
      </c>
      <c r="G845" s="11">
        <v>4.4400000000000004</v>
      </c>
      <c r="H845" s="11">
        <v>4.3</v>
      </c>
      <c r="I845" s="11">
        <v>4.4000000000000004</v>
      </c>
      <c r="J845" s="11">
        <v>5.0999999999999996</v>
      </c>
      <c r="K845" s="11">
        <v>4.2</v>
      </c>
      <c r="L845" s="11">
        <v>4.3</v>
      </c>
      <c r="M845" s="11">
        <v>4.7</v>
      </c>
      <c r="N845" s="11">
        <v>3.9</v>
      </c>
      <c r="O845" s="11">
        <v>4.5</v>
      </c>
      <c r="P845" s="11">
        <v>4.3</v>
      </c>
      <c r="Q845" s="11">
        <v>4.4618135714739875</v>
      </c>
      <c r="R845" s="11">
        <v>4.32</v>
      </c>
      <c r="S845" s="11">
        <v>4.2919103491623281</v>
      </c>
      <c r="T845" s="11">
        <v>4.5</v>
      </c>
      <c r="U845" s="11">
        <v>4.2</v>
      </c>
      <c r="V845" s="146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</v>
      </c>
    </row>
    <row r="846" spans="1:65">
      <c r="A846" s="29"/>
      <c r="B846" s="19">
        <v>1</v>
      </c>
      <c r="C846" s="9">
        <v>4</v>
      </c>
      <c r="D846" s="11">
        <v>4.5999999999999996</v>
      </c>
      <c r="E846" s="11">
        <v>4.9000000000000004</v>
      </c>
      <c r="F846" s="142">
        <v>5</v>
      </c>
      <c r="G846" s="11">
        <v>4.6100000000000003</v>
      </c>
      <c r="H846" s="11">
        <v>4</v>
      </c>
      <c r="I846" s="11">
        <v>4.2</v>
      </c>
      <c r="J846" s="11">
        <v>4.8</v>
      </c>
      <c r="K846" s="11">
        <v>4.2</v>
      </c>
      <c r="L846" s="11">
        <v>4.2</v>
      </c>
      <c r="M846" s="11">
        <v>4.7</v>
      </c>
      <c r="N846" s="11">
        <v>4</v>
      </c>
      <c r="O846" s="11">
        <v>4.5</v>
      </c>
      <c r="P846" s="11">
        <v>4.3</v>
      </c>
      <c r="Q846" s="11">
        <v>4.7771004184255528</v>
      </c>
      <c r="R846" s="11">
        <v>4.17</v>
      </c>
      <c r="S846" s="11">
        <v>4.0412209545108517</v>
      </c>
      <c r="T846" s="11">
        <v>4.5</v>
      </c>
      <c r="U846" s="11">
        <v>4.4000000000000004</v>
      </c>
      <c r="V846" s="146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4.3940085381414988</v>
      </c>
    </row>
    <row r="847" spans="1:65">
      <c r="A847" s="29"/>
      <c r="B847" s="19">
        <v>1</v>
      </c>
      <c r="C847" s="9">
        <v>5</v>
      </c>
      <c r="D847" s="11">
        <v>4.3</v>
      </c>
      <c r="E847" s="11">
        <v>4.9000000000000004</v>
      </c>
      <c r="F847" s="142">
        <v>5</v>
      </c>
      <c r="G847" s="11">
        <v>4.3899999999999997</v>
      </c>
      <c r="H847" s="11">
        <v>3.6</v>
      </c>
      <c r="I847" s="11">
        <v>4.5</v>
      </c>
      <c r="J847" s="11">
        <v>4.8</v>
      </c>
      <c r="K847" s="11">
        <v>4.3</v>
      </c>
      <c r="L847" s="11">
        <v>4.4000000000000004</v>
      </c>
      <c r="M847" s="11">
        <v>4.8</v>
      </c>
      <c r="N847" s="11">
        <v>4.9000000000000004</v>
      </c>
      <c r="O847" s="11">
        <v>4.5</v>
      </c>
      <c r="P847" s="11">
        <v>3.9</v>
      </c>
      <c r="Q847" s="11">
        <v>4.8291806161911381</v>
      </c>
      <c r="R847" s="11">
        <v>4.2300000000000004</v>
      </c>
      <c r="S847" s="11">
        <v>3.9092476410043902</v>
      </c>
      <c r="T847" s="11">
        <v>4.3</v>
      </c>
      <c r="U847" s="11">
        <v>4</v>
      </c>
      <c r="V847" s="146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118</v>
      </c>
    </row>
    <row r="848" spans="1:65">
      <c r="A848" s="29"/>
      <c r="B848" s="19">
        <v>1</v>
      </c>
      <c r="C848" s="9">
        <v>6</v>
      </c>
      <c r="D848" s="11">
        <v>4.2</v>
      </c>
      <c r="E848" s="11">
        <v>4.5999999999999996</v>
      </c>
      <c r="F848" s="142">
        <v>5</v>
      </c>
      <c r="G848" s="141">
        <v>3.95</v>
      </c>
      <c r="H848" s="11">
        <v>3.4</v>
      </c>
      <c r="I848" s="11">
        <v>4.3</v>
      </c>
      <c r="J848" s="11">
        <v>4.8</v>
      </c>
      <c r="K848" s="11">
        <v>4.3</v>
      </c>
      <c r="L848" s="11">
        <v>4.2</v>
      </c>
      <c r="M848" s="11">
        <v>4.8</v>
      </c>
      <c r="N848" s="11">
        <v>4</v>
      </c>
      <c r="O848" s="11">
        <v>4.5999999999999996</v>
      </c>
      <c r="P848" s="11">
        <v>4.0999999999999996</v>
      </c>
      <c r="Q848" s="11">
        <v>5.02679607854457</v>
      </c>
      <c r="R848" s="11">
        <v>4.37</v>
      </c>
      <c r="S848" s="11">
        <v>4.0987834069898517</v>
      </c>
      <c r="T848" s="11">
        <v>4.2</v>
      </c>
      <c r="U848" s="11">
        <v>4.5999999999999996</v>
      </c>
      <c r="V848" s="146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9"/>
      <c r="B849" s="20" t="s">
        <v>269</v>
      </c>
      <c r="C849" s="12"/>
      <c r="D849" s="22">
        <v>4.2333333333333334</v>
      </c>
      <c r="E849" s="22">
        <v>4.8500000000000005</v>
      </c>
      <c r="F849" s="22">
        <v>4.666666666666667</v>
      </c>
      <c r="G849" s="22">
        <v>4.4483333333333333</v>
      </c>
      <c r="H849" s="22">
        <v>3.9666666666666668</v>
      </c>
      <c r="I849" s="22">
        <v>4.3500000000000005</v>
      </c>
      <c r="J849" s="22">
        <v>4.8833333333333337</v>
      </c>
      <c r="K849" s="22">
        <v>4.2166666666666668</v>
      </c>
      <c r="L849" s="22">
        <v>4.2166666666666668</v>
      </c>
      <c r="M849" s="22">
        <v>4.7666666666666666</v>
      </c>
      <c r="N849" s="22">
        <v>4.166666666666667</v>
      </c>
      <c r="O849" s="22">
        <v>4.5333333333333341</v>
      </c>
      <c r="P849" s="22">
        <v>4.1333333333333329</v>
      </c>
      <c r="Q849" s="22">
        <v>4.7960400544473378</v>
      </c>
      <c r="R849" s="22">
        <v>4.2583333333333337</v>
      </c>
      <c r="S849" s="22">
        <v>4.079105093958125</v>
      </c>
      <c r="T849" s="22">
        <v>4.3999999999999995</v>
      </c>
      <c r="U849" s="22">
        <v>4.3000000000000007</v>
      </c>
      <c r="V849" s="146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3" t="s">
        <v>270</v>
      </c>
      <c r="C850" s="28"/>
      <c r="D850" s="11">
        <v>4.1500000000000004</v>
      </c>
      <c r="E850" s="11">
        <v>4.9000000000000004</v>
      </c>
      <c r="F850" s="11">
        <v>5</v>
      </c>
      <c r="G850" s="11">
        <v>4.5250000000000004</v>
      </c>
      <c r="H850" s="11">
        <v>4</v>
      </c>
      <c r="I850" s="11">
        <v>4.3499999999999996</v>
      </c>
      <c r="J850" s="11">
        <v>4.8499999999999996</v>
      </c>
      <c r="K850" s="11">
        <v>4.25</v>
      </c>
      <c r="L850" s="11">
        <v>4.2</v>
      </c>
      <c r="M850" s="11">
        <v>4.75</v>
      </c>
      <c r="N850" s="11">
        <v>4.05</v>
      </c>
      <c r="O850" s="11">
        <v>4.5</v>
      </c>
      <c r="P850" s="11">
        <v>4.0999999999999996</v>
      </c>
      <c r="Q850" s="11">
        <v>4.8031405173083455</v>
      </c>
      <c r="R850" s="11">
        <v>4.2550000000000008</v>
      </c>
      <c r="S850" s="11">
        <v>4.0700021807503521</v>
      </c>
      <c r="T850" s="11">
        <v>4.4000000000000004</v>
      </c>
      <c r="U850" s="11">
        <v>4.3000000000000007</v>
      </c>
      <c r="V850" s="146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3" t="s">
        <v>271</v>
      </c>
      <c r="C851" s="28"/>
      <c r="D851" s="23">
        <v>0.19663841605003501</v>
      </c>
      <c r="E851" s="23">
        <v>0.13784048752090244</v>
      </c>
      <c r="F851" s="23">
        <v>0.51639777949432408</v>
      </c>
      <c r="G851" s="23">
        <v>0.26925205044097011</v>
      </c>
      <c r="H851" s="23">
        <v>0.4131182235954578</v>
      </c>
      <c r="I851" s="23">
        <v>0.1048808848170152</v>
      </c>
      <c r="J851" s="23">
        <v>0.11690451944500117</v>
      </c>
      <c r="K851" s="23">
        <v>0.11690451944500112</v>
      </c>
      <c r="L851" s="23">
        <v>0.11690451944500144</v>
      </c>
      <c r="M851" s="23">
        <v>8.1649658092772609E-2</v>
      </c>
      <c r="N851" s="23">
        <v>0.36696957185394374</v>
      </c>
      <c r="O851" s="23">
        <v>5.1639777949432045E-2</v>
      </c>
      <c r="P851" s="23">
        <v>0.15055453054181619</v>
      </c>
      <c r="Q851" s="23">
        <v>0.22538809894003303</v>
      </c>
      <c r="R851" s="23">
        <v>7.9351538527407811E-2</v>
      </c>
      <c r="S851" s="23">
        <v>0.17708125283868895</v>
      </c>
      <c r="T851" s="23">
        <v>0.15491933384829659</v>
      </c>
      <c r="U851" s="23">
        <v>0.23664319132398462</v>
      </c>
      <c r="V851" s="230"/>
      <c r="W851" s="231"/>
      <c r="X851" s="231"/>
      <c r="Y851" s="231"/>
      <c r="Z851" s="231"/>
      <c r="AA851" s="231"/>
      <c r="AB851" s="231"/>
      <c r="AC851" s="231"/>
      <c r="AD851" s="231"/>
      <c r="AE851" s="231"/>
      <c r="AF851" s="231"/>
      <c r="AG851" s="231"/>
      <c r="AH851" s="231"/>
      <c r="AI851" s="231"/>
      <c r="AJ851" s="231"/>
      <c r="AK851" s="231"/>
      <c r="AL851" s="231"/>
      <c r="AM851" s="231"/>
      <c r="AN851" s="231"/>
      <c r="AO851" s="231"/>
      <c r="AP851" s="231"/>
      <c r="AQ851" s="231"/>
      <c r="AR851" s="231"/>
      <c r="AS851" s="231"/>
      <c r="AT851" s="231"/>
      <c r="AU851" s="231"/>
      <c r="AV851" s="231"/>
      <c r="AW851" s="231"/>
      <c r="AX851" s="231"/>
      <c r="AY851" s="231"/>
      <c r="AZ851" s="231"/>
      <c r="BA851" s="231"/>
      <c r="BB851" s="231"/>
      <c r="BC851" s="231"/>
      <c r="BD851" s="231"/>
      <c r="BE851" s="231"/>
      <c r="BF851" s="231"/>
      <c r="BG851" s="231"/>
      <c r="BH851" s="231"/>
      <c r="BI851" s="231"/>
      <c r="BJ851" s="231"/>
      <c r="BK851" s="231"/>
      <c r="BL851" s="231"/>
      <c r="BM851" s="54"/>
    </row>
    <row r="852" spans="1:65">
      <c r="A852" s="29"/>
      <c r="B852" s="3" t="s">
        <v>86</v>
      </c>
      <c r="C852" s="28"/>
      <c r="D852" s="13">
        <v>4.645001953937835E-2</v>
      </c>
      <c r="E852" s="13">
        <v>2.8420719076474726E-2</v>
      </c>
      <c r="F852" s="13">
        <v>0.11065666703449802</v>
      </c>
      <c r="G852" s="13">
        <v>6.0528748694110929E-2</v>
      </c>
      <c r="H852" s="13">
        <v>0.104147451326586</v>
      </c>
      <c r="I852" s="13">
        <v>2.4110548233796596E-2</v>
      </c>
      <c r="J852" s="13">
        <v>2.393949203651901E-2</v>
      </c>
      <c r="K852" s="13">
        <v>2.772439196324137E-2</v>
      </c>
      <c r="L852" s="13">
        <v>2.7724391963241446E-2</v>
      </c>
      <c r="M852" s="13">
        <v>1.7129298900581666E-2</v>
      </c>
      <c r="N852" s="13">
        <v>8.8072697244946499E-2</v>
      </c>
      <c r="O852" s="13">
        <v>1.1391127488845302E-2</v>
      </c>
      <c r="P852" s="13">
        <v>3.6424483195600696E-2</v>
      </c>
      <c r="Q852" s="13">
        <v>4.6994623977552497E-2</v>
      </c>
      <c r="R852" s="13">
        <v>1.8634412178647624E-2</v>
      </c>
      <c r="S852" s="13">
        <v>4.3411789782268062E-2</v>
      </c>
      <c r="T852" s="13">
        <v>3.5208939510976506E-2</v>
      </c>
      <c r="U852" s="13">
        <v>5.5033300307903391E-2</v>
      </c>
      <c r="V852" s="146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272</v>
      </c>
      <c r="C853" s="28"/>
      <c r="D853" s="13">
        <v>-3.6566884978363023E-2</v>
      </c>
      <c r="E853" s="13">
        <v>0.10377573413896202</v>
      </c>
      <c r="F853" s="13">
        <v>6.2052252779757344E-2</v>
      </c>
      <c r="G853" s="13">
        <v>1.2363379524704232E-2</v>
      </c>
      <c r="H853" s="13">
        <v>-9.7255585137206335E-2</v>
      </c>
      <c r="I853" s="13">
        <v>-1.001557865886904E-2</v>
      </c>
      <c r="J853" s="13">
        <v>0.11136182165881747</v>
      </c>
      <c r="K853" s="13">
        <v>-4.0359928738290751E-2</v>
      </c>
      <c r="L853" s="13">
        <v>-4.0359928738290751E-2</v>
      </c>
      <c r="M853" s="13">
        <v>8.4810515339323489E-2</v>
      </c>
      <c r="N853" s="13">
        <v>-5.1739060018073824E-2</v>
      </c>
      <c r="O853" s="13">
        <v>3.1707902700335744E-2</v>
      </c>
      <c r="P853" s="13">
        <v>-5.932514753792939E-2</v>
      </c>
      <c r="Q853" s="13">
        <v>9.1495388053088211E-2</v>
      </c>
      <c r="R853" s="13">
        <v>-3.0877319338471376E-2</v>
      </c>
      <c r="S853" s="13">
        <v>-7.1666552636369341E-2</v>
      </c>
      <c r="T853" s="13">
        <v>1.3635526209139215E-3</v>
      </c>
      <c r="U853" s="13">
        <v>-2.1394709938652112E-2</v>
      </c>
      <c r="V853" s="146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45" t="s">
        <v>273</v>
      </c>
      <c r="C854" s="46"/>
      <c r="D854" s="44">
        <v>0.3</v>
      </c>
      <c r="E854" s="44">
        <v>2.5</v>
      </c>
      <c r="F854" s="44" t="s">
        <v>274</v>
      </c>
      <c r="G854" s="44">
        <v>0.67</v>
      </c>
      <c r="H854" s="44">
        <v>1.52</v>
      </c>
      <c r="I854" s="44">
        <v>0.23</v>
      </c>
      <c r="J854" s="44">
        <v>2.65</v>
      </c>
      <c r="K854" s="44">
        <v>0.38</v>
      </c>
      <c r="L854" s="44">
        <v>0.38</v>
      </c>
      <c r="M854" s="44">
        <v>2.12</v>
      </c>
      <c r="N854" s="44">
        <v>0.61</v>
      </c>
      <c r="O854" s="44">
        <v>1.06</v>
      </c>
      <c r="P854" s="44">
        <v>0.76</v>
      </c>
      <c r="Q854" s="44">
        <v>2.25</v>
      </c>
      <c r="R854" s="44">
        <v>0.19</v>
      </c>
      <c r="S854" s="44">
        <v>1</v>
      </c>
      <c r="T854" s="44">
        <v>0.45</v>
      </c>
      <c r="U854" s="44">
        <v>0</v>
      </c>
      <c r="V854" s="146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B855" s="30" t="s">
        <v>327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BM855" s="53"/>
    </row>
    <row r="856" spans="1:65">
      <c r="BM856" s="53"/>
    </row>
    <row r="857" spans="1:65" ht="15">
      <c r="B857" s="8" t="s">
        <v>592</v>
      </c>
      <c r="BM857" s="27" t="s">
        <v>66</v>
      </c>
    </row>
    <row r="858" spans="1:65" ht="15">
      <c r="A858" s="24" t="s">
        <v>18</v>
      </c>
      <c r="B858" s="18" t="s">
        <v>117</v>
      </c>
      <c r="C858" s="15" t="s">
        <v>118</v>
      </c>
      <c r="D858" s="16" t="s">
        <v>241</v>
      </c>
      <c r="E858" s="17" t="s">
        <v>241</v>
      </c>
      <c r="F858" s="17" t="s">
        <v>241</v>
      </c>
      <c r="G858" s="17" t="s">
        <v>241</v>
      </c>
      <c r="H858" s="17" t="s">
        <v>241</v>
      </c>
      <c r="I858" s="17" t="s">
        <v>241</v>
      </c>
      <c r="J858" s="17" t="s">
        <v>241</v>
      </c>
      <c r="K858" s="17" t="s">
        <v>241</v>
      </c>
      <c r="L858" s="17" t="s">
        <v>241</v>
      </c>
      <c r="M858" s="17" t="s">
        <v>241</v>
      </c>
      <c r="N858" s="17" t="s">
        <v>241</v>
      </c>
      <c r="O858" s="17" t="s">
        <v>241</v>
      </c>
      <c r="P858" s="17" t="s">
        <v>241</v>
      </c>
      <c r="Q858" s="17" t="s">
        <v>241</v>
      </c>
      <c r="R858" s="17" t="s">
        <v>241</v>
      </c>
      <c r="S858" s="17" t="s">
        <v>241</v>
      </c>
      <c r="T858" s="17" t="s">
        <v>241</v>
      </c>
      <c r="U858" s="17" t="s">
        <v>241</v>
      </c>
      <c r="V858" s="17" t="s">
        <v>241</v>
      </c>
      <c r="W858" s="17" t="s">
        <v>241</v>
      </c>
      <c r="X858" s="146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242</v>
      </c>
      <c r="C859" s="9" t="s">
        <v>242</v>
      </c>
      <c r="D859" s="144" t="s">
        <v>244</v>
      </c>
      <c r="E859" s="145" t="s">
        <v>245</v>
      </c>
      <c r="F859" s="145" t="s">
        <v>246</v>
      </c>
      <c r="G859" s="145" t="s">
        <v>247</v>
      </c>
      <c r="H859" s="145" t="s">
        <v>248</v>
      </c>
      <c r="I859" s="145" t="s">
        <v>249</v>
      </c>
      <c r="J859" s="145" t="s">
        <v>250</v>
      </c>
      <c r="K859" s="145" t="s">
        <v>251</v>
      </c>
      <c r="L859" s="145" t="s">
        <v>252</v>
      </c>
      <c r="M859" s="145" t="s">
        <v>253</v>
      </c>
      <c r="N859" s="145" t="s">
        <v>254</v>
      </c>
      <c r="O859" s="145" t="s">
        <v>255</v>
      </c>
      <c r="P859" s="145" t="s">
        <v>256</v>
      </c>
      <c r="Q859" s="145" t="s">
        <v>258</v>
      </c>
      <c r="R859" s="145" t="s">
        <v>259</v>
      </c>
      <c r="S859" s="145" t="s">
        <v>260</v>
      </c>
      <c r="T859" s="145" t="s">
        <v>261</v>
      </c>
      <c r="U859" s="145" t="s">
        <v>284</v>
      </c>
      <c r="V859" s="145" t="s">
        <v>286</v>
      </c>
      <c r="W859" s="145" t="s">
        <v>262</v>
      </c>
      <c r="X859" s="146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315</v>
      </c>
      <c r="E860" s="11" t="s">
        <v>315</v>
      </c>
      <c r="F860" s="11" t="s">
        <v>316</v>
      </c>
      <c r="G860" s="11" t="s">
        <v>120</v>
      </c>
      <c r="H860" s="11" t="s">
        <v>315</v>
      </c>
      <c r="I860" s="11" t="s">
        <v>120</v>
      </c>
      <c r="J860" s="11" t="s">
        <v>120</v>
      </c>
      <c r="K860" s="11" t="s">
        <v>315</v>
      </c>
      <c r="L860" s="11" t="s">
        <v>315</v>
      </c>
      <c r="M860" s="11" t="s">
        <v>315</v>
      </c>
      <c r="N860" s="11" t="s">
        <v>316</v>
      </c>
      <c r="O860" s="11" t="s">
        <v>120</v>
      </c>
      <c r="P860" s="11" t="s">
        <v>315</v>
      </c>
      <c r="Q860" s="11" t="s">
        <v>315</v>
      </c>
      <c r="R860" s="11" t="s">
        <v>316</v>
      </c>
      <c r="S860" s="11" t="s">
        <v>316</v>
      </c>
      <c r="T860" s="11" t="s">
        <v>120</v>
      </c>
      <c r="U860" s="11" t="s">
        <v>120</v>
      </c>
      <c r="V860" s="11" t="s">
        <v>315</v>
      </c>
      <c r="W860" s="11" t="s">
        <v>315</v>
      </c>
      <c r="X860" s="146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0</v>
      </c>
    </row>
    <row r="861" spans="1:65">
      <c r="A861" s="29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146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0</v>
      </c>
    </row>
    <row r="862" spans="1:65">
      <c r="A862" s="29"/>
      <c r="B862" s="18">
        <v>1</v>
      </c>
      <c r="C862" s="14">
        <v>1</v>
      </c>
      <c r="D862" s="208">
        <v>341</v>
      </c>
      <c r="E862" s="208">
        <v>379</v>
      </c>
      <c r="F862" s="208">
        <v>386.4</v>
      </c>
      <c r="G862" s="208">
        <v>371</v>
      </c>
      <c r="H862" s="208">
        <v>333</v>
      </c>
      <c r="I862" s="208">
        <v>365.38785255185599</v>
      </c>
      <c r="J862" s="208">
        <v>351</v>
      </c>
      <c r="K862" s="208">
        <v>382</v>
      </c>
      <c r="L862" s="208">
        <v>354.8</v>
      </c>
      <c r="M862" s="208">
        <v>367</v>
      </c>
      <c r="N862" s="208">
        <v>346</v>
      </c>
      <c r="O862" s="208">
        <v>387</v>
      </c>
      <c r="P862" s="208">
        <v>368</v>
      </c>
      <c r="Q862" s="208">
        <v>341</v>
      </c>
      <c r="R862" s="208">
        <v>374</v>
      </c>
      <c r="S862" s="208">
        <v>362.49161168254773</v>
      </c>
      <c r="T862" s="208">
        <v>375</v>
      </c>
      <c r="U862" s="208">
        <v>317.639407272825</v>
      </c>
      <c r="V862" s="208">
        <v>334</v>
      </c>
      <c r="W862" s="208">
        <v>390</v>
      </c>
      <c r="X862" s="209"/>
      <c r="Y862" s="210"/>
      <c r="Z862" s="210"/>
      <c r="AA862" s="210"/>
      <c r="AB862" s="210"/>
      <c r="AC862" s="210"/>
      <c r="AD862" s="210"/>
      <c r="AE862" s="210"/>
      <c r="AF862" s="210"/>
      <c r="AG862" s="210"/>
      <c r="AH862" s="210"/>
      <c r="AI862" s="210"/>
      <c r="AJ862" s="210"/>
      <c r="AK862" s="210"/>
      <c r="AL862" s="210"/>
      <c r="AM862" s="210"/>
      <c r="AN862" s="210"/>
      <c r="AO862" s="210"/>
      <c r="AP862" s="210"/>
      <c r="AQ862" s="210"/>
      <c r="AR862" s="210"/>
      <c r="AS862" s="210"/>
      <c r="AT862" s="210"/>
      <c r="AU862" s="210"/>
      <c r="AV862" s="210"/>
      <c r="AW862" s="210"/>
      <c r="AX862" s="210"/>
      <c r="AY862" s="210"/>
      <c r="AZ862" s="210"/>
      <c r="BA862" s="210"/>
      <c r="BB862" s="210"/>
      <c r="BC862" s="210"/>
      <c r="BD862" s="210"/>
      <c r="BE862" s="210"/>
      <c r="BF862" s="210"/>
      <c r="BG862" s="210"/>
      <c r="BH862" s="210"/>
      <c r="BI862" s="210"/>
      <c r="BJ862" s="210"/>
      <c r="BK862" s="210"/>
      <c r="BL862" s="210"/>
      <c r="BM862" s="211">
        <v>1</v>
      </c>
    </row>
    <row r="863" spans="1:65">
      <c r="A863" s="29"/>
      <c r="B863" s="19">
        <v>1</v>
      </c>
      <c r="C863" s="9">
        <v>2</v>
      </c>
      <c r="D863" s="213">
        <v>340</v>
      </c>
      <c r="E863" s="213">
        <v>374</v>
      </c>
      <c r="F863" s="213">
        <v>372.8</v>
      </c>
      <c r="G863" s="213">
        <v>368</v>
      </c>
      <c r="H863" s="213">
        <v>340</v>
      </c>
      <c r="I863" s="213">
        <v>365.95506007115102</v>
      </c>
      <c r="J863" s="213">
        <v>354</v>
      </c>
      <c r="K863" s="213">
        <v>388</v>
      </c>
      <c r="L863" s="213">
        <v>350.7</v>
      </c>
      <c r="M863" s="213">
        <v>367</v>
      </c>
      <c r="N863" s="213">
        <v>341</v>
      </c>
      <c r="O863" s="213">
        <v>375</v>
      </c>
      <c r="P863" s="213">
        <v>373</v>
      </c>
      <c r="Q863" s="213">
        <v>335</v>
      </c>
      <c r="R863" s="213">
        <v>371.6</v>
      </c>
      <c r="S863" s="213">
        <v>358.13694478361998</v>
      </c>
      <c r="T863" s="213">
        <v>378</v>
      </c>
      <c r="U863" s="213">
        <v>328.61366406690257</v>
      </c>
      <c r="V863" s="213">
        <v>360</v>
      </c>
      <c r="W863" s="213">
        <v>391</v>
      </c>
      <c r="X863" s="209"/>
      <c r="Y863" s="210"/>
      <c r="Z863" s="210"/>
      <c r="AA863" s="210"/>
      <c r="AB863" s="210"/>
      <c r="AC863" s="210"/>
      <c r="AD863" s="210"/>
      <c r="AE863" s="210"/>
      <c r="AF863" s="210"/>
      <c r="AG863" s="210"/>
      <c r="AH863" s="210"/>
      <c r="AI863" s="210"/>
      <c r="AJ863" s="210"/>
      <c r="AK863" s="210"/>
      <c r="AL863" s="210"/>
      <c r="AM863" s="210"/>
      <c r="AN863" s="210"/>
      <c r="AO863" s="210"/>
      <c r="AP863" s="210"/>
      <c r="AQ863" s="210"/>
      <c r="AR863" s="210"/>
      <c r="AS863" s="210"/>
      <c r="AT863" s="210"/>
      <c r="AU863" s="210"/>
      <c r="AV863" s="210"/>
      <c r="AW863" s="210"/>
      <c r="AX863" s="210"/>
      <c r="AY863" s="210"/>
      <c r="AZ863" s="210"/>
      <c r="BA863" s="210"/>
      <c r="BB863" s="210"/>
      <c r="BC863" s="210"/>
      <c r="BD863" s="210"/>
      <c r="BE863" s="210"/>
      <c r="BF863" s="210"/>
      <c r="BG863" s="210"/>
      <c r="BH863" s="210"/>
      <c r="BI863" s="210"/>
      <c r="BJ863" s="210"/>
      <c r="BK863" s="210"/>
      <c r="BL863" s="210"/>
      <c r="BM863" s="211">
        <v>15</v>
      </c>
    </row>
    <row r="864" spans="1:65">
      <c r="A864" s="29"/>
      <c r="B864" s="19">
        <v>1</v>
      </c>
      <c r="C864" s="9">
        <v>3</v>
      </c>
      <c r="D864" s="213">
        <v>339</v>
      </c>
      <c r="E864" s="213">
        <v>381</v>
      </c>
      <c r="F864" s="213">
        <v>375.9</v>
      </c>
      <c r="G864" s="213">
        <v>379</v>
      </c>
      <c r="H864" s="213">
        <v>330</v>
      </c>
      <c r="I864" s="213">
        <v>366.12542440374602</v>
      </c>
      <c r="J864" s="213">
        <v>357</v>
      </c>
      <c r="K864" s="213">
        <v>391</v>
      </c>
      <c r="L864" s="213">
        <v>364.4</v>
      </c>
      <c r="M864" s="213">
        <v>366</v>
      </c>
      <c r="N864" s="213">
        <v>348</v>
      </c>
      <c r="O864" s="213">
        <v>372</v>
      </c>
      <c r="P864" s="213">
        <v>370</v>
      </c>
      <c r="Q864" s="213">
        <v>344</v>
      </c>
      <c r="R864" s="213">
        <v>372.1</v>
      </c>
      <c r="S864" s="213">
        <v>353.5681046259873</v>
      </c>
      <c r="T864" s="213">
        <v>372</v>
      </c>
      <c r="U864" s="213">
        <v>330.30598442960826</v>
      </c>
      <c r="V864" s="213">
        <v>370</v>
      </c>
      <c r="W864" s="213">
        <v>371</v>
      </c>
      <c r="X864" s="209"/>
      <c r="Y864" s="210"/>
      <c r="Z864" s="210"/>
      <c r="AA864" s="210"/>
      <c r="AB864" s="210"/>
      <c r="AC864" s="210"/>
      <c r="AD864" s="210"/>
      <c r="AE864" s="210"/>
      <c r="AF864" s="210"/>
      <c r="AG864" s="210"/>
      <c r="AH864" s="210"/>
      <c r="AI864" s="210"/>
      <c r="AJ864" s="210"/>
      <c r="AK864" s="210"/>
      <c r="AL864" s="210"/>
      <c r="AM864" s="210"/>
      <c r="AN864" s="210"/>
      <c r="AO864" s="210"/>
      <c r="AP864" s="210"/>
      <c r="AQ864" s="210"/>
      <c r="AR864" s="210"/>
      <c r="AS864" s="210"/>
      <c r="AT864" s="210"/>
      <c r="AU864" s="210"/>
      <c r="AV864" s="210"/>
      <c r="AW864" s="210"/>
      <c r="AX864" s="210"/>
      <c r="AY864" s="210"/>
      <c r="AZ864" s="210"/>
      <c r="BA864" s="210"/>
      <c r="BB864" s="210"/>
      <c r="BC864" s="210"/>
      <c r="BD864" s="210"/>
      <c r="BE864" s="210"/>
      <c r="BF864" s="210"/>
      <c r="BG864" s="210"/>
      <c r="BH864" s="210"/>
      <c r="BI864" s="210"/>
      <c r="BJ864" s="210"/>
      <c r="BK864" s="210"/>
      <c r="BL864" s="210"/>
      <c r="BM864" s="211">
        <v>16</v>
      </c>
    </row>
    <row r="865" spans="1:65">
      <c r="A865" s="29"/>
      <c r="B865" s="19">
        <v>1</v>
      </c>
      <c r="C865" s="9">
        <v>4</v>
      </c>
      <c r="D865" s="213">
        <v>343</v>
      </c>
      <c r="E865" s="213">
        <v>388</v>
      </c>
      <c r="F865" s="213">
        <v>371.7</v>
      </c>
      <c r="G865" s="213">
        <v>378</v>
      </c>
      <c r="H865" s="213">
        <v>334</v>
      </c>
      <c r="I865" s="213">
        <v>365.80791759002199</v>
      </c>
      <c r="J865" s="213">
        <v>354</v>
      </c>
      <c r="K865" s="213">
        <v>375</v>
      </c>
      <c r="L865" s="213">
        <v>343.6</v>
      </c>
      <c r="M865" s="213">
        <v>375</v>
      </c>
      <c r="N865" s="213">
        <v>349</v>
      </c>
      <c r="O865" s="213">
        <v>374</v>
      </c>
      <c r="P865" s="213">
        <v>371</v>
      </c>
      <c r="Q865" s="213">
        <v>339</v>
      </c>
      <c r="R865" s="213">
        <v>367.6</v>
      </c>
      <c r="S865" s="213">
        <v>362.77959784572181</v>
      </c>
      <c r="T865" s="213">
        <v>370</v>
      </c>
      <c r="U865" s="213">
        <v>353.22463213865331</v>
      </c>
      <c r="V865" s="213">
        <v>353</v>
      </c>
      <c r="W865" s="213">
        <v>372</v>
      </c>
      <c r="X865" s="209"/>
      <c r="Y865" s="210"/>
      <c r="Z865" s="210"/>
      <c r="AA865" s="210"/>
      <c r="AB865" s="210"/>
      <c r="AC865" s="210"/>
      <c r="AD865" s="210"/>
      <c r="AE865" s="210"/>
      <c r="AF865" s="210"/>
      <c r="AG865" s="210"/>
      <c r="AH865" s="210"/>
      <c r="AI865" s="210"/>
      <c r="AJ865" s="210"/>
      <c r="AK865" s="210"/>
      <c r="AL865" s="210"/>
      <c r="AM865" s="210"/>
      <c r="AN865" s="210"/>
      <c r="AO865" s="210"/>
      <c r="AP865" s="210"/>
      <c r="AQ865" s="210"/>
      <c r="AR865" s="210"/>
      <c r="AS865" s="210"/>
      <c r="AT865" s="210"/>
      <c r="AU865" s="210"/>
      <c r="AV865" s="210"/>
      <c r="AW865" s="210"/>
      <c r="AX865" s="210"/>
      <c r="AY865" s="210"/>
      <c r="AZ865" s="210"/>
      <c r="BA865" s="210"/>
      <c r="BB865" s="210"/>
      <c r="BC865" s="210"/>
      <c r="BD865" s="210"/>
      <c r="BE865" s="210"/>
      <c r="BF865" s="210"/>
      <c r="BG865" s="210"/>
      <c r="BH865" s="210"/>
      <c r="BI865" s="210"/>
      <c r="BJ865" s="210"/>
      <c r="BK865" s="210"/>
      <c r="BL865" s="210"/>
      <c r="BM865" s="211">
        <v>362.90992800156658</v>
      </c>
    </row>
    <row r="866" spans="1:65">
      <c r="A866" s="29"/>
      <c r="B866" s="19">
        <v>1</v>
      </c>
      <c r="C866" s="9">
        <v>5</v>
      </c>
      <c r="D866" s="213">
        <v>337</v>
      </c>
      <c r="E866" s="213">
        <v>380</v>
      </c>
      <c r="F866" s="213">
        <v>395.2</v>
      </c>
      <c r="G866" s="213">
        <v>376</v>
      </c>
      <c r="H866" s="213">
        <v>334</v>
      </c>
      <c r="I866" s="213">
        <v>366.33442106693201</v>
      </c>
      <c r="J866" s="213">
        <v>355</v>
      </c>
      <c r="K866" s="213">
        <v>392</v>
      </c>
      <c r="L866" s="213">
        <v>363.6</v>
      </c>
      <c r="M866" s="213">
        <v>370</v>
      </c>
      <c r="N866" s="213">
        <v>354</v>
      </c>
      <c r="O866" s="213">
        <v>377</v>
      </c>
      <c r="P866" s="213">
        <v>369</v>
      </c>
      <c r="Q866" s="213">
        <v>333</v>
      </c>
      <c r="R866" s="213">
        <v>371.4</v>
      </c>
      <c r="S866" s="213">
        <v>367.17770361448476</v>
      </c>
      <c r="T866" s="213">
        <v>366</v>
      </c>
      <c r="U866" s="213">
        <v>322.6225582265912</v>
      </c>
      <c r="V866" s="213">
        <v>354</v>
      </c>
      <c r="W866" s="213">
        <v>372</v>
      </c>
      <c r="X866" s="209"/>
      <c r="Y866" s="210"/>
      <c r="Z866" s="210"/>
      <c r="AA866" s="210"/>
      <c r="AB866" s="210"/>
      <c r="AC866" s="210"/>
      <c r="AD866" s="210"/>
      <c r="AE866" s="210"/>
      <c r="AF866" s="210"/>
      <c r="AG866" s="210"/>
      <c r="AH866" s="210"/>
      <c r="AI866" s="210"/>
      <c r="AJ866" s="210"/>
      <c r="AK866" s="210"/>
      <c r="AL866" s="210"/>
      <c r="AM866" s="210"/>
      <c r="AN866" s="210"/>
      <c r="AO866" s="210"/>
      <c r="AP866" s="210"/>
      <c r="AQ866" s="210"/>
      <c r="AR866" s="210"/>
      <c r="AS866" s="210"/>
      <c r="AT866" s="210"/>
      <c r="AU866" s="210"/>
      <c r="AV866" s="210"/>
      <c r="AW866" s="210"/>
      <c r="AX866" s="210"/>
      <c r="AY866" s="210"/>
      <c r="AZ866" s="210"/>
      <c r="BA866" s="210"/>
      <c r="BB866" s="210"/>
      <c r="BC866" s="210"/>
      <c r="BD866" s="210"/>
      <c r="BE866" s="210"/>
      <c r="BF866" s="210"/>
      <c r="BG866" s="210"/>
      <c r="BH866" s="210"/>
      <c r="BI866" s="210"/>
      <c r="BJ866" s="210"/>
      <c r="BK866" s="210"/>
      <c r="BL866" s="210"/>
      <c r="BM866" s="211">
        <v>119</v>
      </c>
    </row>
    <row r="867" spans="1:65">
      <c r="A867" s="29"/>
      <c r="B867" s="19">
        <v>1</v>
      </c>
      <c r="C867" s="9">
        <v>6</v>
      </c>
      <c r="D867" s="213">
        <v>350</v>
      </c>
      <c r="E867" s="213">
        <v>392</v>
      </c>
      <c r="F867" s="213">
        <v>380.8</v>
      </c>
      <c r="G867" s="213">
        <v>380</v>
      </c>
      <c r="H867" s="213">
        <v>334</v>
      </c>
      <c r="I867" s="213">
        <v>366.42669714800002</v>
      </c>
      <c r="J867" s="213">
        <v>355</v>
      </c>
      <c r="K867" s="213">
        <v>397</v>
      </c>
      <c r="L867" s="213">
        <v>360.3</v>
      </c>
      <c r="M867" s="213">
        <v>374</v>
      </c>
      <c r="N867" s="213">
        <v>352</v>
      </c>
      <c r="O867" s="213">
        <v>374</v>
      </c>
      <c r="P867" s="213">
        <v>374</v>
      </c>
      <c r="Q867" s="213">
        <v>337</v>
      </c>
      <c r="R867" s="213">
        <v>369.2</v>
      </c>
      <c r="S867" s="213">
        <v>369.61504234902338</v>
      </c>
      <c r="T867" s="213">
        <v>376</v>
      </c>
      <c r="U867" s="213">
        <v>358.87873632031875</v>
      </c>
      <c r="V867" s="213">
        <v>351</v>
      </c>
      <c r="W867" s="213">
        <v>393</v>
      </c>
      <c r="X867" s="209"/>
      <c r="Y867" s="210"/>
      <c r="Z867" s="210"/>
      <c r="AA867" s="210"/>
      <c r="AB867" s="210"/>
      <c r="AC867" s="210"/>
      <c r="AD867" s="210"/>
      <c r="AE867" s="210"/>
      <c r="AF867" s="210"/>
      <c r="AG867" s="210"/>
      <c r="AH867" s="210"/>
      <c r="AI867" s="210"/>
      <c r="AJ867" s="210"/>
      <c r="AK867" s="210"/>
      <c r="AL867" s="210"/>
      <c r="AM867" s="210"/>
      <c r="AN867" s="210"/>
      <c r="AO867" s="210"/>
      <c r="AP867" s="210"/>
      <c r="AQ867" s="210"/>
      <c r="AR867" s="210"/>
      <c r="AS867" s="210"/>
      <c r="AT867" s="210"/>
      <c r="AU867" s="210"/>
      <c r="AV867" s="210"/>
      <c r="AW867" s="210"/>
      <c r="AX867" s="210"/>
      <c r="AY867" s="210"/>
      <c r="AZ867" s="210"/>
      <c r="BA867" s="210"/>
      <c r="BB867" s="210"/>
      <c r="BC867" s="210"/>
      <c r="BD867" s="210"/>
      <c r="BE867" s="210"/>
      <c r="BF867" s="210"/>
      <c r="BG867" s="210"/>
      <c r="BH867" s="210"/>
      <c r="BI867" s="210"/>
      <c r="BJ867" s="210"/>
      <c r="BK867" s="210"/>
      <c r="BL867" s="210"/>
      <c r="BM867" s="214"/>
    </row>
    <row r="868" spans="1:65">
      <c r="A868" s="29"/>
      <c r="B868" s="20" t="s">
        <v>269</v>
      </c>
      <c r="C868" s="12"/>
      <c r="D868" s="215">
        <v>341.66666666666669</v>
      </c>
      <c r="E868" s="215">
        <v>382.33333333333331</v>
      </c>
      <c r="F868" s="215">
        <v>380.4666666666667</v>
      </c>
      <c r="G868" s="215">
        <v>375.33333333333331</v>
      </c>
      <c r="H868" s="215">
        <v>334.16666666666669</v>
      </c>
      <c r="I868" s="215">
        <v>366.00622880528454</v>
      </c>
      <c r="J868" s="215">
        <v>354.33333333333331</v>
      </c>
      <c r="K868" s="215">
        <v>387.5</v>
      </c>
      <c r="L868" s="215">
        <v>356.23333333333335</v>
      </c>
      <c r="M868" s="215">
        <v>369.83333333333331</v>
      </c>
      <c r="N868" s="215">
        <v>348.33333333333331</v>
      </c>
      <c r="O868" s="215">
        <v>376.5</v>
      </c>
      <c r="P868" s="215">
        <v>370.83333333333331</v>
      </c>
      <c r="Q868" s="215">
        <v>338.16666666666669</v>
      </c>
      <c r="R868" s="215">
        <v>370.98333333333335</v>
      </c>
      <c r="S868" s="215">
        <v>362.29483415023083</v>
      </c>
      <c r="T868" s="215">
        <v>372.83333333333331</v>
      </c>
      <c r="U868" s="215">
        <v>335.21416374248315</v>
      </c>
      <c r="V868" s="215">
        <v>353.66666666666669</v>
      </c>
      <c r="W868" s="215">
        <v>381.5</v>
      </c>
      <c r="X868" s="209"/>
      <c r="Y868" s="210"/>
      <c r="Z868" s="210"/>
      <c r="AA868" s="210"/>
      <c r="AB868" s="210"/>
      <c r="AC868" s="210"/>
      <c r="AD868" s="210"/>
      <c r="AE868" s="210"/>
      <c r="AF868" s="210"/>
      <c r="AG868" s="210"/>
      <c r="AH868" s="210"/>
      <c r="AI868" s="210"/>
      <c r="AJ868" s="210"/>
      <c r="AK868" s="210"/>
      <c r="AL868" s="210"/>
      <c r="AM868" s="210"/>
      <c r="AN868" s="210"/>
      <c r="AO868" s="210"/>
      <c r="AP868" s="210"/>
      <c r="AQ868" s="210"/>
      <c r="AR868" s="210"/>
      <c r="AS868" s="210"/>
      <c r="AT868" s="210"/>
      <c r="AU868" s="210"/>
      <c r="AV868" s="210"/>
      <c r="AW868" s="210"/>
      <c r="AX868" s="210"/>
      <c r="AY868" s="210"/>
      <c r="AZ868" s="210"/>
      <c r="BA868" s="210"/>
      <c r="BB868" s="210"/>
      <c r="BC868" s="210"/>
      <c r="BD868" s="210"/>
      <c r="BE868" s="210"/>
      <c r="BF868" s="210"/>
      <c r="BG868" s="210"/>
      <c r="BH868" s="210"/>
      <c r="BI868" s="210"/>
      <c r="BJ868" s="210"/>
      <c r="BK868" s="210"/>
      <c r="BL868" s="210"/>
      <c r="BM868" s="214"/>
    </row>
    <row r="869" spans="1:65">
      <c r="A869" s="29"/>
      <c r="B869" s="3" t="s">
        <v>270</v>
      </c>
      <c r="C869" s="28"/>
      <c r="D869" s="213">
        <v>340.5</v>
      </c>
      <c r="E869" s="213">
        <v>380.5</v>
      </c>
      <c r="F869" s="213">
        <v>378.35</v>
      </c>
      <c r="G869" s="213">
        <v>377</v>
      </c>
      <c r="H869" s="213">
        <v>334</v>
      </c>
      <c r="I869" s="213">
        <v>366.04024223744852</v>
      </c>
      <c r="J869" s="213">
        <v>354.5</v>
      </c>
      <c r="K869" s="213">
        <v>389.5</v>
      </c>
      <c r="L869" s="213">
        <v>357.55</v>
      </c>
      <c r="M869" s="213">
        <v>368.5</v>
      </c>
      <c r="N869" s="213">
        <v>348.5</v>
      </c>
      <c r="O869" s="213">
        <v>374.5</v>
      </c>
      <c r="P869" s="213">
        <v>370.5</v>
      </c>
      <c r="Q869" s="213">
        <v>338</v>
      </c>
      <c r="R869" s="213">
        <v>371.5</v>
      </c>
      <c r="S869" s="213">
        <v>362.63560476413477</v>
      </c>
      <c r="T869" s="213">
        <v>373.5</v>
      </c>
      <c r="U869" s="213">
        <v>329.45982424825542</v>
      </c>
      <c r="V869" s="213">
        <v>353.5</v>
      </c>
      <c r="W869" s="213">
        <v>381</v>
      </c>
      <c r="X869" s="209"/>
      <c r="Y869" s="210"/>
      <c r="Z869" s="210"/>
      <c r="AA869" s="210"/>
      <c r="AB869" s="210"/>
      <c r="AC869" s="210"/>
      <c r="AD869" s="210"/>
      <c r="AE869" s="210"/>
      <c r="AF869" s="210"/>
      <c r="AG869" s="210"/>
      <c r="AH869" s="210"/>
      <c r="AI869" s="210"/>
      <c r="AJ869" s="210"/>
      <c r="AK869" s="210"/>
      <c r="AL869" s="210"/>
      <c r="AM869" s="210"/>
      <c r="AN869" s="210"/>
      <c r="AO869" s="210"/>
      <c r="AP869" s="210"/>
      <c r="AQ869" s="210"/>
      <c r="AR869" s="210"/>
      <c r="AS869" s="210"/>
      <c r="AT869" s="210"/>
      <c r="AU869" s="210"/>
      <c r="AV869" s="210"/>
      <c r="AW869" s="210"/>
      <c r="AX869" s="210"/>
      <c r="AY869" s="210"/>
      <c r="AZ869" s="210"/>
      <c r="BA869" s="210"/>
      <c r="BB869" s="210"/>
      <c r="BC869" s="210"/>
      <c r="BD869" s="210"/>
      <c r="BE869" s="210"/>
      <c r="BF869" s="210"/>
      <c r="BG869" s="210"/>
      <c r="BH869" s="210"/>
      <c r="BI869" s="210"/>
      <c r="BJ869" s="210"/>
      <c r="BK869" s="210"/>
      <c r="BL869" s="210"/>
      <c r="BM869" s="214"/>
    </row>
    <row r="870" spans="1:65">
      <c r="A870" s="29"/>
      <c r="B870" s="3" t="s">
        <v>271</v>
      </c>
      <c r="C870" s="28"/>
      <c r="D870" s="213">
        <v>4.5460605656619517</v>
      </c>
      <c r="E870" s="213">
        <v>6.5319726474218083</v>
      </c>
      <c r="F870" s="213">
        <v>9.0429346269154571</v>
      </c>
      <c r="G870" s="213">
        <v>4.8027769744874336</v>
      </c>
      <c r="H870" s="213">
        <v>3.2506409624359729</v>
      </c>
      <c r="I870" s="213">
        <v>0.38027520213125776</v>
      </c>
      <c r="J870" s="213">
        <v>1.9663841605003503</v>
      </c>
      <c r="K870" s="213">
        <v>7.8676553051083777</v>
      </c>
      <c r="L870" s="213">
        <v>8.1212478515722317</v>
      </c>
      <c r="M870" s="213">
        <v>3.868677637987775</v>
      </c>
      <c r="N870" s="213">
        <v>4.589843860815602</v>
      </c>
      <c r="O870" s="213">
        <v>5.394441583704471</v>
      </c>
      <c r="P870" s="213">
        <v>2.3166067138525408</v>
      </c>
      <c r="Q870" s="213">
        <v>4.0207793606049398</v>
      </c>
      <c r="R870" s="213">
        <v>2.2595722309027111</v>
      </c>
      <c r="S870" s="213">
        <v>5.8505629077992687</v>
      </c>
      <c r="T870" s="213">
        <v>4.4007575105505037</v>
      </c>
      <c r="U870" s="213">
        <v>16.849132806832504</v>
      </c>
      <c r="V870" s="213">
        <v>11.843422928641308</v>
      </c>
      <c r="W870" s="213">
        <v>10.821275340735028</v>
      </c>
      <c r="X870" s="209"/>
      <c r="Y870" s="210"/>
      <c r="Z870" s="210"/>
      <c r="AA870" s="210"/>
      <c r="AB870" s="210"/>
      <c r="AC870" s="210"/>
      <c r="AD870" s="210"/>
      <c r="AE870" s="210"/>
      <c r="AF870" s="210"/>
      <c r="AG870" s="210"/>
      <c r="AH870" s="210"/>
      <c r="AI870" s="210"/>
      <c r="AJ870" s="210"/>
      <c r="AK870" s="210"/>
      <c r="AL870" s="210"/>
      <c r="AM870" s="210"/>
      <c r="AN870" s="210"/>
      <c r="AO870" s="210"/>
      <c r="AP870" s="210"/>
      <c r="AQ870" s="210"/>
      <c r="AR870" s="210"/>
      <c r="AS870" s="210"/>
      <c r="AT870" s="210"/>
      <c r="AU870" s="210"/>
      <c r="AV870" s="210"/>
      <c r="AW870" s="210"/>
      <c r="AX870" s="210"/>
      <c r="AY870" s="210"/>
      <c r="AZ870" s="210"/>
      <c r="BA870" s="210"/>
      <c r="BB870" s="210"/>
      <c r="BC870" s="210"/>
      <c r="BD870" s="210"/>
      <c r="BE870" s="210"/>
      <c r="BF870" s="210"/>
      <c r="BG870" s="210"/>
      <c r="BH870" s="210"/>
      <c r="BI870" s="210"/>
      <c r="BJ870" s="210"/>
      <c r="BK870" s="210"/>
      <c r="BL870" s="210"/>
      <c r="BM870" s="214"/>
    </row>
    <row r="871" spans="1:65">
      <c r="A871" s="29"/>
      <c r="B871" s="3" t="s">
        <v>86</v>
      </c>
      <c r="C871" s="28"/>
      <c r="D871" s="13">
        <v>1.3305543119010589E-2</v>
      </c>
      <c r="E871" s="13">
        <v>1.7084496898226179E-2</v>
      </c>
      <c r="F871" s="13">
        <v>2.3768007605349892E-2</v>
      </c>
      <c r="G871" s="13">
        <v>1.2796031015508261E-2</v>
      </c>
      <c r="H871" s="13">
        <v>9.7276038776138839E-3</v>
      </c>
      <c r="I871" s="13">
        <v>1.0389856024378326E-3</v>
      </c>
      <c r="J871" s="13">
        <v>5.5495319675456737E-3</v>
      </c>
      <c r="K871" s="13">
        <v>2.0303626593828072E-2</v>
      </c>
      <c r="L871" s="13">
        <v>2.2797551749524369E-2</v>
      </c>
      <c r="M871" s="13">
        <v>1.0460597488925935E-2</v>
      </c>
      <c r="N871" s="13">
        <v>1.3176585246360581E-2</v>
      </c>
      <c r="O871" s="13">
        <v>1.4327866092176549E-2</v>
      </c>
      <c r="P871" s="13">
        <v>6.247029340725953E-3</v>
      </c>
      <c r="Q871" s="13">
        <v>1.1889934038260047E-2</v>
      </c>
      <c r="R871" s="13">
        <v>6.0907648076806084E-3</v>
      </c>
      <c r="S871" s="13">
        <v>1.6148623596916229E-2</v>
      </c>
      <c r="T871" s="13">
        <v>1.1803551659947708E-2</v>
      </c>
      <c r="U871" s="13">
        <v>5.0263785452026054E-2</v>
      </c>
      <c r="V871" s="13">
        <v>3.3487529487204452E-2</v>
      </c>
      <c r="W871" s="13">
        <v>2.8365072977024973E-2</v>
      </c>
      <c r="X871" s="146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272</v>
      </c>
      <c r="C872" s="28"/>
      <c r="D872" s="13">
        <v>-5.8535905732532645E-2</v>
      </c>
      <c r="E872" s="13">
        <v>5.3521284024180549E-2</v>
      </c>
      <c r="F872" s="13">
        <v>4.8377675314036361E-2</v>
      </c>
      <c r="G872" s="13">
        <v>3.4232751361139568E-2</v>
      </c>
      <c r="H872" s="13">
        <v>-7.9202190728647759E-2</v>
      </c>
      <c r="I872" s="13">
        <v>8.5318713124447054E-3</v>
      </c>
      <c r="J872" s="13">
        <v>-2.3632846627982707E-2</v>
      </c>
      <c r="K872" s="13">
        <v>6.7758058132615373E-2</v>
      </c>
      <c r="L872" s="13">
        <v>-1.8397387762300155E-2</v>
      </c>
      <c r="M872" s="13">
        <v>1.9077475697321988E-2</v>
      </c>
      <c r="N872" s="13">
        <v>-4.0165874624874864E-2</v>
      </c>
      <c r="O872" s="13">
        <v>3.7447506804979769E-2</v>
      </c>
      <c r="P872" s="13">
        <v>2.18329803634707E-2</v>
      </c>
      <c r="Q872" s="13">
        <v>-6.8180172064053024E-2</v>
      </c>
      <c r="R872" s="13">
        <v>2.2246306063393062E-2</v>
      </c>
      <c r="S872" s="13">
        <v>-1.6948939774750205E-3</v>
      </c>
      <c r="T872" s="13">
        <v>2.7343989695767901E-2</v>
      </c>
      <c r="U872" s="13">
        <v>-7.6315807648458356E-2</v>
      </c>
      <c r="V872" s="13">
        <v>-2.546984973874844E-2</v>
      </c>
      <c r="W872" s="13">
        <v>5.1225030135723326E-2</v>
      </c>
      <c r="X872" s="146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45" t="s">
        <v>273</v>
      </c>
      <c r="C873" s="46"/>
      <c r="D873" s="44">
        <v>1.36</v>
      </c>
      <c r="E873" s="44">
        <v>0.74</v>
      </c>
      <c r="F873" s="44">
        <v>0.65</v>
      </c>
      <c r="G873" s="44">
        <v>0.38</v>
      </c>
      <c r="H873" s="44">
        <v>1.74</v>
      </c>
      <c r="I873" s="44">
        <v>0.1</v>
      </c>
      <c r="J873" s="44">
        <v>0.7</v>
      </c>
      <c r="K873" s="44">
        <v>1.01</v>
      </c>
      <c r="L873" s="44">
        <v>0.6</v>
      </c>
      <c r="M873" s="44">
        <v>0.1</v>
      </c>
      <c r="N873" s="44">
        <v>1.01</v>
      </c>
      <c r="O873" s="44">
        <v>0.44</v>
      </c>
      <c r="P873" s="44">
        <v>0.15</v>
      </c>
      <c r="Q873" s="44">
        <v>1.54</v>
      </c>
      <c r="R873" s="44">
        <v>0.16</v>
      </c>
      <c r="S873" s="44">
        <v>0.28999999999999998</v>
      </c>
      <c r="T873" s="44">
        <v>0.25</v>
      </c>
      <c r="U873" s="44">
        <v>1.69</v>
      </c>
      <c r="V873" s="44">
        <v>0.74</v>
      </c>
      <c r="W873" s="44">
        <v>0.7</v>
      </c>
      <c r="X873" s="146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B874" s="3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BM874" s="53"/>
    </row>
    <row r="875" spans="1:65" ht="15">
      <c r="B875" s="8" t="s">
        <v>593</v>
      </c>
      <c r="BM875" s="27" t="s">
        <v>66</v>
      </c>
    </row>
    <row r="876" spans="1:65" ht="15">
      <c r="A876" s="24" t="s">
        <v>21</v>
      </c>
      <c r="B876" s="18" t="s">
        <v>117</v>
      </c>
      <c r="C876" s="15" t="s">
        <v>118</v>
      </c>
      <c r="D876" s="16" t="s">
        <v>241</v>
      </c>
      <c r="E876" s="17" t="s">
        <v>241</v>
      </c>
      <c r="F876" s="17" t="s">
        <v>241</v>
      </c>
      <c r="G876" s="17" t="s">
        <v>241</v>
      </c>
      <c r="H876" s="17" t="s">
        <v>241</v>
      </c>
      <c r="I876" s="17" t="s">
        <v>241</v>
      </c>
      <c r="J876" s="17" t="s">
        <v>241</v>
      </c>
      <c r="K876" s="17" t="s">
        <v>241</v>
      </c>
      <c r="L876" s="17" t="s">
        <v>241</v>
      </c>
      <c r="M876" s="17" t="s">
        <v>241</v>
      </c>
      <c r="N876" s="17" t="s">
        <v>241</v>
      </c>
      <c r="O876" s="17" t="s">
        <v>241</v>
      </c>
      <c r="P876" s="17" t="s">
        <v>241</v>
      </c>
      <c r="Q876" s="17" t="s">
        <v>241</v>
      </c>
      <c r="R876" s="17" t="s">
        <v>241</v>
      </c>
      <c r="S876" s="17" t="s">
        <v>241</v>
      </c>
      <c r="T876" s="17" t="s">
        <v>241</v>
      </c>
      <c r="U876" s="17" t="s">
        <v>241</v>
      </c>
      <c r="V876" s="146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242</v>
      </c>
      <c r="C877" s="9" t="s">
        <v>242</v>
      </c>
      <c r="D877" s="144" t="s">
        <v>244</v>
      </c>
      <c r="E877" s="145" t="s">
        <v>245</v>
      </c>
      <c r="F877" s="145" t="s">
        <v>246</v>
      </c>
      <c r="G877" s="145" t="s">
        <v>248</v>
      </c>
      <c r="H877" s="145" t="s">
        <v>250</v>
      </c>
      <c r="I877" s="145" t="s">
        <v>251</v>
      </c>
      <c r="J877" s="145" t="s">
        <v>252</v>
      </c>
      <c r="K877" s="145" t="s">
        <v>253</v>
      </c>
      <c r="L877" s="145" t="s">
        <v>254</v>
      </c>
      <c r="M877" s="145" t="s">
        <v>255</v>
      </c>
      <c r="N877" s="145" t="s">
        <v>256</v>
      </c>
      <c r="O877" s="145" t="s">
        <v>258</v>
      </c>
      <c r="P877" s="145" t="s">
        <v>259</v>
      </c>
      <c r="Q877" s="145" t="s">
        <v>260</v>
      </c>
      <c r="R877" s="145" t="s">
        <v>261</v>
      </c>
      <c r="S877" s="145" t="s">
        <v>284</v>
      </c>
      <c r="T877" s="145" t="s">
        <v>286</v>
      </c>
      <c r="U877" s="145" t="s">
        <v>262</v>
      </c>
      <c r="V877" s="146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315</v>
      </c>
      <c r="E878" s="11" t="s">
        <v>315</v>
      </c>
      <c r="F878" s="11" t="s">
        <v>316</v>
      </c>
      <c r="G878" s="11" t="s">
        <v>315</v>
      </c>
      <c r="H878" s="11" t="s">
        <v>316</v>
      </c>
      <c r="I878" s="11" t="s">
        <v>315</v>
      </c>
      <c r="J878" s="11" t="s">
        <v>315</v>
      </c>
      <c r="K878" s="11" t="s">
        <v>315</v>
      </c>
      <c r="L878" s="11" t="s">
        <v>316</v>
      </c>
      <c r="M878" s="11" t="s">
        <v>316</v>
      </c>
      <c r="N878" s="11" t="s">
        <v>315</v>
      </c>
      <c r="O878" s="11" t="s">
        <v>316</v>
      </c>
      <c r="P878" s="11" t="s">
        <v>316</v>
      </c>
      <c r="Q878" s="11" t="s">
        <v>316</v>
      </c>
      <c r="R878" s="11" t="s">
        <v>316</v>
      </c>
      <c r="S878" s="11" t="s">
        <v>120</v>
      </c>
      <c r="T878" s="11" t="s">
        <v>315</v>
      </c>
      <c r="U878" s="11" t="s">
        <v>315</v>
      </c>
      <c r="V878" s="146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</v>
      </c>
    </row>
    <row r="879" spans="1:65">
      <c r="A879" s="29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146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8">
        <v>1</v>
      </c>
      <c r="C880" s="14">
        <v>1</v>
      </c>
      <c r="D880" s="21">
        <v>0.47</v>
      </c>
      <c r="E880" s="21">
        <v>0.48</v>
      </c>
      <c r="F880" s="140">
        <v>0.4</v>
      </c>
      <c r="G880" s="21">
        <v>0.54</v>
      </c>
      <c r="H880" s="140">
        <v>0.9</v>
      </c>
      <c r="I880" s="21">
        <v>0.46</v>
      </c>
      <c r="J880" s="21">
        <v>0.56000000000000005</v>
      </c>
      <c r="K880" s="21">
        <v>0.46</v>
      </c>
      <c r="L880" s="21">
        <v>0.45</v>
      </c>
      <c r="M880" s="21">
        <v>0.6</v>
      </c>
      <c r="N880" s="21">
        <v>0.45</v>
      </c>
      <c r="O880" s="21">
        <v>0.47</v>
      </c>
      <c r="P880" s="21">
        <v>0.56000000000000005</v>
      </c>
      <c r="Q880" s="21">
        <v>0.61016843177298208</v>
      </c>
      <c r="R880" s="140">
        <v>0.3</v>
      </c>
      <c r="S880" s="21">
        <v>0.54406373229597726</v>
      </c>
      <c r="T880" s="21">
        <v>0.55000000000000004</v>
      </c>
      <c r="U880" s="21">
        <v>0.51</v>
      </c>
      <c r="V880" s="146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>
        <v>1</v>
      </c>
      <c r="C881" s="9">
        <v>2</v>
      </c>
      <c r="D881" s="11">
        <v>0.48</v>
      </c>
      <c r="E881" s="11">
        <v>0.5</v>
      </c>
      <c r="F881" s="142">
        <v>0.5</v>
      </c>
      <c r="G881" s="11">
        <v>0.51</v>
      </c>
      <c r="H881" s="142">
        <v>0.9</v>
      </c>
      <c r="I881" s="11">
        <v>0.47</v>
      </c>
      <c r="J881" s="11">
        <v>0.53</v>
      </c>
      <c r="K881" s="11">
        <v>0.46</v>
      </c>
      <c r="L881" s="11">
        <v>0.46</v>
      </c>
      <c r="M881" s="11">
        <v>0.56999999999999995</v>
      </c>
      <c r="N881" s="11">
        <v>0.46</v>
      </c>
      <c r="O881" s="11">
        <v>0.46</v>
      </c>
      <c r="P881" s="11">
        <v>0.55000000000000004</v>
      </c>
      <c r="Q881" s="11">
        <v>0.58644265530801476</v>
      </c>
      <c r="R881" s="142">
        <v>0.28999999999999998</v>
      </c>
      <c r="S881" s="11">
        <v>0.45005015015024979</v>
      </c>
      <c r="T881" s="11">
        <v>0.62</v>
      </c>
      <c r="U881" s="11">
        <v>0.49</v>
      </c>
      <c r="V881" s="146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8</v>
      </c>
    </row>
    <row r="882" spans="1:65">
      <c r="A882" s="29"/>
      <c r="B882" s="19">
        <v>1</v>
      </c>
      <c r="C882" s="9">
        <v>3</v>
      </c>
      <c r="D882" s="11">
        <v>0.48</v>
      </c>
      <c r="E882" s="11">
        <v>0.49</v>
      </c>
      <c r="F882" s="142">
        <v>0.5</v>
      </c>
      <c r="G882" s="11">
        <v>0.5</v>
      </c>
      <c r="H882" s="142">
        <v>1.1299999999999999</v>
      </c>
      <c r="I882" s="11">
        <v>0.48</v>
      </c>
      <c r="J882" s="11">
        <v>0.56000000000000005</v>
      </c>
      <c r="K882" s="11">
        <v>0.47</v>
      </c>
      <c r="L882" s="11">
        <v>0.45</v>
      </c>
      <c r="M882" s="11">
        <v>0.56000000000000005</v>
      </c>
      <c r="N882" s="11">
        <v>0.43</v>
      </c>
      <c r="O882" s="11">
        <v>0.47</v>
      </c>
      <c r="P882" s="11">
        <v>0.55000000000000004</v>
      </c>
      <c r="Q882" s="11">
        <v>0.58655808666666265</v>
      </c>
      <c r="R882" s="142">
        <v>0.3</v>
      </c>
      <c r="S882" s="11">
        <v>0.59967221763797529</v>
      </c>
      <c r="T882" s="11">
        <v>0.6</v>
      </c>
      <c r="U882" s="11">
        <v>0.49</v>
      </c>
      <c r="V882" s="146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16</v>
      </c>
    </row>
    <row r="883" spans="1:65">
      <c r="A883" s="29"/>
      <c r="B883" s="19">
        <v>1</v>
      </c>
      <c r="C883" s="9">
        <v>4</v>
      </c>
      <c r="D883" s="11">
        <v>0.47</v>
      </c>
      <c r="E883" s="11">
        <v>0.48</v>
      </c>
      <c r="F883" s="142">
        <v>0.4</v>
      </c>
      <c r="G883" s="11">
        <v>0.57999999999999996</v>
      </c>
      <c r="H883" s="142">
        <v>1.03</v>
      </c>
      <c r="I883" s="11">
        <v>0.46</v>
      </c>
      <c r="J883" s="11">
        <v>0.52</v>
      </c>
      <c r="K883" s="11">
        <v>0.49</v>
      </c>
      <c r="L883" s="11">
        <v>0.46</v>
      </c>
      <c r="M883" s="11">
        <v>0.6</v>
      </c>
      <c r="N883" s="11">
        <v>0.44</v>
      </c>
      <c r="O883" s="11">
        <v>0.46</v>
      </c>
      <c r="P883" s="11">
        <v>0.51</v>
      </c>
      <c r="Q883" s="11">
        <v>0.64207104829189388</v>
      </c>
      <c r="R883" s="142">
        <v>0.28999999999999998</v>
      </c>
      <c r="S883" s="11">
        <v>0.48339977768968023</v>
      </c>
      <c r="T883" s="11">
        <v>0.57999999999999996</v>
      </c>
      <c r="U883" s="11">
        <v>0.52</v>
      </c>
      <c r="V883" s="146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0.51342616368200755</v>
      </c>
    </row>
    <row r="884" spans="1:65">
      <c r="A884" s="29"/>
      <c r="B884" s="19">
        <v>1</v>
      </c>
      <c r="C884" s="9">
        <v>5</v>
      </c>
      <c r="D884" s="11">
        <v>0.49</v>
      </c>
      <c r="E884" s="11">
        <v>0.49</v>
      </c>
      <c r="F884" s="142">
        <v>0.5</v>
      </c>
      <c r="G884" s="11">
        <v>0.51</v>
      </c>
      <c r="H884" s="142">
        <v>0.81</v>
      </c>
      <c r="I884" s="11">
        <v>0.48</v>
      </c>
      <c r="J884" s="11">
        <v>0.56999999999999995</v>
      </c>
      <c r="K884" s="11">
        <v>0.46</v>
      </c>
      <c r="L884" s="11">
        <v>0.46</v>
      </c>
      <c r="M884" s="11">
        <v>0.59</v>
      </c>
      <c r="N884" s="11">
        <v>0.44</v>
      </c>
      <c r="O884" s="11">
        <v>0.48</v>
      </c>
      <c r="P884" s="11">
        <v>0.48</v>
      </c>
      <c r="Q884" s="11">
        <v>0.593572718261832</v>
      </c>
      <c r="R884" s="142">
        <v>0.3</v>
      </c>
      <c r="S884" s="11">
        <v>0.48300005100098536</v>
      </c>
      <c r="T884" s="11">
        <v>0.59</v>
      </c>
      <c r="U884" s="11">
        <v>0.47</v>
      </c>
      <c r="V884" s="146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120</v>
      </c>
    </row>
    <row r="885" spans="1:65">
      <c r="A885" s="29"/>
      <c r="B885" s="19">
        <v>1</v>
      </c>
      <c r="C885" s="9">
        <v>6</v>
      </c>
      <c r="D885" s="11">
        <v>0.52</v>
      </c>
      <c r="E885" s="11">
        <v>0.49</v>
      </c>
      <c r="F885" s="142">
        <v>0.5</v>
      </c>
      <c r="G885" s="11">
        <v>0.5</v>
      </c>
      <c r="H885" s="142">
        <v>0.89</v>
      </c>
      <c r="I885" s="11">
        <v>0.46</v>
      </c>
      <c r="J885" s="11">
        <v>0.64</v>
      </c>
      <c r="K885" s="11">
        <v>0.47</v>
      </c>
      <c r="L885" s="11">
        <v>0.46</v>
      </c>
      <c r="M885" s="11">
        <v>0.56999999999999995</v>
      </c>
      <c r="N885" s="11">
        <v>0.44</v>
      </c>
      <c r="O885" s="11">
        <v>0.48</v>
      </c>
      <c r="P885" s="11">
        <v>0.56000000000000005</v>
      </c>
      <c r="Q885" s="11">
        <v>0.60715926354650196</v>
      </c>
      <c r="R885" s="142">
        <v>0.31</v>
      </c>
      <c r="S885" s="11">
        <v>0.63219659875791423</v>
      </c>
      <c r="T885" s="11">
        <v>0.57999999999999996</v>
      </c>
      <c r="U885" s="11">
        <v>0.49</v>
      </c>
      <c r="V885" s="146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9"/>
      <c r="B886" s="20" t="s">
        <v>269</v>
      </c>
      <c r="C886" s="12"/>
      <c r="D886" s="22">
        <v>0.48499999999999993</v>
      </c>
      <c r="E886" s="22">
        <v>0.48833333333333329</v>
      </c>
      <c r="F886" s="22">
        <v>0.46666666666666662</v>
      </c>
      <c r="G886" s="22">
        <v>0.52333333333333332</v>
      </c>
      <c r="H886" s="22">
        <v>0.94333333333333325</v>
      </c>
      <c r="I886" s="22">
        <v>0.46833333333333327</v>
      </c>
      <c r="J886" s="22">
        <v>0.56333333333333335</v>
      </c>
      <c r="K886" s="22">
        <v>0.46833333333333343</v>
      </c>
      <c r="L886" s="22">
        <v>0.45666666666666672</v>
      </c>
      <c r="M886" s="22">
        <v>0.58166666666666667</v>
      </c>
      <c r="N886" s="22">
        <v>0.44333333333333336</v>
      </c>
      <c r="O886" s="22">
        <v>0.47</v>
      </c>
      <c r="P886" s="22">
        <v>0.53500000000000003</v>
      </c>
      <c r="Q886" s="22">
        <v>0.60432870064131461</v>
      </c>
      <c r="R886" s="22">
        <v>0.29833333333333334</v>
      </c>
      <c r="S886" s="22">
        <v>0.53206375458879707</v>
      </c>
      <c r="T886" s="22">
        <v>0.58666666666666667</v>
      </c>
      <c r="U886" s="22">
        <v>0.49499999999999994</v>
      </c>
      <c r="V886" s="146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9"/>
      <c r="B887" s="3" t="s">
        <v>270</v>
      </c>
      <c r="C887" s="28"/>
      <c r="D887" s="11">
        <v>0.48</v>
      </c>
      <c r="E887" s="11">
        <v>0.49</v>
      </c>
      <c r="F887" s="11">
        <v>0.5</v>
      </c>
      <c r="G887" s="11">
        <v>0.51</v>
      </c>
      <c r="H887" s="11">
        <v>0.9</v>
      </c>
      <c r="I887" s="11">
        <v>0.46499999999999997</v>
      </c>
      <c r="J887" s="11">
        <v>0.56000000000000005</v>
      </c>
      <c r="K887" s="11">
        <v>0.46499999999999997</v>
      </c>
      <c r="L887" s="11">
        <v>0.46</v>
      </c>
      <c r="M887" s="11">
        <v>0.57999999999999996</v>
      </c>
      <c r="N887" s="11">
        <v>0.44</v>
      </c>
      <c r="O887" s="11">
        <v>0.47</v>
      </c>
      <c r="P887" s="11">
        <v>0.55000000000000004</v>
      </c>
      <c r="Q887" s="11">
        <v>0.60036599090416698</v>
      </c>
      <c r="R887" s="11">
        <v>0.3</v>
      </c>
      <c r="S887" s="11">
        <v>0.51373175499282875</v>
      </c>
      <c r="T887" s="11">
        <v>0.58499999999999996</v>
      </c>
      <c r="U887" s="11">
        <v>0.49</v>
      </c>
      <c r="V887" s="146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9"/>
      <c r="B888" s="3" t="s">
        <v>271</v>
      </c>
      <c r="C888" s="28"/>
      <c r="D888" s="23">
        <v>1.8708286933869722E-2</v>
      </c>
      <c r="E888" s="23">
        <v>7.5277265270908165E-3</v>
      </c>
      <c r="F888" s="23">
        <v>5.1639777949432822E-2</v>
      </c>
      <c r="G888" s="23">
        <v>3.1411250638372641E-2</v>
      </c>
      <c r="H888" s="23">
        <v>0.11552777443830223</v>
      </c>
      <c r="I888" s="23">
        <v>9.8319208025017327E-3</v>
      </c>
      <c r="J888" s="23">
        <v>4.2268979957726285E-2</v>
      </c>
      <c r="K888" s="23">
        <v>1.1690451944500108E-2</v>
      </c>
      <c r="L888" s="23">
        <v>5.1639777949432268E-3</v>
      </c>
      <c r="M888" s="23">
        <v>1.7224014243685071E-2</v>
      </c>
      <c r="N888" s="23">
        <v>1.0327955589886455E-2</v>
      </c>
      <c r="O888" s="23">
        <v>8.9442719099991422E-3</v>
      </c>
      <c r="P888" s="23">
        <v>3.2710854467592282E-2</v>
      </c>
      <c r="Q888" s="23">
        <v>2.1061794073042629E-2</v>
      </c>
      <c r="R888" s="23">
        <v>7.5277265270908165E-3</v>
      </c>
      <c r="S888" s="23">
        <v>7.2447430862156076E-2</v>
      </c>
      <c r="T888" s="23">
        <v>2.3380903889000229E-2</v>
      </c>
      <c r="U888" s="23">
        <v>1.7606816861659026E-2</v>
      </c>
      <c r="V888" s="146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3" t="s">
        <v>86</v>
      </c>
      <c r="C889" s="28"/>
      <c r="D889" s="13">
        <v>3.8573787492514895E-2</v>
      </c>
      <c r="E889" s="13">
        <v>1.5415139645919762E-2</v>
      </c>
      <c r="F889" s="13">
        <v>0.11065666703449892</v>
      </c>
      <c r="G889" s="13">
        <v>6.0021498035106959E-2</v>
      </c>
      <c r="H889" s="13">
        <v>0.12246760541162781</v>
      </c>
      <c r="I889" s="13">
        <v>2.0993425201071319E-2</v>
      </c>
      <c r="J889" s="13">
        <v>7.5033692232650204E-2</v>
      </c>
      <c r="K889" s="13">
        <v>2.4961819098576737E-2</v>
      </c>
      <c r="L889" s="13">
        <v>1.1307980572868378E-2</v>
      </c>
      <c r="M889" s="13">
        <v>2.9611485805762301E-2</v>
      </c>
      <c r="N889" s="13">
        <v>2.329614042831531E-2</v>
      </c>
      <c r="O889" s="13">
        <v>1.9030365765955622E-2</v>
      </c>
      <c r="P889" s="13">
        <v>6.1141784051574354E-2</v>
      </c>
      <c r="Q889" s="13">
        <v>3.4851553551389865E-2</v>
      </c>
      <c r="R889" s="13">
        <v>2.5232602884103294E-2</v>
      </c>
      <c r="S889" s="13">
        <v>0.13616306361283101</v>
      </c>
      <c r="T889" s="13">
        <v>3.9853813447159478E-2</v>
      </c>
      <c r="U889" s="13">
        <v>3.5569326993250563E-2</v>
      </c>
      <c r="V889" s="146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272</v>
      </c>
      <c r="C890" s="28"/>
      <c r="D890" s="13">
        <v>-5.5365631307432661E-2</v>
      </c>
      <c r="E890" s="13">
        <v>-4.8873298876555893E-2</v>
      </c>
      <c r="F890" s="13">
        <v>-9.1073459677254776E-2</v>
      </c>
      <c r="G890" s="13">
        <v>1.9296191647649952E-2</v>
      </c>
      <c r="H890" s="13">
        <v>0.83733007793812075</v>
      </c>
      <c r="I890" s="13">
        <v>-8.7827293461816502E-2</v>
      </c>
      <c r="J890" s="13">
        <v>9.7204180818171171E-2</v>
      </c>
      <c r="K890" s="13">
        <v>-8.7827293461816169E-2</v>
      </c>
      <c r="L890" s="13">
        <v>-0.11055045696988486</v>
      </c>
      <c r="M890" s="13">
        <v>0.13291200918799317</v>
      </c>
      <c r="N890" s="13">
        <v>-0.13651978669339193</v>
      </c>
      <c r="O890" s="13">
        <v>-8.4581127246378007E-2</v>
      </c>
      <c r="P890" s="13">
        <v>4.2019355155718863E-2</v>
      </c>
      <c r="Q890" s="13">
        <v>0.17705084662496451</v>
      </c>
      <c r="R890" s="13">
        <v>-0.41893624743653068</v>
      </c>
      <c r="S890" s="13">
        <v>3.6300430763269054E-2</v>
      </c>
      <c r="T890" s="13">
        <v>0.14265050783430833</v>
      </c>
      <c r="U890" s="13">
        <v>-3.5888634014802467E-2</v>
      </c>
      <c r="V890" s="146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45" t="s">
        <v>273</v>
      </c>
      <c r="C891" s="46"/>
      <c r="D891" s="44">
        <v>0.18</v>
      </c>
      <c r="E891" s="44">
        <v>0.12</v>
      </c>
      <c r="F891" s="44" t="s">
        <v>274</v>
      </c>
      <c r="G891" s="44">
        <v>0.5</v>
      </c>
      <c r="H891" s="44">
        <v>7.89</v>
      </c>
      <c r="I891" s="44">
        <v>0.47</v>
      </c>
      <c r="J891" s="44">
        <v>1.2</v>
      </c>
      <c r="K891" s="44">
        <v>0.47</v>
      </c>
      <c r="L891" s="44">
        <v>0.67</v>
      </c>
      <c r="M891" s="44">
        <v>1.52</v>
      </c>
      <c r="N891" s="44">
        <v>0.91</v>
      </c>
      <c r="O891" s="44">
        <v>0.44</v>
      </c>
      <c r="P891" s="44">
        <v>0.7</v>
      </c>
      <c r="Q891" s="44">
        <v>1.92</v>
      </c>
      <c r="R891" s="44">
        <v>3.46</v>
      </c>
      <c r="S891" s="44">
        <v>0.65</v>
      </c>
      <c r="T891" s="44">
        <v>1.61</v>
      </c>
      <c r="U891" s="44">
        <v>0</v>
      </c>
      <c r="V891" s="146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B892" s="30" t="s">
        <v>320</v>
      </c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BM892" s="53"/>
    </row>
    <row r="893" spans="1:65">
      <c r="BM893" s="53"/>
    </row>
    <row r="894" spans="1:65" ht="15">
      <c r="B894" s="8" t="s">
        <v>594</v>
      </c>
      <c r="BM894" s="27" t="s">
        <v>66</v>
      </c>
    </row>
    <row r="895" spans="1:65" ht="15">
      <c r="A895" s="24" t="s">
        <v>24</v>
      </c>
      <c r="B895" s="18" t="s">
        <v>117</v>
      </c>
      <c r="C895" s="15" t="s">
        <v>118</v>
      </c>
      <c r="D895" s="16" t="s">
        <v>241</v>
      </c>
      <c r="E895" s="17" t="s">
        <v>241</v>
      </c>
      <c r="F895" s="17" t="s">
        <v>241</v>
      </c>
      <c r="G895" s="17" t="s">
        <v>241</v>
      </c>
      <c r="H895" s="17" t="s">
        <v>241</v>
      </c>
      <c r="I895" s="17" t="s">
        <v>241</v>
      </c>
      <c r="J895" s="17" t="s">
        <v>241</v>
      </c>
      <c r="K895" s="17" t="s">
        <v>241</v>
      </c>
      <c r="L895" s="17" t="s">
        <v>241</v>
      </c>
      <c r="M895" s="17" t="s">
        <v>241</v>
      </c>
      <c r="N895" s="17" t="s">
        <v>241</v>
      </c>
      <c r="O895" s="17" t="s">
        <v>241</v>
      </c>
      <c r="P895" s="146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242</v>
      </c>
      <c r="C896" s="9" t="s">
        <v>242</v>
      </c>
      <c r="D896" s="144" t="s">
        <v>244</v>
      </c>
      <c r="E896" s="145" t="s">
        <v>246</v>
      </c>
      <c r="F896" s="145" t="s">
        <v>248</v>
      </c>
      <c r="G896" s="145" t="s">
        <v>249</v>
      </c>
      <c r="H896" s="145" t="s">
        <v>250</v>
      </c>
      <c r="I896" s="145" t="s">
        <v>252</v>
      </c>
      <c r="J896" s="145" t="s">
        <v>255</v>
      </c>
      <c r="K896" s="145" t="s">
        <v>258</v>
      </c>
      <c r="L896" s="145" t="s">
        <v>259</v>
      </c>
      <c r="M896" s="145" t="s">
        <v>260</v>
      </c>
      <c r="N896" s="145" t="s">
        <v>261</v>
      </c>
      <c r="O896" s="145" t="s">
        <v>262</v>
      </c>
      <c r="P896" s="146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3</v>
      </c>
    </row>
    <row r="897" spans="1:65">
      <c r="A897" s="29"/>
      <c r="B897" s="19"/>
      <c r="C897" s="9"/>
      <c r="D897" s="10" t="s">
        <v>315</v>
      </c>
      <c r="E897" s="11" t="s">
        <v>316</v>
      </c>
      <c r="F897" s="11" t="s">
        <v>315</v>
      </c>
      <c r="G897" s="11" t="s">
        <v>316</v>
      </c>
      <c r="H897" s="11" t="s">
        <v>316</v>
      </c>
      <c r="I897" s="11" t="s">
        <v>315</v>
      </c>
      <c r="J897" s="11" t="s">
        <v>316</v>
      </c>
      <c r="K897" s="11" t="s">
        <v>316</v>
      </c>
      <c r="L897" s="11" t="s">
        <v>316</v>
      </c>
      <c r="M897" s="11" t="s">
        <v>316</v>
      </c>
      <c r="N897" s="11" t="s">
        <v>316</v>
      </c>
      <c r="O897" s="11" t="s">
        <v>315</v>
      </c>
      <c r="P897" s="146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2</v>
      </c>
    </row>
    <row r="898" spans="1:65">
      <c r="A898" s="29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146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3</v>
      </c>
    </row>
    <row r="899" spans="1:65">
      <c r="A899" s="29"/>
      <c r="B899" s="18">
        <v>1</v>
      </c>
      <c r="C899" s="14">
        <v>1</v>
      </c>
      <c r="D899" s="21">
        <v>0.53</v>
      </c>
      <c r="E899" s="21">
        <v>0.52</v>
      </c>
      <c r="F899" s="140" t="s">
        <v>97</v>
      </c>
      <c r="G899" s="21">
        <v>0.58055749655069899</v>
      </c>
      <c r="H899" s="21">
        <v>0.53</v>
      </c>
      <c r="I899" s="21">
        <v>0.49</v>
      </c>
      <c r="J899" s="21">
        <v>0.63</v>
      </c>
      <c r="K899" s="21">
        <v>0.57999999999999996</v>
      </c>
      <c r="L899" s="21">
        <v>0.6</v>
      </c>
      <c r="M899" s="21">
        <v>0.59551259390452793</v>
      </c>
      <c r="N899" s="21">
        <v>0.59</v>
      </c>
      <c r="O899" s="21">
        <v>0.64</v>
      </c>
      <c r="P899" s="146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>
        <v>1</v>
      </c>
      <c r="C900" s="9">
        <v>2</v>
      </c>
      <c r="D900" s="11">
        <v>0.5</v>
      </c>
      <c r="E900" s="11">
        <v>0.53</v>
      </c>
      <c r="F900" s="142" t="s">
        <v>97</v>
      </c>
      <c r="G900" s="11">
        <v>0.57318474892390059</v>
      </c>
      <c r="H900" s="11">
        <v>0.63</v>
      </c>
      <c r="I900" s="11">
        <v>0.49</v>
      </c>
      <c r="J900" s="11">
        <v>0.61</v>
      </c>
      <c r="K900" s="11">
        <v>0.6</v>
      </c>
      <c r="L900" s="11">
        <v>0.6</v>
      </c>
      <c r="M900" s="11">
        <v>0.57776491306278754</v>
      </c>
      <c r="N900" s="11">
        <v>0.59</v>
      </c>
      <c r="O900" s="11">
        <v>0.62</v>
      </c>
      <c r="P900" s="146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e">
        <v>#N/A</v>
      </c>
    </row>
    <row r="901" spans="1:65">
      <c r="A901" s="29"/>
      <c r="B901" s="19">
        <v>1</v>
      </c>
      <c r="C901" s="9">
        <v>3</v>
      </c>
      <c r="D901" s="11">
        <v>0.54</v>
      </c>
      <c r="E901" s="11">
        <v>0.54</v>
      </c>
      <c r="F901" s="142" t="s">
        <v>97</v>
      </c>
      <c r="G901" s="11">
        <v>0.55772221205561801</v>
      </c>
      <c r="H901" s="11">
        <v>0.52</v>
      </c>
      <c r="I901" s="11">
        <v>0.5</v>
      </c>
      <c r="J901" s="11">
        <v>0.6</v>
      </c>
      <c r="K901" s="11">
        <v>0.57999999999999996</v>
      </c>
      <c r="L901" s="11">
        <v>0.61</v>
      </c>
      <c r="M901" s="11">
        <v>0.58521331897865136</v>
      </c>
      <c r="N901" s="11">
        <v>0.59</v>
      </c>
      <c r="O901" s="11">
        <v>0.62</v>
      </c>
      <c r="P901" s="146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16</v>
      </c>
    </row>
    <row r="902" spans="1:65">
      <c r="A902" s="29"/>
      <c r="B902" s="19">
        <v>1</v>
      </c>
      <c r="C902" s="9">
        <v>4</v>
      </c>
      <c r="D902" s="11">
        <v>0.53</v>
      </c>
      <c r="E902" s="11">
        <v>0.52</v>
      </c>
      <c r="F902" s="142" t="s">
        <v>97</v>
      </c>
      <c r="G902" s="11">
        <v>0.57082022178801872</v>
      </c>
      <c r="H902" s="11">
        <v>0.49</v>
      </c>
      <c r="I902" s="11">
        <v>0.48</v>
      </c>
      <c r="J902" s="11">
        <v>0.62</v>
      </c>
      <c r="K902" s="11">
        <v>0.57999999999999996</v>
      </c>
      <c r="L902" s="11">
        <v>0.62</v>
      </c>
      <c r="M902" s="11">
        <v>0.60629678594836833</v>
      </c>
      <c r="N902" s="11">
        <v>0.6</v>
      </c>
      <c r="O902" s="11">
        <v>0.64</v>
      </c>
      <c r="P902" s="14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0.57109307862564307</v>
      </c>
    </row>
    <row r="903" spans="1:65">
      <c r="A903" s="29"/>
      <c r="B903" s="19">
        <v>1</v>
      </c>
      <c r="C903" s="9">
        <v>5</v>
      </c>
      <c r="D903" s="11">
        <v>0.52</v>
      </c>
      <c r="E903" s="11">
        <v>0.52</v>
      </c>
      <c r="F903" s="142" t="s">
        <v>97</v>
      </c>
      <c r="G903" s="11">
        <v>0.59113764014078107</v>
      </c>
      <c r="H903" s="11">
        <v>0.51</v>
      </c>
      <c r="I903" s="11">
        <v>0.49</v>
      </c>
      <c r="J903" s="11">
        <v>0.62</v>
      </c>
      <c r="K903" s="11">
        <v>0.56000000000000005</v>
      </c>
      <c r="L903" s="11">
        <v>0.62</v>
      </c>
      <c r="M903" s="11">
        <v>0.61526931379763894</v>
      </c>
      <c r="N903" s="11">
        <v>0.59</v>
      </c>
      <c r="O903" s="11">
        <v>0.59</v>
      </c>
      <c r="P903" s="14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121</v>
      </c>
    </row>
    <row r="904" spans="1:65">
      <c r="A904" s="29"/>
      <c r="B904" s="19">
        <v>1</v>
      </c>
      <c r="C904" s="9">
        <v>6</v>
      </c>
      <c r="D904" s="11">
        <v>0.54</v>
      </c>
      <c r="E904" s="11">
        <v>0.55000000000000004</v>
      </c>
      <c r="F904" s="142" t="s">
        <v>97</v>
      </c>
      <c r="G904" s="11">
        <v>0.58241301419377201</v>
      </c>
      <c r="H904" s="11">
        <v>0.52</v>
      </c>
      <c r="I904" s="11">
        <v>0.49</v>
      </c>
      <c r="J904" s="11">
        <v>0.62</v>
      </c>
      <c r="K904" s="11">
        <v>0.56999999999999995</v>
      </c>
      <c r="L904" s="11">
        <v>0.62</v>
      </c>
      <c r="M904" s="11">
        <v>0.63625092994768107</v>
      </c>
      <c r="N904" s="11">
        <v>0.59</v>
      </c>
      <c r="O904" s="11">
        <v>0.64</v>
      </c>
      <c r="P904" s="14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20" t="s">
        <v>269</v>
      </c>
      <c r="C905" s="12"/>
      <c r="D905" s="22">
        <v>0.52666666666666673</v>
      </c>
      <c r="E905" s="22">
        <v>0.53000000000000014</v>
      </c>
      <c r="F905" s="22" t="s">
        <v>630</v>
      </c>
      <c r="G905" s="22">
        <v>0.57597255560879823</v>
      </c>
      <c r="H905" s="22">
        <v>0.53333333333333333</v>
      </c>
      <c r="I905" s="22">
        <v>0.49000000000000005</v>
      </c>
      <c r="J905" s="22">
        <v>0.6166666666666667</v>
      </c>
      <c r="K905" s="22">
        <v>0.57833333333333325</v>
      </c>
      <c r="L905" s="22">
        <v>0.61166666666666669</v>
      </c>
      <c r="M905" s="22">
        <v>0.60271797593994247</v>
      </c>
      <c r="N905" s="22">
        <v>0.59166666666666667</v>
      </c>
      <c r="O905" s="22">
        <v>0.625</v>
      </c>
      <c r="P905" s="14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3" t="s">
        <v>270</v>
      </c>
      <c r="C906" s="28"/>
      <c r="D906" s="11">
        <v>0.53</v>
      </c>
      <c r="E906" s="11">
        <v>0.52500000000000002</v>
      </c>
      <c r="F906" s="11" t="s">
        <v>630</v>
      </c>
      <c r="G906" s="11">
        <v>0.57687112273729979</v>
      </c>
      <c r="H906" s="11">
        <v>0.52</v>
      </c>
      <c r="I906" s="11">
        <v>0.49</v>
      </c>
      <c r="J906" s="11">
        <v>0.62</v>
      </c>
      <c r="K906" s="11">
        <v>0.57999999999999996</v>
      </c>
      <c r="L906" s="11">
        <v>0.61499999999999999</v>
      </c>
      <c r="M906" s="11">
        <v>0.60090468992644808</v>
      </c>
      <c r="N906" s="11">
        <v>0.59</v>
      </c>
      <c r="O906" s="11">
        <v>0.63</v>
      </c>
      <c r="P906" s="14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3" t="s">
        <v>271</v>
      </c>
      <c r="C907" s="28"/>
      <c r="D907" s="23">
        <v>1.5055453054181635E-2</v>
      </c>
      <c r="E907" s="23">
        <v>1.2649110640673528E-2</v>
      </c>
      <c r="F907" s="23" t="s">
        <v>630</v>
      </c>
      <c r="G907" s="23">
        <v>1.1488032284163209E-2</v>
      </c>
      <c r="H907" s="23">
        <v>4.9261208538429774E-2</v>
      </c>
      <c r="I907" s="23">
        <v>6.324555320336764E-3</v>
      </c>
      <c r="J907" s="23">
        <v>1.0327955589886455E-2</v>
      </c>
      <c r="K907" s="23">
        <v>1.3291601358251238E-2</v>
      </c>
      <c r="L907" s="23">
        <v>9.8319208025017604E-3</v>
      </c>
      <c r="M907" s="23">
        <v>2.1334426920541199E-2</v>
      </c>
      <c r="N907" s="23">
        <v>4.0824829046386341E-3</v>
      </c>
      <c r="O907" s="23">
        <v>1.9748417658131515E-2</v>
      </c>
      <c r="P907" s="230"/>
      <c r="Q907" s="231"/>
      <c r="R907" s="231"/>
      <c r="S907" s="231"/>
      <c r="T907" s="231"/>
      <c r="U907" s="231"/>
      <c r="V907" s="231"/>
      <c r="W907" s="231"/>
      <c r="X907" s="231"/>
      <c r="Y907" s="231"/>
      <c r="Z907" s="231"/>
      <c r="AA907" s="231"/>
      <c r="AB907" s="231"/>
      <c r="AC907" s="231"/>
      <c r="AD907" s="231"/>
      <c r="AE907" s="231"/>
      <c r="AF907" s="231"/>
      <c r="AG907" s="231"/>
      <c r="AH907" s="231"/>
      <c r="AI907" s="231"/>
      <c r="AJ907" s="231"/>
      <c r="AK907" s="231"/>
      <c r="AL907" s="231"/>
      <c r="AM907" s="231"/>
      <c r="AN907" s="231"/>
      <c r="AO907" s="231"/>
      <c r="AP907" s="231"/>
      <c r="AQ907" s="231"/>
      <c r="AR907" s="231"/>
      <c r="AS907" s="231"/>
      <c r="AT907" s="231"/>
      <c r="AU907" s="231"/>
      <c r="AV907" s="231"/>
      <c r="AW907" s="231"/>
      <c r="AX907" s="231"/>
      <c r="AY907" s="231"/>
      <c r="AZ907" s="231"/>
      <c r="BA907" s="231"/>
      <c r="BB907" s="231"/>
      <c r="BC907" s="231"/>
      <c r="BD907" s="231"/>
      <c r="BE907" s="231"/>
      <c r="BF907" s="231"/>
      <c r="BG907" s="231"/>
      <c r="BH907" s="231"/>
      <c r="BI907" s="231"/>
      <c r="BJ907" s="231"/>
      <c r="BK907" s="231"/>
      <c r="BL907" s="231"/>
      <c r="BM907" s="54"/>
    </row>
    <row r="908" spans="1:65">
      <c r="A908" s="29"/>
      <c r="B908" s="3" t="s">
        <v>86</v>
      </c>
      <c r="C908" s="28"/>
      <c r="D908" s="13">
        <v>2.8586303267433482E-2</v>
      </c>
      <c r="E908" s="13">
        <v>2.3866246491836839E-2</v>
      </c>
      <c r="F908" s="13" t="s">
        <v>630</v>
      </c>
      <c r="G908" s="13">
        <v>1.9945450824510994E-2</v>
      </c>
      <c r="H908" s="13">
        <v>9.2364766009555829E-2</v>
      </c>
      <c r="I908" s="13">
        <v>1.2907255755789313E-2</v>
      </c>
      <c r="J908" s="13">
        <v>1.6748036091707764E-2</v>
      </c>
      <c r="K908" s="13">
        <v>2.2982596008503584E-2</v>
      </c>
      <c r="L908" s="13">
        <v>1.6073984963218137E-2</v>
      </c>
      <c r="M908" s="13">
        <v>3.5397031069581135E-2</v>
      </c>
      <c r="N908" s="13">
        <v>6.8999711064314942E-3</v>
      </c>
      <c r="O908" s="13">
        <v>3.1597468253010422E-2</v>
      </c>
      <c r="P908" s="14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272</v>
      </c>
      <c r="C909" s="28"/>
      <c r="D909" s="13">
        <v>-7.7791893513908694E-2</v>
      </c>
      <c r="E909" s="13">
        <v>-7.1955133346275124E-2</v>
      </c>
      <c r="F909" s="13" t="s">
        <v>630</v>
      </c>
      <c r="G909" s="13">
        <v>8.5441010682494323E-3</v>
      </c>
      <c r="H909" s="13">
        <v>-6.6118373178641887E-2</v>
      </c>
      <c r="I909" s="13">
        <v>-0.14199625535787719</v>
      </c>
      <c r="J909" s="13">
        <v>7.9800631012195478E-2</v>
      </c>
      <c r="K909" s="13">
        <v>1.2677889084410143E-2</v>
      </c>
      <c r="L909" s="13">
        <v>7.1045490760745178E-2</v>
      </c>
      <c r="M909" s="13">
        <v>5.5376082284880557E-2</v>
      </c>
      <c r="N909" s="13">
        <v>3.6024929754944202E-2</v>
      </c>
      <c r="O909" s="13">
        <v>9.4392531431279014E-2</v>
      </c>
      <c r="P909" s="146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45" t="s">
        <v>273</v>
      </c>
      <c r="C910" s="46"/>
      <c r="D910" s="44">
        <v>0.82</v>
      </c>
      <c r="E910" s="44">
        <v>0.76</v>
      </c>
      <c r="F910" s="44">
        <v>7.72</v>
      </c>
      <c r="G910" s="44">
        <v>0.02</v>
      </c>
      <c r="H910" s="44">
        <v>0.71</v>
      </c>
      <c r="I910" s="44">
        <v>1.41</v>
      </c>
      <c r="J910" s="44">
        <v>0.64</v>
      </c>
      <c r="K910" s="44">
        <v>0.02</v>
      </c>
      <c r="L910" s="44">
        <v>0.56000000000000005</v>
      </c>
      <c r="M910" s="44">
        <v>0.41</v>
      </c>
      <c r="N910" s="44">
        <v>0.23</v>
      </c>
      <c r="O910" s="44">
        <v>0.77</v>
      </c>
      <c r="P910" s="146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B911" s="3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BM911" s="53"/>
    </row>
    <row r="912" spans="1:65" ht="15">
      <c r="B912" s="8" t="s">
        <v>595</v>
      </c>
      <c r="BM912" s="27" t="s">
        <v>66</v>
      </c>
    </row>
    <row r="913" spans="1:65" ht="15">
      <c r="A913" s="24" t="s">
        <v>27</v>
      </c>
      <c r="B913" s="18" t="s">
        <v>117</v>
      </c>
      <c r="C913" s="15" t="s">
        <v>118</v>
      </c>
      <c r="D913" s="16" t="s">
        <v>241</v>
      </c>
      <c r="E913" s="17" t="s">
        <v>241</v>
      </c>
      <c r="F913" s="17" t="s">
        <v>241</v>
      </c>
      <c r="G913" s="17" t="s">
        <v>241</v>
      </c>
      <c r="H913" s="17" t="s">
        <v>241</v>
      </c>
      <c r="I913" s="17" t="s">
        <v>241</v>
      </c>
      <c r="J913" s="17" t="s">
        <v>241</v>
      </c>
      <c r="K913" s="17" t="s">
        <v>241</v>
      </c>
      <c r="L913" s="17" t="s">
        <v>241</v>
      </c>
      <c r="M913" s="17" t="s">
        <v>241</v>
      </c>
      <c r="N913" s="17" t="s">
        <v>241</v>
      </c>
      <c r="O913" s="17" t="s">
        <v>241</v>
      </c>
      <c r="P913" s="17" t="s">
        <v>241</v>
      </c>
      <c r="Q913" s="17" t="s">
        <v>241</v>
      </c>
      <c r="R913" s="17" t="s">
        <v>241</v>
      </c>
      <c r="S913" s="17" t="s">
        <v>241</v>
      </c>
      <c r="T913" s="17" t="s">
        <v>241</v>
      </c>
      <c r="U913" s="146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242</v>
      </c>
      <c r="C914" s="9" t="s">
        <v>242</v>
      </c>
      <c r="D914" s="144" t="s">
        <v>244</v>
      </c>
      <c r="E914" s="145" t="s">
        <v>245</v>
      </c>
      <c r="F914" s="145" t="s">
        <v>246</v>
      </c>
      <c r="G914" s="145" t="s">
        <v>248</v>
      </c>
      <c r="H914" s="145" t="s">
        <v>250</v>
      </c>
      <c r="I914" s="145" t="s">
        <v>251</v>
      </c>
      <c r="J914" s="145" t="s">
        <v>252</v>
      </c>
      <c r="K914" s="145" t="s">
        <v>253</v>
      </c>
      <c r="L914" s="145" t="s">
        <v>254</v>
      </c>
      <c r="M914" s="145" t="s">
        <v>255</v>
      </c>
      <c r="N914" s="145" t="s">
        <v>256</v>
      </c>
      <c r="O914" s="145" t="s">
        <v>258</v>
      </c>
      <c r="P914" s="145" t="s">
        <v>259</v>
      </c>
      <c r="Q914" s="145" t="s">
        <v>260</v>
      </c>
      <c r="R914" s="145" t="s">
        <v>284</v>
      </c>
      <c r="S914" s="145" t="s">
        <v>286</v>
      </c>
      <c r="T914" s="145" t="s">
        <v>262</v>
      </c>
      <c r="U914" s="146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315</v>
      </c>
      <c r="E915" s="11" t="s">
        <v>315</v>
      </c>
      <c r="F915" s="11" t="s">
        <v>316</v>
      </c>
      <c r="G915" s="11" t="s">
        <v>315</v>
      </c>
      <c r="H915" s="11" t="s">
        <v>316</v>
      </c>
      <c r="I915" s="11" t="s">
        <v>315</v>
      </c>
      <c r="J915" s="11" t="s">
        <v>315</v>
      </c>
      <c r="K915" s="11" t="s">
        <v>315</v>
      </c>
      <c r="L915" s="11" t="s">
        <v>316</v>
      </c>
      <c r="M915" s="11" t="s">
        <v>316</v>
      </c>
      <c r="N915" s="11" t="s">
        <v>315</v>
      </c>
      <c r="O915" s="11" t="s">
        <v>316</v>
      </c>
      <c r="P915" s="11" t="s">
        <v>316</v>
      </c>
      <c r="Q915" s="11" t="s">
        <v>316</v>
      </c>
      <c r="R915" s="11" t="s">
        <v>120</v>
      </c>
      <c r="S915" s="11" t="s">
        <v>315</v>
      </c>
      <c r="T915" s="11" t="s">
        <v>315</v>
      </c>
      <c r="U915" s="146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</v>
      </c>
    </row>
    <row r="916" spans="1:65">
      <c r="A916" s="29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146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2</v>
      </c>
    </row>
    <row r="917" spans="1:65">
      <c r="A917" s="29"/>
      <c r="B917" s="18">
        <v>1</v>
      </c>
      <c r="C917" s="14">
        <v>1</v>
      </c>
      <c r="D917" s="147">
        <v>1.44</v>
      </c>
      <c r="E917" s="21">
        <v>2.1</v>
      </c>
      <c r="F917" s="147">
        <v>3.1</v>
      </c>
      <c r="G917" s="21">
        <v>2.11</v>
      </c>
      <c r="H917" s="140">
        <v>1.31</v>
      </c>
      <c r="I917" s="21">
        <v>2.48</v>
      </c>
      <c r="J917" s="21">
        <v>1.86</v>
      </c>
      <c r="K917" s="21">
        <v>2.0499999999999998</v>
      </c>
      <c r="L917" s="21">
        <v>2.2000000000000002</v>
      </c>
      <c r="M917" s="21">
        <v>2.2400000000000002</v>
      </c>
      <c r="N917" s="21">
        <v>1.9699999999999998</v>
      </c>
      <c r="O917" s="21">
        <v>2.2599999999999998</v>
      </c>
      <c r="P917" s="21">
        <v>2.21</v>
      </c>
      <c r="Q917" s="21">
        <v>2.3484870641123483</v>
      </c>
      <c r="R917" s="21">
        <v>1.899904451066357</v>
      </c>
      <c r="S917" s="21">
        <v>2</v>
      </c>
      <c r="T917" s="21">
        <v>2.33</v>
      </c>
      <c r="U917" s="146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>
        <v>1</v>
      </c>
      <c r="C918" s="9">
        <v>2</v>
      </c>
      <c r="D918" s="11">
        <v>1.79</v>
      </c>
      <c r="E918" s="11">
        <v>2.11</v>
      </c>
      <c r="F918" s="11">
        <v>2.6</v>
      </c>
      <c r="G918" s="11">
        <v>2.16</v>
      </c>
      <c r="H918" s="142">
        <v>1.18</v>
      </c>
      <c r="I918" s="11">
        <v>2.34</v>
      </c>
      <c r="J918" s="11">
        <v>1.78</v>
      </c>
      <c r="K918" s="11">
        <v>2.04</v>
      </c>
      <c r="L918" s="11">
        <v>2.1</v>
      </c>
      <c r="M918" s="11">
        <v>2.2200000000000002</v>
      </c>
      <c r="N918" s="11">
        <v>2.02</v>
      </c>
      <c r="O918" s="11">
        <v>2.17</v>
      </c>
      <c r="P918" s="11">
        <v>2.2999999999999998</v>
      </c>
      <c r="Q918" s="11">
        <v>2.3642759771492576</v>
      </c>
      <c r="R918" s="11">
        <v>2.023881670190999</v>
      </c>
      <c r="S918" s="11">
        <v>1.95</v>
      </c>
      <c r="T918" s="11">
        <v>2.4</v>
      </c>
      <c r="U918" s="146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9</v>
      </c>
    </row>
    <row r="919" spans="1:65">
      <c r="A919" s="29"/>
      <c r="B919" s="19">
        <v>1</v>
      </c>
      <c r="C919" s="9">
        <v>3</v>
      </c>
      <c r="D919" s="11">
        <v>1.71</v>
      </c>
      <c r="E919" s="11">
        <v>2.06</v>
      </c>
      <c r="F919" s="11">
        <v>2.9</v>
      </c>
      <c r="G919" s="11">
        <v>2.2000000000000002</v>
      </c>
      <c r="H919" s="142">
        <v>1.1499999999999999</v>
      </c>
      <c r="I919" s="11">
        <v>2.34</v>
      </c>
      <c r="J919" s="11">
        <v>2</v>
      </c>
      <c r="K919" s="11">
        <v>1.95</v>
      </c>
      <c r="L919" s="11">
        <v>2.1</v>
      </c>
      <c r="M919" s="11">
        <v>2.19</v>
      </c>
      <c r="N919" s="11">
        <v>2.0099999999999998</v>
      </c>
      <c r="O919" s="11">
        <v>2.2400000000000002</v>
      </c>
      <c r="P919" s="11">
        <v>2.3199999999999998</v>
      </c>
      <c r="Q919" s="11">
        <v>2.3617348689972917</v>
      </c>
      <c r="R919" s="11">
        <v>2.2028902746574048</v>
      </c>
      <c r="S919" s="11">
        <v>2.27</v>
      </c>
      <c r="T919" s="11">
        <v>2.2999999999999998</v>
      </c>
      <c r="U919" s="146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16</v>
      </c>
    </row>
    <row r="920" spans="1:65">
      <c r="A920" s="29"/>
      <c r="B920" s="19">
        <v>1</v>
      </c>
      <c r="C920" s="9">
        <v>4</v>
      </c>
      <c r="D920" s="11">
        <v>1.66</v>
      </c>
      <c r="E920" s="11">
        <v>2.19</v>
      </c>
      <c r="F920" s="11">
        <v>2.1</v>
      </c>
      <c r="G920" s="11">
        <v>2.2799999999999998</v>
      </c>
      <c r="H920" s="142">
        <v>0.94</v>
      </c>
      <c r="I920" s="11">
        <v>2.42</v>
      </c>
      <c r="J920" s="11">
        <v>1.77</v>
      </c>
      <c r="K920" s="11">
        <v>1.96</v>
      </c>
      <c r="L920" s="11">
        <v>2.1</v>
      </c>
      <c r="M920" s="11">
        <v>2.33</v>
      </c>
      <c r="N920" s="11">
        <v>2.06</v>
      </c>
      <c r="O920" s="11">
        <v>2.25</v>
      </c>
      <c r="P920" s="11">
        <v>2.21</v>
      </c>
      <c r="Q920" s="11">
        <v>2.3534614205466289</v>
      </c>
      <c r="R920" s="11">
        <v>1.6840738041839478</v>
      </c>
      <c r="S920" s="11">
        <v>2.2400000000000002</v>
      </c>
      <c r="T920" s="11">
        <v>2.4</v>
      </c>
      <c r="U920" s="146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2.1519780490050393</v>
      </c>
    </row>
    <row r="921" spans="1:65">
      <c r="A921" s="29"/>
      <c r="B921" s="19">
        <v>1</v>
      </c>
      <c r="C921" s="9">
        <v>5</v>
      </c>
      <c r="D921" s="11">
        <v>1.71</v>
      </c>
      <c r="E921" s="11">
        <v>2.1800000000000002</v>
      </c>
      <c r="F921" s="11">
        <v>2.8</v>
      </c>
      <c r="G921" s="11">
        <v>2.15</v>
      </c>
      <c r="H921" s="142">
        <v>1.25</v>
      </c>
      <c r="I921" s="11">
        <v>2.42</v>
      </c>
      <c r="J921" s="11">
        <v>1.92</v>
      </c>
      <c r="K921" s="11">
        <v>1.86</v>
      </c>
      <c r="L921" s="11">
        <v>2.2000000000000002</v>
      </c>
      <c r="M921" s="11">
        <v>2.25</v>
      </c>
      <c r="N921" s="11">
        <v>2.0099999999999998</v>
      </c>
      <c r="O921" s="11">
        <v>2.2000000000000002</v>
      </c>
      <c r="P921" s="11">
        <v>2.23</v>
      </c>
      <c r="Q921" s="11">
        <v>2.4647911402595568</v>
      </c>
      <c r="R921" s="11">
        <v>1.7083385794707779</v>
      </c>
      <c r="S921" s="11">
        <v>2.23</v>
      </c>
      <c r="T921" s="11">
        <v>1.9800000000000002</v>
      </c>
      <c r="U921" s="146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122</v>
      </c>
    </row>
    <row r="922" spans="1:65">
      <c r="A922" s="29"/>
      <c r="B922" s="19">
        <v>1</v>
      </c>
      <c r="C922" s="9">
        <v>6</v>
      </c>
      <c r="D922" s="11">
        <v>1.66</v>
      </c>
      <c r="E922" s="11">
        <v>2.33</v>
      </c>
      <c r="F922" s="11">
        <v>2.4</v>
      </c>
      <c r="G922" s="11">
        <v>1.96</v>
      </c>
      <c r="H922" s="142">
        <v>1.6</v>
      </c>
      <c r="I922" s="11">
        <v>2.4500000000000002</v>
      </c>
      <c r="J922" s="11">
        <v>1.95</v>
      </c>
      <c r="K922" s="11">
        <v>2.13</v>
      </c>
      <c r="L922" s="11">
        <v>2.1</v>
      </c>
      <c r="M922" s="11">
        <v>2.21</v>
      </c>
      <c r="N922" s="11">
        <v>1.9699999999999998</v>
      </c>
      <c r="O922" s="11">
        <v>2.1800000000000002</v>
      </c>
      <c r="P922" s="11">
        <v>2.17</v>
      </c>
      <c r="Q922" s="11">
        <v>2.3571404613831151</v>
      </c>
      <c r="R922" s="11">
        <v>2.0749129924660901</v>
      </c>
      <c r="S922" s="11">
        <v>1.99</v>
      </c>
      <c r="T922" s="11">
        <v>2.4900000000000002</v>
      </c>
      <c r="U922" s="146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20" t="s">
        <v>269</v>
      </c>
      <c r="C923" s="12"/>
      <c r="D923" s="22">
        <v>1.6616666666666664</v>
      </c>
      <c r="E923" s="22">
        <v>2.1616666666666666</v>
      </c>
      <c r="F923" s="22">
        <v>2.65</v>
      </c>
      <c r="G923" s="22">
        <v>2.1433333333333331</v>
      </c>
      <c r="H923" s="22">
        <v>1.2383333333333333</v>
      </c>
      <c r="I923" s="22">
        <v>2.4083333333333332</v>
      </c>
      <c r="J923" s="22">
        <v>1.88</v>
      </c>
      <c r="K923" s="22">
        <v>1.9983333333333331</v>
      </c>
      <c r="L923" s="22">
        <v>2.1333333333333333</v>
      </c>
      <c r="M923" s="22">
        <v>2.2400000000000002</v>
      </c>
      <c r="N923" s="22">
        <v>2.0066666666666664</v>
      </c>
      <c r="O923" s="22">
        <v>2.2166666666666668</v>
      </c>
      <c r="P923" s="22">
        <v>2.2399999999999998</v>
      </c>
      <c r="Q923" s="22">
        <v>2.3749818220746999</v>
      </c>
      <c r="R923" s="22">
        <v>1.9323336286725958</v>
      </c>
      <c r="S923" s="22">
        <v>2.1133333333333337</v>
      </c>
      <c r="T923" s="22">
        <v>2.3166666666666669</v>
      </c>
      <c r="U923" s="146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3" t="s">
        <v>270</v>
      </c>
      <c r="C924" s="28"/>
      <c r="D924" s="11">
        <v>1.6850000000000001</v>
      </c>
      <c r="E924" s="11">
        <v>2.145</v>
      </c>
      <c r="F924" s="11">
        <v>2.7</v>
      </c>
      <c r="G924" s="11">
        <v>2.1550000000000002</v>
      </c>
      <c r="H924" s="11">
        <v>1.2149999999999999</v>
      </c>
      <c r="I924" s="11">
        <v>2.42</v>
      </c>
      <c r="J924" s="11">
        <v>1.8900000000000001</v>
      </c>
      <c r="K924" s="11">
        <v>2</v>
      </c>
      <c r="L924" s="11">
        <v>2.1</v>
      </c>
      <c r="M924" s="11">
        <v>2.2300000000000004</v>
      </c>
      <c r="N924" s="11">
        <v>2.0099999999999998</v>
      </c>
      <c r="O924" s="11">
        <v>2.2200000000000002</v>
      </c>
      <c r="P924" s="11">
        <v>2.2199999999999998</v>
      </c>
      <c r="Q924" s="11">
        <v>2.3594376651902031</v>
      </c>
      <c r="R924" s="11">
        <v>1.961893060628678</v>
      </c>
      <c r="S924" s="11">
        <v>2.1150000000000002</v>
      </c>
      <c r="T924" s="11">
        <v>2.3650000000000002</v>
      </c>
      <c r="U924" s="146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3" t="s">
        <v>271</v>
      </c>
      <c r="C925" s="28"/>
      <c r="D925" s="23">
        <v>0.11856081421222897</v>
      </c>
      <c r="E925" s="23">
        <v>9.6211572415519073E-2</v>
      </c>
      <c r="F925" s="23">
        <v>0.36193922141707746</v>
      </c>
      <c r="G925" s="23">
        <v>0.10670832519848986</v>
      </c>
      <c r="H925" s="23">
        <v>0.21738598544217819</v>
      </c>
      <c r="I925" s="23">
        <v>5.7416606192517823E-2</v>
      </c>
      <c r="J925" s="23">
        <v>9.31665175908169E-2</v>
      </c>
      <c r="K925" s="23">
        <v>9.4533944520826238E-2</v>
      </c>
      <c r="L925" s="23">
        <v>5.1639777949432274E-2</v>
      </c>
      <c r="M925" s="23">
        <v>4.8989794855663592E-2</v>
      </c>
      <c r="N925" s="23">
        <v>3.3862466931200902E-2</v>
      </c>
      <c r="O925" s="23">
        <v>3.8297084310253478E-2</v>
      </c>
      <c r="P925" s="23">
        <v>5.7965506984757699E-2</v>
      </c>
      <c r="Q925" s="23">
        <v>4.4360397985076211E-2</v>
      </c>
      <c r="R925" s="23">
        <v>0.20725307797687262</v>
      </c>
      <c r="S925" s="23">
        <v>0.14760307133209216</v>
      </c>
      <c r="T925" s="23">
        <v>0.177613813276633</v>
      </c>
      <c r="U925" s="146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3" t="s">
        <v>86</v>
      </c>
      <c r="C926" s="28"/>
      <c r="D926" s="13">
        <v>7.1350540147780736E-2</v>
      </c>
      <c r="E926" s="13">
        <v>4.4508052004095175E-2</v>
      </c>
      <c r="F926" s="13">
        <v>0.13658083827059528</v>
      </c>
      <c r="G926" s="13">
        <v>4.9786154835998381E-2</v>
      </c>
      <c r="H926" s="13">
        <v>0.17554722915922868</v>
      </c>
      <c r="I926" s="13">
        <v>2.384080533945377E-2</v>
      </c>
      <c r="J926" s="13">
        <v>4.9556658292987714E-2</v>
      </c>
      <c r="K926" s="13">
        <v>4.7306394255626147E-2</v>
      </c>
      <c r="L926" s="13">
        <v>2.4206145913796377E-2</v>
      </c>
      <c r="M926" s="13">
        <v>2.1870444131992673E-2</v>
      </c>
      <c r="N926" s="13">
        <v>1.6874983520532013E-2</v>
      </c>
      <c r="O926" s="13">
        <v>1.7276880139963972E-2</v>
      </c>
      <c r="P926" s="13">
        <v>2.5877458475338261E-2</v>
      </c>
      <c r="Q926" s="13">
        <v>1.8678205269935303E-2</v>
      </c>
      <c r="R926" s="13">
        <v>0.10725532842858186</v>
      </c>
      <c r="S926" s="13">
        <v>6.9843724605090918E-2</v>
      </c>
      <c r="T926" s="13">
        <v>7.6667833069050215E-2</v>
      </c>
      <c r="U926" s="146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3" t="s">
        <v>272</v>
      </c>
      <c r="C927" s="28"/>
      <c r="D927" s="13">
        <v>-0.22784218573468573</v>
      </c>
      <c r="E927" s="13">
        <v>4.5021916771441628E-3</v>
      </c>
      <c r="F927" s="13">
        <v>0.23142520028269775</v>
      </c>
      <c r="G927" s="13">
        <v>-4.0171021612896984E-3</v>
      </c>
      <c r="H927" s="13">
        <v>-0.42456042527670157</v>
      </c>
      <c r="I927" s="13">
        <v>0.11912541786698005</v>
      </c>
      <c r="J927" s="13">
        <v>-0.12638514093151998</v>
      </c>
      <c r="K927" s="13">
        <v>-7.1396971610720339E-2</v>
      </c>
      <c r="L927" s="13">
        <v>-8.6639897095261986E-3</v>
      </c>
      <c r="M927" s="13">
        <v>4.090281080499758E-2</v>
      </c>
      <c r="N927" s="13">
        <v>-6.75245653205232E-2</v>
      </c>
      <c r="O927" s="13">
        <v>3.0060073192445413E-2</v>
      </c>
      <c r="P927" s="13">
        <v>4.0902810804997358E-2</v>
      </c>
      <c r="Q927" s="13">
        <v>0.10362734562871845</v>
      </c>
      <c r="R927" s="13">
        <v>-0.1020662921882477</v>
      </c>
      <c r="S927" s="13">
        <v>-1.7957764805999199E-2</v>
      </c>
      <c r="T927" s="13">
        <v>7.6528948674811526E-2</v>
      </c>
      <c r="U927" s="146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45" t="s">
        <v>273</v>
      </c>
      <c r="C928" s="46"/>
      <c r="D928" s="44">
        <v>2.2400000000000002</v>
      </c>
      <c r="E928" s="44">
        <v>0.09</v>
      </c>
      <c r="F928" s="44">
        <v>2.36</v>
      </c>
      <c r="G928" s="44">
        <v>0</v>
      </c>
      <c r="H928" s="44">
        <v>4.21</v>
      </c>
      <c r="I928" s="44">
        <v>1.23</v>
      </c>
      <c r="J928" s="44">
        <v>1.22</v>
      </c>
      <c r="K928" s="44">
        <v>0.67</v>
      </c>
      <c r="L928" s="44">
        <v>0.05</v>
      </c>
      <c r="M928" s="44">
        <v>0.45</v>
      </c>
      <c r="N928" s="44">
        <v>0.64</v>
      </c>
      <c r="O928" s="44">
        <v>0.34</v>
      </c>
      <c r="P928" s="44">
        <v>0.45</v>
      </c>
      <c r="Q928" s="44">
        <v>1.08</v>
      </c>
      <c r="R928" s="44">
        <v>0.98</v>
      </c>
      <c r="S928" s="44">
        <v>0.14000000000000001</v>
      </c>
      <c r="T928" s="44">
        <v>0.81</v>
      </c>
      <c r="U928" s="146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B929" s="3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BM929" s="53"/>
    </row>
    <row r="930" spans="1:65" ht="15">
      <c r="B930" s="8" t="s">
        <v>596</v>
      </c>
      <c r="BM930" s="27" t="s">
        <v>66</v>
      </c>
    </row>
    <row r="931" spans="1:65" ht="15">
      <c r="A931" s="24" t="s">
        <v>30</v>
      </c>
      <c r="B931" s="18" t="s">
        <v>117</v>
      </c>
      <c r="C931" s="15" t="s">
        <v>118</v>
      </c>
      <c r="D931" s="16" t="s">
        <v>241</v>
      </c>
      <c r="E931" s="17" t="s">
        <v>241</v>
      </c>
      <c r="F931" s="17" t="s">
        <v>241</v>
      </c>
      <c r="G931" s="17" t="s">
        <v>241</v>
      </c>
      <c r="H931" s="17" t="s">
        <v>241</v>
      </c>
      <c r="I931" s="17" t="s">
        <v>241</v>
      </c>
      <c r="J931" s="17" t="s">
        <v>241</v>
      </c>
      <c r="K931" s="17" t="s">
        <v>241</v>
      </c>
      <c r="L931" s="17" t="s">
        <v>241</v>
      </c>
      <c r="M931" s="17" t="s">
        <v>241</v>
      </c>
      <c r="N931" s="17" t="s">
        <v>241</v>
      </c>
      <c r="O931" s="17" t="s">
        <v>241</v>
      </c>
      <c r="P931" s="17" t="s">
        <v>241</v>
      </c>
      <c r="Q931" s="17" t="s">
        <v>241</v>
      </c>
      <c r="R931" s="17" t="s">
        <v>241</v>
      </c>
      <c r="S931" s="17" t="s">
        <v>241</v>
      </c>
      <c r="T931" s="17" t="s">
        <v>241</v>
      </c>
      <c r="U931" s="17" t="s">
        <v>241</v>
      </c>
      <c r="V931" s="17" t="s">
        <v>241</v>
      </c>
      <c r="W931" s="17" t="s">
        <v>241</v>
      </c>
      <c r="X931" s="146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242</v>
      </c>
      <c r="C932" s="9" t="s">
        <v>242</v>
      </c>
      <c r="D932" s="144" t="s">
        <v>244</v>
      </c>
      <c r="E932" s="145" t="s">
        <v>245</v>
      </c>
      <c r="F932" s="145" t="s">
        <v>246</v>
      </c>
      <c r="G932" s="145" t="s">
        <v>247</v>
      </c>
      <c r="H932" s="145" t="s">
        <v>248</v>
      </c>
      <c r="I932" s="145" t="s">
        <v>249</v>
      </c>
      <c r="J932" s="145" t="s">
        <v>250</v>
      </c>
      <c r="K932" s="145" t="s">
        <v>251</v>
      </c>
      <c r="L932" s="145" t="s">
        <v>252</v>
      </c>
      <c r="M932" s="145" t="s">
        <v>253</v>
      </c>
      <c r="N932" s="145" t="s">
        <v>254</v>
      </c>
      <c r="O932" s="145" t="s">
        <v>255</v>
      </c>
      <c r="P932" s="145" t="s">
        <v>256</v>
      </c>
      <c r="Q932" s="145" t="s">
        <v>258</v>
      </c>
      <c r="R932" s="145" t="s">
        <v>259</v>
      </c>
      <c r="S932" s="145" t="s">
        <v>260</v>
      </c>
      <c r="T932" s="145" t="s">
        <v>261</v>
      </c>
      <c r="U932" s="145" t="s">
        <v>284</v>
      </c>
      <c r="V932" s="145" t="s">
        <v>286</v>
      </c>
      <c r="W932" s="145" t="s">
        <v>262</v>
      </c>
      <c r="X932" s="146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3</v>
      </c>
    </row>
    <row r="933" spans="1:65">
      <c r="A933" s="29"/>
      <c r="B933" s="19"/>
      <c r="C933" s="9"/>
      <c r="D933" s="10" t="s">
        <v>315</v>
      </c>
      <c r="E933" s="11" t="s">
        <v>315</v>
      </c>
      <c r="F933" s="11" t="s">
        <v>316</v>
      </c>
      <c r="G933" s="11" t="s">
        <v>120</v>
      </c>
      <c r="H933" s="11" t="s">
        <v>315</v>
      </c>
      <c r="I933" s="11" t="s">
        <v>316</v>
      </c>
      <c r="J933" s="11" t="s">
        <v>316</v>
      </c>
      <c r="K933" s="11" t="s">
        <v>315</v>
      </c>
      <c r="L933" s="11" t="s">
        <v>315</v>
      </c>
      <c r="M933" s="11" t="s">
        <v>315</v>
      </c>
      <c r="N933" s="11" t="s">
        <v>316</v>
      </c>
      <c r="O933" s="11" t="s">
        <v>316</v>
      </c>
      <c r="P933" s="11" t="s">
        <v>315</v>
      </c>
      <c r="Q933" s="11" t="s">
        <v>316</v>
      </c>
      <c r="R933" s="11" t="s">
        <v>316</v>
      </c>
      <c r="S933" s="11" t="s">
        <v>316</v>
      </c>
      <c r="T933" s="11" t="s">
        <v>316</v>
      </c>
      <c r="U933" s="11" t="s">
        <v>120</v>
      </c>
      <c r="V933" s="11" t="s">
        <v>315</v>
      </c>
      <c r="W933" s="11" t="s">
        <v>315</v>
      </c>
      <c r="X933" s="146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</v>
      </c>
    </row>
    <row r="934" spans="1:65">
      <c r="A934" s="29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146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8">
        <v>1</v>
      </c>
      <c r="C935" s="14">
        <v>1</v>
      </c>
      <c r="D935" s="21">
        <v>8.58</v>
      </c>
      <c r="E935" s="21">
        <v>9.5399999999999991</v>
      </c>
      <c r="F935" s="21">
        <v>9.6</v>
      </c>
      <c r="G935" s="140" t="s">
        <v>219</v>
      </c>
      <c r="H935" s="21">
        <v>9.17</v>
      </c>
      <c r="I935" s="21">
        <v>9.9562500000000007</v>
      </c>
      <c r="J935" s="21">
        <v>9.06</v>
      </c>
      <c r="K935" s="21">
        <v>9.1300000000000008</v>
      </c>
      <c r="L935" s="21">
        <v>8.5</v>
      </c>
      <c r="M935" s="21">
        <v>9.6199999999999992</v>
      </c>
      <c r="N935" s="21">
        <v>8.6300000000000008</v>
      </c>
      <c r="O935" s="21">
        <v>10.119999999999999</v>
      </c>
      <c r="P935" s="21">
        <v>9.31</v>
      </c>
      <c r="Q935" s="21">
        <v>10.06</v>
      </c>
      <c r="R935" s="21">
        <v>9</v>
      </c>
      <c r="S935" s="21">
        <v>10.700064553791398</v>
      </c>
      <c r="T935" s="21">
        <v>9.02</v>
      </c>
      <c r="U935" s="21">
        <v>7.5602429704487637</v>
      </c>
      <c r="V935" s="21">
        <v>8.3000000000000007</v>
      </c>
      <c r="W935" s="21">
        <v>10</v>
      </c>
      <c r="X935" s="146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>
        <v>1</v>
      </c>
      <c r="C936" s="9">
        <v>2</v>
      </c>
      <c r="D936" s="11">
        <v>8.42</v>
      </c>
      <c r="E936" s="11">
        <v>9.8000000000000007</v>
      </c>
      <c r="F936" s="11">
        <v>9</v>
      </c>
      <c r="G936" s="142" t="s">
        <v>219</v>
      </c>
      <c r="H936" s="11">
        <v>8.6300000000000008</v>
      </c>
      <c r="I936" s="11">
        <v>9.8243200000000002</v>
      </c>
      <c r="J936" s="11">
        <v>8.82</v>
      </c>
      <c r="K936" s="11">
        <v>8.99</v>
      </c>
      <c r="L936" s="11">
        <v>8.6999999999999993</v>
      </c>
      <c r="M936" s="11">
        <v>10.15</v>
      </c>
      <c r="N936" s="11">
        <v>8.7100000000000009</v>
      </c>
      <c r="O936" s="11">
        <v>9.6</v>
      </c>
      <c r="P936" s="11">
        <v>9.2100000000000009</v>
      </c>
      <c r="Q936" s="11">
        <v>8.27</v>
      </c>
      <c r="R936" s="11">
        <v>10.28</v>
      </c>
      <c r="S936" s="11">
        <v>10.204731181725284</v>
      </c>
      <c r="T936" s="11">
        <v>9.11</v>
      </c>
      <c r="U936" s="11">
        <v>7.425485188812373</v>
      </c>
      <c r="V936" s="11">
        <v>9.6999999999999993</v>
      </c>
      <c r="W936" s="11">
        <v>9.6999999999999993</v>
      </c>
      <c r="X936" s="146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e">
        <v>#N/A</v>
      </c>
    </row>
    <row r="937" spans="1:65">
      <c r="A937" s="29"/>
      <c r="B937" s="19">
        <v>1</v>
      </c>
      <c r="C937" s="9">
        <v>3</v>
      </c>
      <c r="D937" s="11">
        <v>7.9300000000000006</v>
      </c>
      <c r="E937" s="11">
        <v>9.43</v>
      </c>
      <c r="F937" s="11">
        <v>9.1999999999999993</v>
      </c>
      <c r="G937" s="142" t="s">
        <v>219</v>
      </c>
      <c r="H937" s="11">
        <v>8.8000000000000007</v>
      </c>
      <c r="I937" s="11">
        <v>9.7875399999999999</v>
      </c>
      <c r="J937" s="11">
        <v>8.34</v>
      </c>
      <c r="K937" s="11">
        <v>10.1</v>
      </c>
      <c r="L937" s="11">
        <v>9.8000000000000007</v>
      </c>
      <c r="M937" s="11">
        <v>9.7100000000000009</v>
      </c>
      <c r="N937" s="11">
        <v>8.8800000000000008</v>
      </c>
      <c r="O937" s="11">
        <v>9.9499999999999993</v>
      </c>
      <c r="P937" s="11">
        <v>9.7799999999999994</v>
      </c>
      <c r="Q937" s="11">
        <v>8.8699999999999992</v>
      </c>
      <c r="R937" s="11">
        <v>9.3699999999999992</v>
      </c>
      <c r="S937" s="11">
        <v>10.490925361311836</v>
      </c>
      <c r="T937" s="11">
        <v>8.33</v>
      </c>
      <c r="U937" s="11">
        <v>8.5422402182236823</v>
      </c>
      <c r="V937" s="11">
        <v>9.4</v>
      </c>
      <c r="W937" s="11">
        <v>9.3000000000000007</v>
      </c>
      <c r="X937" s="146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16</v>
      </c>
    </row>
    <row r="938" spans="1:65">
      <c r="A938" s="29"/>
      <c r="B938" s="19">
        <v>1</v>
      </c>
      <c r="C938" s="9">
        <v>4</v>
      </c>
      <c r="D938" s="11">
        <v>9.6300000000000008</v>
      </c>
      <c r="E938" s="11">
        <v>9.92</v>
      </c>
      <c r="F938" s="11">
        <v>9.1</v>
      </c>
      <c r="G938" s="142" t="s">
        <v>219</v>
      </c>
      <c r="H938" s="11">
        <v>8.5</v>
      </c>
      <c r="I938" s="11">
        <v>9.8290699999999998</v>
      </c>
      <c r="J938" s="11">
        <v>8.56</v>
      </c>
      <c r="K938" s="11">
        <v>9.31</v>
      </c>
      <c r="L938" s="11">
        <v>9</v>
      </c>
      <c r="M938" s="11">
        <v>10</v>
      </c>
      <c r="N938" s="11">
        <v>8.5500000000000007</v>
      </c>
      <c r="O938" s="11">
        <v>9.77</v>
      </c>
      <c r="P938" s="11">
        <v>9.4600000000000009</v>
      </c>
      <c r="Q938" s="11">
        <v>9.23</v>
      </c>
      <c r="R938" s="11">
        <v>10.16</v>
      </c>
      <c r="S938" s="11">
        <v>10.056181524907807</v>
      </c>
      <c r="T938" s="11">
        <v>9.39</v>
      </c>
      <c r="U938" s="11">
        <v>9.2879675755739424</v>
      </c>
      <c r="V938" s="11">
        <v>9.1</v>
      </c>
      <c r="W938" s="11">
        <v>8.9</v>
      </c>
      <c r="X938" s="146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9.2346936669105109</v>
      </c>
    </row>
    <row r="939" spans="1:65">
      <c r="A939" s="29"/>
      <c r="B939" s="19">
        <v>1</v>
      </c>
      <c r="C939" s="9">
        <v>5</v>
      </c>
      <c r="D939" s="11">
        <v>8.1999999999999993</v>
      </c>
      <c r="E939" s="11">
        <v>9.23</v>
      </c>
      <c r="F939" s="11">
        <v>9.5</v>
      </c>
      <c r="G939" s="142" t="s">
        <v>219</v>
      </c>
      <c r="H939" s="11">
        <v>7.91</v>
      </c>
      <c r="I939" s="11">
        <v>9.8772199999999994</v>
      </c>
      <c r="J939" s="11">
        <v>9.1199999999999992</v>
      </c>
      <c r="K939" s="11">
        <v>9.65</v>
      </c>
      <c r="L939" s="11">
        <v>9.5</v>
      </c>
      <c r="M939" s="11">
        <v>9.3800000000000008</v>
      </c>
      <c r="N939" s="11">
        <v>8.3800000000000008</v>
      </c>
      <c r="O939" s="11">
        <v>9.6199999999999992</v>
      </c>
      <c r="P939" s="11">
        <v>8.66</v>
      </c>
      <c r="Q939" s="11">
        <v>10.08</v>
      </c>
      <c r="R939" s="11">
        <v>9.51</v>
      </c>
      <c r="S939" s="11">
        <v>10.160461533213443</v>
      </c>
      <c r="T939" s="11">
        <v>9.2200000000000006</v>
      </c>
      <c r="U939" s="11">
        <v>8.4261410840267885</v>
      </c>
      <c r="V939" s="11">
        <v>8.6999999999999993</v>
      </c>
      <c r="W939" s="11">
        <v>9.3000000000000007</v>
      </c>
      <c r="X939" s="146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123</v>
      </c>
    </row>
    <row r="940" spans="1:65">
      <c r="A940" s="29"/>
      <c r="B940" s="19">
        <v>1</v>
      </c>
      <c r="C940" s="9">
        <v>6</v>
      </c>
      <c r="D940" s="11">
        <v>8.25</v>
      </c>
      <c r="E940" s="11">
        <v>10.45</v>
      </c>
      <c r="F940" s="11">
        <v>10</v>
      </c>
      <c r="G940" s="142" t="s">
        <v>219</v>
      </c>
      <c r="H940" s="11">
        <v>7.34</v>
      </c>
      <c r="I940" s="11">
        <v>9.8956300000000006</v>
      </c>
      <c r="J940" s="11">
        <v>8.33</v>
      </c>
      <c r="K940" s="11">
        <v>9.65</v>
      </c>
      <c r="L940" s="11">
        <v>9</v>
      </c>
      <c r="M940" s="11">
        <v>8.6300000000000008</v>
      </c>
      <c r="N940" s="11">
        <v>8.1999999999999993</v>
      </c>
      <c r="O940" s="11">
        <v>9.75</v>
      </c>
      <c r="P940" s="11">
        <v>9.11</v>
      </c>
      <c r="Q940" s="11">
        <v>8.69</v>
      </c>
      <c r="R940" s="11">
        <v>9.69</v>
      </c>
      <c r="S940" s="11">
        <v>10.601176539075109</v>
      </c>
      <c r="T940" s="11">
        <v>9</v>
      </c>
      <c r="U940" s="11">
        <v>9.3794302966876817</v>
      </c>
      <c r="V940" s="11">
        <v>8.8000000000000007</v>
      </c>
      <c r="W940" s="11">
        <v>9.4</v>
      </c>
      <c r="X940" s="146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9"/>
      <c r="B941" s="20" t="s">
        <v>269</v>
      </c>
      <c r="C941" s="12"/>
      <c r="D941" s="22">
        <v>8.5016666666666669</v>
      </c>
      <c r="E941" s="22">
        <v>9.7283333333333335</v>
      </c>
      <c r="F941" s="22">
        <v>9.4</v>
      </c>
      <c r="G941" s="22" t="s">
        <v>630</v>
      </c>
      <c r="H941" s="22">
        <v>8.3916666666666675</v>
      </c>
      <c r="I941" s="22">
        <v>9.8616716666666662</v>
      </c>
      <c r="J941" s="22">
        <v>8.7050000000000001</v>
      </c>
      <c r="K941" s="22">
        <v>9.4716666666666658</v>
      </c>
      <c r="L941" s="22">
        <v>9.0833333333333339</v>
      </c>
      <c r="M941" s="22">
        <v>9.5816666666666688</v>
      </c>
      <c r="N941" s="22">
        <v>8.5583333333333353</v>
      </c>
      <c r="O941" s="22">
        <v>9.8016666666666659</v>
      </c>
      <c r="P941" s="22">
        <v>9.2550000000000008</v>
      </c>
      <c r="Q941" s="22">
        <v>9.1999999999999975</v>
      </c>
      <c r="R941" s="22">
        <v>9.668333333333333</v>
      </c>
      <c r="S941" s="22">
        <v>10.368923449004145</v>
      </c>
      <c r="T941" s="22">
        <v>9.0116666666666667</v>
      </c>
      <c r="U941" s="22">
        <v>8.4369178889622045</v>
      </c>
      <c r="V941" s="22">
        <v>9</v>
      </c>
      <c r="W941" s="22">
        <v>9.4333333333333336</v>
      </c>
      <c r="X941" s="146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3" t="s">
        <v>270</v>
      </c>
      <c r="C942" s="28"/>
      <c r="D942" s="11">
        <v>8.3350000000000009</v>
      </c>
      <c r="E942" s="11">
        <v>9.67</v>
      </c>
      <c r="F942" s="11">
        <v>9.35</v>
      </c>
      <c r="G942" s="11" t="s">
        <v>630</v>
      </c>
      <c r="H942" s="11">
        <v>8.5650000000000013</v>
      </c>
      <c r="I942" s="11">
        <v>9.8531449999999996</v>
      </c>
      <c r="J942" s="11">
        <v>8.6900000000000013</v>
      </c>
      <c r="K942" s="11">
        <v>9.48</v>
      </c>
      <c r="L942" s="11">
        <v>9</v>
      </c>
      <c r="M942" s="11">
        <v>9.6649999999999991</v>
      </c>
      <c r="N942" s="11">
        <v>8.59</v>
      </c>
      <c r="O942" s="11">
        <v>9.76</v>
      </c>
      <c r="P942" s="11">
        <v>9.2600000000000016</v>
      </c>
      <c r="Q942" s="11">
        <v>9.0500000000000007</v>
      </c>
      <c r="R942" s="11">
        <v>9.6</v>
      </c>
      <c r="S942" s="11">
        <v>10.34782827151856</v>
      </c>
      <c r="T942" s="11">
        <v>9.0649999999999995</v>
      </c>
      <c r="U942" s="11">
        <v>8.4841906511252354</v>
      </c>
      <c r="V942" s="11">
        <v>8.9499999999999993</v>
      </c>
      <c r="W942" s="11">
        <v>9.3500000000000014</v>
      </c>
      <c r="X942" s="146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271</v>
      </c>
      <c r="C943" s="28"/>
      <c r="D943" s="23">
        <v>0.59448857572426661</v>
      </c>
      <c r="E943" s="23">
        <v>0.43254672194650429</v>
      </c>
      <c r="F943" s="23">
        <v>0.37416573867739422</v>
      </c>
      <c r="G943" s="23" t="s">
        <v>630</v>
      </c>
      <c r="H943" s="23">
        <v>0.66016412100830424</v>
      </c>
      <c r="I943" s="23">
        <v>6.048718853333078E-2</v>
      </c>
      <c r="J943" s="23">
        <v>0.34823842407178435</v>
      </c>
      <c r="K943" s="23">
        <v>0.40823604283143161</v>
      </c>
      <c r="L943" s="23">
        <v>0.48751068364361727</v>
      </c>
      <c r="M943" s="23">
        <v>0.54079262815488383</v>
      </c>
      <c r="N943" s="23">
        <v>0.24161263763856988</v>
      </c>
      <c r="O943" s="23">
        <v>0.20034137532388713</v>
      </c>
      <c r="P943" s="23">
        <v>0.37356391688705687</v>
      </c>
      <c r="Q943" s="23">
        <v>0.74145802308694486</v>
      </c>
      <c r="R943" s="23">
        <v>0.48519755426698785</v>
      </c>
      <c r="S943" s="23">
        <v>0.26332617712287915</v>
      </c>
      <c r="T943" s="23">
        <v>0.36361609792013716</v>
      </c>
      <c r="U943" s="23">
        <v>0.82648401799998761</v>
      </c>
      <c r="V943" s="23">
        <v>0.50596442562694044</v>
      </c>
      <c r="W943" s="23">
        <v>0.3777124126457409</v>
      </c>
      <c r="X943" s="230"/>
      <c r="Y943" s="231"/>
      <c r="Z943" s="231"/>
      <c r="AA943" s="231"/>
      <c r="AB943" s="231"/>
      <c r="AC943" s="231"/>
      <c r="AD943" s="231"/>
      <c r="AE943" s="231"/>
      <c r="AF943" s="231"/>
      <c r="AG943" s="231"/>
      <c r="AH943" s="231"/>
      <c r="AI943" s="231"/>
      <c r="AJ943" s="231"/>
      <c r="AK943" s="231"/>
      <c r="AL943" s="231"/>
      <c r="AM943" s="231"/>
      <c r="AN943" s="231"/>
      <c r="AO943" s="231"/>
      <c r="AP943" s="231"/>
      <c r="AQ943" s="231"/>
      <c r="AR943" s="231"/>
      <c r="AS943" s="231"/>
      <c r="AT943" s="231"/>
      <c r="AU943" s="231"/>
      <c r="AV943" s="231"/>
      <c r="AW943" s="231"/>
      <c r="AX943" s="231"/>
      <c r="AY943" s="231"/>
      <c r="AZ943" s="231"/>
      <c r="BA943" s="231"/>
      <c r="BB943" s="231"/>
      <c r="BC943" s="231"/>
      <c r="BD943" s="231"/>
      <c r="BE943" s="231"/>
      <c r="BF943" s="231"/>
      <c r="BG943" s="231"/>
      <c r="BH943" s="231"/>
      <c r="BI943" s="231"/>
      <c r="BJ943" s="231"/>
      <c r="BK943" s="231"/>
      <c r="BL943" s="231"/>
      <c r="BM943" s="54"/>
    </row>
    <row r="944" spans="1:65">
      <c r="A944" s="29"/>
      <c r="B944" s="3" t="s">
        <v>86</v>
      </c>
      <c r="C944" s="28"/>
      <c r="D944" s="13">
        <v>6.9926121433946276E-2</v>
      </c>
      <c r="E944" s="13">
        <v>4.4462572069196946E-2</v>
      </c>
      <c r="F944" s="13">
        <v>3.9804865816744063E-2</v>
      </c>
      <c r="G944" s="13" t="s">
        <v>630</v>
      </c>
      <c r="H944" s="13">
        <v>7.8669011440910125E-2</v>
      </c>
      <c r="I944" s="13">
        <v>6.1335634137752622E-3</v>
      </c>
      <c r="J944" s="13">
        <v>4.0004414023180279E-2</v>
      </c>
      <c r="K944" s="13">
        <v>4.3100761164676926E-2</v>
      </c>
      <c r="L944" s="13">
        <v>5.367090095159089E-2</v>
      </c>
      <c r="M944" s="13">
        <v>5.6440350825000908E-2</v>
      </c>
      <c r="N944" s="13">
        <v>2.823127216808995E-2</v>
      </c>
      <c r="O944" s="13">
        <v>2.0439521372952268E-2</v>
      </c>
      <c r="P944" s="13">
        <v>4.0363470220103385E-2</v>
      </c>
      <c r="Q944" s="13">
        <v>8.0593263379015762E-2</v>
      </c>
      <c r="R944" s="13">
        <v>5.0184197993482629E-2</v>
      </c>
      <c r="S944" s="13">
        <v>2.5395710405034345E-2</v>
      </c>
      <c r="T944" s="13">
        <v>4.0349483771422653E-2</v>
      </c>
      <c r="U944" s="13">
        <v>9.7960419773819848E-2</v>
      </c>
      <c r="V944" s="13">
        <v>5.6218269514104496E-2</v>
      </c>
      <c r="W944" s="13">
        <v>4.0040185086120943E-2</v>
      </c>
      <c r="X944" s="146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9"/>
      <c r="B945" s="3" t="s">
        <v>272</v>
      </c>
      <c r="C945" s="28"/>
      <c r="D945" s="13">
        <v>-7.9377511229246855E-2</v>
      </c>
      <c r="E945" s="13">
        <v>5.345490432363964E-2</v>
      </c>
      <c r="F945" s="13">
        <v>1.7900575704185018E-2</v>
      </c>
      <c r="G945" s="13" t="s">
        <v>630</v>
      </c>
      <c r="H945" s="13">
        <v>-9.1289113710891545E-2</v>
      </c>
      <c r="I945" s="13">
        <v>6.7893751798473234E-2</v>
      </c>
      <c r="J945" s="13">
        <v>-5.7359094520752052E-2</v>
      </c>
      <c r="K945" s="13">
        <v>2.5661165199801994E-2</v>
      </c>
      <c r="L945" s="13">
        <v>-1.6390401136913368E-2</v>
      </c>
      <c r="M945" s="13">
        <v>3.7572767681447017E-2</v>
      </c>
      <c r="N945" s="13">
        <v>-7.3241231162944898E-2</v>
      </c>
      <c r="O945" s="13">
        <v>6.1395972644735952E-2</v>
      </c>
      <c r="P945" s="13">
        <v>2.1989178874715076E-3</v>
      </c>
      <c r="Q945" s="13">
        <v>-3.7568833533511148E-3</v>
      </c>
      <c r="R945" s="13">
        <v>4.6957666606378901E-2</v>
      </c>
      <c r="S945" s="13">
        <v>0.12282267533765334</v>
      </c>
      <c r="T945" s="13">
        <v>-2.4150990632530456E-2</v>
      </c>
      <c r="U945" s="13">
        <v>-8.6388981240046236E-2</v>
      </c>
      <c r="V945" s="13">
        <v>-2.5414342410886692E-2</v>
      </c>
      <c r="W945" s="13">
        <v>2.1510152213774392E-2</v>
      </c>
      <c r="X945" s="146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45" t="s">
        <v>273</v>
      </c>
      <c r="C946" s="46"/>
      <c r="D946" s="44">
        <v>1.5</v>
      </c>
      <c r="E946" s="44">
        <v>0.73</v>
      </c>
      <c r="F946" s="44">
        <v>0.13</v>
      </c>
      <c r="G946" s="44">
        <v>1.22</v>
      </c>
      <c r="H946" s="44">
        <v>1.7</v>
      </c>
      <c r="I946" s="44">
        <v>0.97</v>
      </c>
      <c r="J946" s="44">
        <v>1.1299999999999999</v>
      </c>
      <c r="K946" s="44">
        <v>0.26</v>
      </c>
      <c r="L946" s="44">
        <v>0.44</v>
      </c>
      <c r="M946" s="44">
        <v>0.46</v>
      </c>
      <c r="N946" s="44">
        <v>1.4</v>
      </c>
      <c r="O946" s="44">
        <v>0.86</v>
      </c>
      <c r="P946" s="44">
        <v>0.13</v>
      </c>
      <c r="Q946" s="44">
        <v>0.23</v>
      </c>
      <c r="R946" s="44">
        <v>0.62</v>
      </c>
      <c r="S946" s="44">
        <v>1.89</v>
      </c>
      <c r="T946" s="44">
        <v>0.56999999999999995</v>
      </c>
      <c r="U946" s="44">
        <v>1.62</v>
      </c>
      <c r="V946" s="44">
        <v>0.6</v>
      </c>
      <c r="W946" s="44">
        <v>0.19</v>
      </c>
      <c r="X946" s="146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B947" s="3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BM947" s="53"/>
    </row>
    <row r="948" spans="1:65" ht="15">
      <c r="B948" s="8" t="s">
        <v>597</v>
      </c>
      <c r="BM948" s="27" t="s">
        <v>66</v>
      </c>
    </row>
    <row r="949" spans="1:65" ht="15">
      <c r="A949" s="24" t="s">
        <v>62</v>
      </c>
      <c r="B949" s="18" t="s">
        <v>117</v>
      </c>
      <c r="C949" s="15" t="s">
        <v>118</v>
      </c>
      <c r="D949" s="16" t="s">
        <v>241</v>
      </c>
      <c r="E949" s="17" t="s">
        <v>241</v>
      </c>
      <c r="F949" s="17" t="s">
        <v>241</v>
      </c>
      <c r="G949" s="17" t="s">
        <v>241</v>
      </c>
      <c r="H949" s="17" t="s">
        <v>241</v>
      </c>
      <c r="I949" s="17" t="s">
        <v>241</v>
      </c>
      <c r="J949" s="17" t="s">
        <v>241</v>
      </c>
      <c r="K949" s="17" t="s">
        <v>241</v>
      </c>
      <c r="L949" s="17" t="s">
        <v>241</v>
      </c>
      <c r="M949" s="17" t="s">
        <v>241</v>
      </c>
      <c r="N949" s="17" t="s">
        <v>241</v>
      </c>
      <c r="O949" s="17" t="s">
        <v>241</v>
      </c>
      <c r="P949" s="17" t="s">
        <v>241</v>
      </c>
      <c r="Q949" s="17" t="s">
        <v>241</v>
      </c>
      <c r="R949" s="17" t="s">
        <v>241</v>
      </c>
      <c r="S949" s="17" t="s">
        <v>241</v>
      </c>
      <c r="T949" s="17" t="s">
        <v>241</v>
      </c>
      <c r="U949" s="17" t="s">
        <v>241</v>
      </c>
      <c r="V949" s="17" t="s">
        <v>241</v>
      </c>
      <c r="W949" s="17" t="s">
        <v>241</v>
      </c>
      <c r="X949" s="17" t="s">
        <v>241</v>
      </c>
      <c r="Y949" s="146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242</v>
      </c>
      <c r="C950" s="9" t="s">
        <v>242</v>
      </c>
      <c r="D950" s="144" t="s">
        <v>244</v>
      </c>
      <c r="E950" s="145" t="s">
        <v>245</v>
      </c>
      <c r="F950" s="145" t="s">
        <v>246</v>
      </c>
      <c r="G950" s="145" t="s">
        <v>247</v>
      </c>
      <c r="H950" s="145" t="s">
        <v>248</v>
      </c>
      <c r="I950" s="145" t="s">
        <v>249</v>
      </c>
      <c r="J950" s="145" t="s">
        <v>250</v>
      </c>
      <c r="K950" s="145" t="s">
        <v>251</v>
      </c>
      <c r="L950" s="145" t="s">
        <v>252</v>
      </c>
      <c r="M950" s="145" t="s">
        <v>253</v>
      </c>
      <c r="N950" s="145" t="s">
        <v>254</v>
      </c>
      <c r="O950" s="145" t="s">
        <v>255</v>
      </c>
      <c r="P950" s="145" t="s">
        <v>256</v>
      </c>
      <c r="Q950" s="145" t="s">
        <v>258</v>
      </c>
      <c r="R950" s="145" t="s">
        <v>259</v>
      </c>
      <c r="S950" s="145" t="s">
        <v>260</v>
      </c>
      <c r="T950" s="145" t="s">
        <v>261</v>
      </c>
      <c r="U950" s="145" t="s">
        <v>284</v>
      </c>
      <c r="V950" s="145" t="s">
        <v>286</v>
      </c>
      <c r="W950" s="145" t="s">
        <v>285</v>
      </c>
      <c r="X950" s="145" t="s">
        <v>262</v>
      </c>
      <c r="Y950" s="146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1</v>
      </c>
    </row>
    <row r="951" spans="1:65">
      <c r="A951" s="29"/>
      <c r="B951" s="19"/>
      <c r="C951" s="9"/>
      <c r="D951" s="10" t="s">
        <v>315</v>
      </c>
      <c r="E951" s="11" t="s">
        <v>315</v>
      </c>
      <c r="F951" s="11" t="s">
        <v>120</v>
      </c>
      <c r="G951" s="11" t="s">
        <v>120</v>
      </c>
      <c r="H951" s="11" t="s">
        <v>315</v>
      </c>
      <c r="I951" s="11" t="s">
        <v>120</v>
      </c>
      <c r="J951" s="11" t="s">
        <v>120</v>
      </c>
      <c r="K951" s="11" t="s">
        <v>315</v>
      </c>
      <c r="L951" s="11" t="s">
        <v>315</v>
      </c>
      <c r="M951" s="11" t="s">
        <v>315</v>
      </c>
      <c r="N951" s="11" t="s">
        <v>120</v>
      </c>
      <c r="O951" s="11" t="s">
        <v>120</v>
      </c>
      <c r="P951" s="11" t="s">
        <v>315</v>
      </c>
      <c r="Q951" s="11" t="s">
        <v>315</v>
      </c>
      <c r="R951" s="11" t="s">
        <v>316</v>
      </c>
      <c r="S951" s="11" t="s">
        <v>316</v>
      </c>
      <c r="T951" s="11" t="s">
        <v>120</v>
      </c>
      <c r="U951" s="11" t="s">
        <v>120</v>
      </c>
      <c r="V951" s="11" t="s">
        <v>315</v>
      </c>
      <c r="W951" s="11" t="s">
        <v>120</v>
      </c>
      <c r="X951" s="11" t="s">
        <v>315</v>
      </c>
      <c r="Y951" s="146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3</v>
      </c>
    </row>
    <row r="952" spans="1:65">
      <c r="A952" s="29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146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8">
        <v>1</v>
      </c>
      <c r="C953" s="14">
        <v>1</v>
      </c>
      <c r="D953" s="229">
        <v>0.54</v>
      </c>
      <c r="E953" s="229">
        <v>0.52100000000000002</v>
      </c>
      <c r="F953" s="229">
        <v>0.52029999999999998</v>
      </c>
      <c r="G953" s="229">
        <v>0.51</v>
      </c>
      <c r="H953" s="235">
        <v>0.41920000000000002</v>
      </c>
      <c r="I953" s="229">
        <v>0.51845750346889297</v>
      </c>
      <c r="J953" s="229">
        <v>0.5</v>
      </c>
      <c r="K953" s="229">
        <v>0.51900000000000002</v>
      </c>
      <c r="L953" s="229">
        <v>0.51</v>
      </c>
      <c r="M953" s="229">
        <v>0.53100000000000003</v>
      </c>
      <c r="N953" s="229">
        <v>0.52700000000000002</v>
      </c>
      <c r="O953" s="238">
        <v>0.56599999999999995</v>
      </c>
      <c r="P953" s="229">
        <v>0.49300000000000005</v>
      </c>
      <c r="Q953" s="229">
        <v>0.50800000000000001</v>
      </c>
      <c r="R953" s="229">
        <v>0.53300000000000003</v>
      </c>
      <c r="S953" s="229">
        <v>0.55926243037366996</v>
      </c>
      <c r="T953" s="229">
        <v>0.56999999999999995</v>
      </c>
      <c r="U953" s="229">
        <v>0.54601174326157309</v>
      </c>
      <c r="V953" s="229">
        <v>0.46999999999999992</v>
      </c>
      <c r="W953" s="229">
        <v>0.50302999999999998</v>
      </c>
      <c r="X953" s="229">
        <v>0.55000000000000004</v>
      </c>
      <c r="Y953" s="230"/>
      <c r="Z953" s="231"/>
      <c r="AA953" s="231"/>
      <c r="AB953" s="231"/>
      <c r="AC953" s="231"/>
      <c r="AD953" s="231"/>
      <c r="AE953" s="231"/>
      <c r="AF953" s="231"/>
      <c r="AG953" s="231"/>
      <c r="AH953" s="231"/>
      <c r="AI953" s="231"/>
      <c r="AJ953" s="231"/>
      <c r="AK953" s="231"/>
      <c r="AL953" s="231"/>
      <c r="AM953" s="231"/>
      <c r="AN953" s="231"/>
      <c r="AO953" s="231"/>
      <c r="AP953" s="231"/>
      <c r="AQ953" s="231"/>
      <c r="AR953" s="231"/>
      <c r="AS953" s="231"/>
      <c r="AT953" s="231"/>
      <c r="AU953" s="231"/>
      <c r="AV953" s="231"/>
      <c r="AW953" s="231"/>
      <c r="AX953" s="231"/>
      <c r="AY953" s="231"/>
      <c r="AZ953" s="231"/>
      <c r="BA953" s="231"/>
      <c r="BB953" s="231"/>
      <c r="BC953" s="231"/>
      <c r="BD953" s="231"/>
      <c r="BE953" s="231"/>
      <c r="BF953" s="231"/>
      <c r="BG953" s="231"/>
      <c r="BH953" s="231"/>
      <c r="BI953" s="231"/>
      <c r="BJ953" s="231"/>
      <c r="BK953" s="231"/>
      <c r="BL953" s="231"/>
      <c r="BM953" s="232">
        <v>1</v>
      </c>
    </row>
    <row r="954" spans="1:65">
      <c r="A954" s="29"/>
      <c r="B954" s="19">
        <v>1</v>
      </c>
      <c r="C954" s="9">
        <v>2</v>
      </c>
      <c r="D954" s="23">
        <v>0.53</v>
      </c>
      <c r="E954" s="23">
        <v>0.51500000000000001</v>
      </c>
      <c r="F954" s="23">
        <v>0.52490000000000003</v>
      </c>
      <c r="G954" s="23">
        <v>0.49</v>
      </c>
      <c r="H954" s="236">
        <v>0.42389999999999994</v>
      </c>
      <c r="I954" s="23">
        <v>0.51639676028626103</v>
      </c>
      <c r="J954" s="23">
        <v>0.51</v>
      </c>
      <c r="K954" s="23">
        <v>0.52</v>
      </c>
      <c r="L954" s="23">
        <v>0.51</v>
      </c>
      <c r="M954" s="23">
        <v>0.51800000000000002</v>
      </c>
      <c r="N954" s="23">
        <v>0.52700000000000002</v>
      </c>
      <c r="O954" s="23">
        <v>0.54800000000000004</v>
      </c>
      <c r="P954" s="23">
        <v>0.49199999999999999</v>
      </c>
      <c r="Q954" s="23">
        <v>0.496</v>
      </c>
      <c r="R954" s="23">
        <v>0.52900000000000003</v>
      </c>
      <c r="S954" s="23">
        <v>0.55244254382024005</v>
      </c>
      <c r="T954" s="23">
        <v>0.56999999999999995</v>
      </c>
      <c r="U954" s="23">
        <v>0.5482103530944652</v>
      </c>
      <c r="V954" s="23">
        <v>0.49</v>
      </c>
      <c r="W954" s="23">
        <v>0.50871999999999995</v>
      </c>
      <c r="X954" s="23">
        <v>0.56000000000000005</v>
      </c>
      <c r="Y954" s="230"/>
      <c r="Z954" s="231"/>
      <c r="AA954" s="231"/>
      <c r="AB954" s="231"/>
      <c r="AC954" s="231"/>
      <c r="AD954" s="231"/>
      <c r="AE954" s="231"/>
      <c r="AF954" s="231"/>
      <c r="AG954" s="231"/>
      <c r="AH954" s="231"/>
      <c r="AI954" s="231"/>
      <c r="AJ954" s="231"/>
      <c r="AK954" s="231"/>
      <c r="AL954" s="231"/>
      <c r="AM954" s="231"/>
      <c r="AN954" s="231"/>
      <c r="AO954" s="231"/>
      <c r="AP954" s="231"/>
      <c r="AQ954" s="231"/>
      <c r="AR954" s="231"/>
      <c r="AS954" s="231"/>
      <c r="AT954" s="231"/>
      <c r="AU954" s="231"/>
      <c r="AV954" s="231"/>
      <c r="AW954" s="231"/>
      <c r="AX954" s="231"/>
      <c r="AY954" s="231"/>
      <c r="AZ954" s="231"/>
      <c r="BA954" s="231"/>
      <c r="BB954" s="231"/>
      <c r="BC954" s="231"/>
      <c r="BD954" s="231"/>
      <c r="BE954" s="231"/>
      <c r="BF954" s="231"/>
      <c r="BG954" s="231"/>
      <c r="BH954" s="231"/>
      <c r="BI954" s="231"/>
      <c r="BJ954" s="231"/>
      <c r="BK954" s="231"/>
      <c r="BL954" s="231"/>
      <c r="BM954" s="232" t="e">
        <v>#N/A</v>
      </c>
    </row>
    <row r="955" spans="1:65">
      <c r="A955" s="29"/>
      <c r="B955" s="19">
        <v>1</v>
      </c>
      <c r="C955" s="9">
        <v>3</v>
      </c>
      <c r="D955" s="23">
        <v>0.54</v>
      </c>
      <c r="E955" s="23">
        <v>0.51600000000000001</v>
      </c>
      <c r="F955" s="23">
        <v>0.53190000000000004</v>
      </c>
      <c r="G955" s="23">
        <v>0.51</v>
      </c>
      <c r="H955" s="236">
        <v>0.41529999999999995</v>
      </c>
      <c r="I955" s="23">
        <v>0.51832846950025901</v>
      </c>
      <c r="J955" s="23">
        <v>0.49</v>
      </c>
      <c r="K955" s="23">
        <v>0.52400000000000002</v>
      </c>
      <c r="L955" s="23">
        <v>0.52</v>
      </c>
      <c r="M955" s="23">
        <v>0.51300000000000001</v>
      </c>
      <c r="N955" s="23">
        <v>0.52900000000000003</v>
      </c>
      <c r="O955" s="23">
        <v>0.54700000000000004</v>
      </c>
      <c r="P955" s="23">
        <v>0.48700000000000004</v>
      </c>
      <c r="Q955" s="23">
        <v>0.51300000000000001</v>
      </c>
      <c r="R955" s="23">
        <v>0.52700000000000002</v>
      </c>
      <c r="S955" s="23">
        <v>0.55775484190015001</v>
      </c>
      <c r="T955" s="23">
        <v>0.56399999999999995</v>
      </c>
      <c r="U955" s="23">
        <v>0.52620480615812182</v>
      </c>
      <c r="V955" s="23">
        <v>0.51</v>
      </c>
      <c r="W955" s="23">
        <v>0.53054000000000001</v>
      </c>
      <c r="X955" s="23">
        <v>0.54</v>
      </c>
      <c r="Y955" s="230"/>
      <c r="Z955" s="231"/>
      <c r="AA955" s="231"/>
      <c r="AB955" s="231"/>
      <c r="AC955" s="231"/>
      <c r="AD955" s="231"/>
      <c r="AE955" s="231"/>
      <c r="AF955" s="231"/>
      <c r="AG955" s="231"/>
      <c r="AH955" s="231"/>
      <c r="AI955" s="231"/>
      <c r="AJ955" s="231"/>
      <c r="AK955" s="231"/>
      <c r="AL955" s="231"/>
      <c r="AM955" s="231"/>
      <c r="AN955" s="231"/>
      <c r="AO955" s="231"/>
      <c r="AP955" s="231"/>
      <c r="AQ955" s="231"/>
      <c r="AR955" s="231"/>
      <c r="AS955" s="231"/>
      <c r="AT955" s="231"/>
      <c r="AU955" s="231"/>
      <c r="AV955" s="231"/>
      <c r="AW955" s="231"/>
      <c r="AX955" s="231"/>
      <c r="AY955" s="231"/>
      <c r="AZ955" s="231"/>
      <c r="BA955" s="231"/>
      <c r="BB955" s="231"/>
      <c r="BC955" s="231"/>
      <c r="BD955" s="231"/>
      <c r="BE955" s="231"/>
      <c r="BF955" s="231"/>
      <c r="BG955" s="231"/>
      <c r="BH955" s="231"/>
      <c r="BI955" s="231"/>
      <c r="BJ955" s="231"/>
      <c r="BK955" s="231"/>
      <c r="BL955" s="231"/>
      <c r="BM955" s="232">
        <v>16</v>
      </c>
    </row>
    <row r="956" spans="1:65">
      <c r="A956" s="29"/>
      <c r="B956" s="19">
        <v>1</v>
      </c>
      <c r="C956" s="9">
        <v>4</v>
      </c>
      <c r="D956" s="23">
        <v>0.55000000000000004</v>
      </c>
      <c r="E956" s="23">
        <v>0.52800000000000002</v>
      </c>
      <c r="F956" s="23">
        <v>0.51029999999999998</v>
      </c>
      <c r="G956" s="23">
        <v>0.51</v>
      </c>
      <c r="H956" s="236">
        <v>0.4194</v>
      </c>
      <c r="I956" s="23">
        <v>0.51736261489325996</v>
      </c>
      <c r="J956" s="23">
        <v>0.49</v>
      </c>
      <c r="K956" s="23">
        <v>0.51900000000000002</v>
      </c>
      <c r="L956" s="23">
        <v>0.5</v>
      </c>
      <c r="M956" s="23">
        <v>0.52700000000000002</v>
      </c>
      <c r="N956" s="23">
        <v>0.53099999999999992</v>
      </c>
      <c r="O956" s="23">
        <v>0.54700000000000004</v>
      </c>
      <c r="P956" s="23">
        <v>0.49199999999999999</v>
      </c>
      <c r="Q956" s="23">
        <v>0.496</v>
      </c>
      <c r="R956" s="23">
        <v>0.52100000000000002</v>
      </c>
      <c r="S956" s="23">
        <v>0.55807082266149999</v>
      </c>
      <c r="T956" s="23">
        <v>0.55800000000000005</v>
      </c>
      <c r="U956" s="23">
        <v>0.51654748203678469</v>
      </c>
      <c r="V956" s="23">
        <v>0.49</v>
      </c>
      <c r="W956" s="23">
        <v>0.52154999999999996</v>
      </c>
      <c r="X956" s="23">
        <v>0.55000000000000004</v>
      </c>
      <c r="Y956" s="230"/>
      <c r="Z956" s="231"/>
      <c r="AA956" s="231"/>
      <c r="AB956" s="231"/>
      <c r="AC956" s="231"/>
      <c r="AD956" s="231"/>
      <c r="AE956" s="231"/>
      <c r="AF956" s="231"/>
      <c r="AG956" s="231"/>
      <c r="AH956" s="231"/>
      <c r="AI956" s="231"/>
      <c r="AJ956" s="231"/>
      <c r="AK956" s="231"/>
      <c r="AL956" s="231"/>
      <c r="AM956" s="231"/>
      <c r="AN956" s="231"/>
      <c r="AO956" s="231"/>
      <c r="AP956" s="231"/>
      <c r="AQ956" s="231"/>
      <c r="AR956" s="231"/>
      <c r="AS956" s="231"/>
      <c r="AT956" s="231"/>
      <c r="AU956" s="231"/>
      <c r="AV956" s="231"/>
      <c r="AW956" s="231"/>
      <c r="AX956" s="231"/>
      <c r="AY956" s="231"/>
      <c r="AZ956" s="231"/>
      <c r="BA956" s="231"/>
      <c r="BB956" s="231"/>
      <c r="BC956" s="231"/>
      <c r="BD956" s="231"/>
      <c r="BE956" s="231"/>
      <c r="BF956" s="231"/>
      <c r="BG956" s="231"/>
      <c r="BH956" s="231"/>
      <c r="BI956" s="231"/>
      <c r="BJ956" s="231"/>
      <c r="BK956" s="231"/>
      <c r="BL956" s="231"/>
      <c r="BM956" s="232">
        <v>0.52288723088456501</v>
      </c>
    </row>
    <row r="957" spans="1:65">
      <c r="A957" s="29"/>
      <c r="B957" s="19">
        <v>1</v>
      </c>
      <c r="C957" s="9">
        <v>5</v>
      </c>
      <c r="D957" s="23">
        <v>0.55000000000000004</v>
      </c>
      <c r="E957" s="23">
        <v>0.52100000000000002</v>
      </c>
      <c r="F957" s="23">
        <v>0.53410000000000002</v>
      </c>
      <c r="G957" s="23">
        <v>0.51</v>
      </c>
      <c r="H957" s="236">
        <v>0.41809999999999997</v>
      </c>
      <c r="I957" s="23">
        <v>0.51825142915063005</v>
      </c>
      <c r="J957" s="23">
        <v>0.5</v>
      </c>
      <c r="K957" s="23">
        <v>0.53</v>
      </c>
      <c r="L957" s="23">
        <v>0.51</v>
      </c>
      <c r="M957" s="23">
        <v>0.51900000000000002</v>
      </c>
      <c r="N957" s="23">
        <v>0.52100000000000002</v>
      </c>
      <c r="O957" s="23">
        <v>0.55100000000000005</v>
      </c>
      <c r="P957" s="23">
        <v>0.48900000000000005</v>
      </c>
      <c r="Q957" s="23">
        <v>0.49100000000000005</v>
      </c>
      <c r="R957" s="23">
        <v>0.53100000000000003</v>
      </c>
      <c r="S957" s="23">
        <v>0.55845017289756993</v>
      </c>
      <c r="T957" s="23">
        <v>0.55200000000000005</v>
      </c>
      <c r="U957" s="23">
        <v>0.53147596129435315</v>
      </c>
      <c r="V957" s="23">
        <v>0.49</v>
      </c>
      <c r="W957" s="23"/>
      <c r="X957" s="23">
        <v>0.52</v>
      </c>
      <c r="Y957" s="230"/>
      <c r="Z957" s="231"/>
      <c r="AA957" s="231"/>
      <c r="AB957" s="231"/>
      <c r="AC957" s="231"/>
      <c r="AD957" s="231"/>
      <c r="AE957" s="231"/>
      <c r="AF957" s="231"/>
      <c r="AG957" s="231"/>
      <c r="AH957" s="231"/>
      <c r="AI957" s="231"/>
      <c r="AJ957" s="231"/>
      <c r="AK957" s="231"/>
      <c r="AL957" s="231"/>
      <c r="AM957" s="231"/>
      <c r="AN957" s="231"/>
      <c r="AO957" s="231"/>
      <c r="AP957" s="231"/>
      <c r="AQ957" s="231"/>
      <c r="AR957" s="231"/>
      <c r="AS957" s="231"/>
      <c r="AT957" s="231"/>
      <c r="AU957" s="231"/>
      <c r="AV957" s="231"/>
      <c r="AW957" s="231"/>
      <c r="AX957" s="231"/>
      <c r="AY957" s="231"/>
      <c r="AZ957" s="231"/>
      <c r="BA957" s="231"/>
      <c r="BB957" s="231"/>
      <c r="BC957" s="231"/>
      <c r="BD957" s="231"/>
      <c r="BE957" s="231"/>
      <c r="BF957" s="231"/>
      <c r="BG957" s="231"/>
      <c r="BH957" s="231"/>
      <c r="BI957" s="231"/>
      <c r="BJ957" s="231"/>
      <c r="BK957" s="231"/>
      <c r="BL957" s="231"/>
      <c r="BM957" s="232">
        <v>124</v>
      </c>
    </row>
    <row r="958" spans="1:65">
      <c r="A958" s="29"/>
      <c r="B958" s="19">
        <v>1</v>
      </c>
      <c r="C958" s="9">
        <v>6</v>
      </c>
      <c r="D958" s="23">
        <v>0.51</v>
      </c>
      <c r="E958" s="23">
        <v>0.53500000000000003</v>
      </c>
      <c r="F958" s="23">
        <v>0.52729999999999999</v>
      </c>
      <c r="G958" s="23">
        <v>0.51</v>
      </c>
      <c r="H958" s="236">
        <v>0.41639999999999999</v>
      </c>
      <c r="I958" s="23">
        <v>0.51753325789780702</v>
      </c>
      <c r="J958" s="23">
        <v>0.48</v>
      </c>
      <c r="K958" s="23">
        <v>0.52600000000000002</v>
      </c>
      <c r="L958" s="23">
        <v>0.51</v>
      </c>
      <c r="M958" s="23">
        <v>0.51700000000000002</v>
      </c>
      <c r="N958" s="23">
        <v>0.52200000000000002</v>
      </c>
      <c r="O958" s="23">
        <v>0.54900000000000004</v>
      </c>
      <c r="P958" s="23">
        <v>0.49699999999999994</v>
      </c>
      <c r="Q958" s="23">
        <v>0.502</v>
      </c>
      <c r="R958" s="23">
        <v>0.53400000000000003</v>
      </c>
      <c r="S958" s="23">
        <v>0.56047000878992004</v>
      </c>
      <c r="T958" s="23">
        <v>0.56999999999999995</v>
      </c>
      <c r="U958" s="23">
        <v>0.51217660417676103</v>
      </c>
      <c r="V958" s="23">
        <v>0.49</v>
      </c>
      <c r="W958" s="23"/>
      <c r="X958" s="23">
        <v>0.56000000000000005</v>
      </c>
      <c r="Y958" s="230"/>
      <c r="Z958" s="231"/>
      <c r="AA958" s="231"/>
      <c r="AB958" s="231"/>
      <c r="AC958" s="231"/>
      <c r="AD958" s="231"/>
      <c r="AE958" s="231"/>
      <c r="AF958" s="231"/>
      <c r="AG958" s="231"/>
      <c r="AH958" s="231"/>
      <c r="AI958" s="231"/>
      <c r="AJ958" s="231"/>
      <c r="AK958" s="231"/>
      <c r="AL958" s="231"/>
      <c r="AM958" s="231"/>
      <c r="AN958" s="231"/>
      <c r="AO958" s="231"/>
      <c r="AP958" s="231"/>
      <c r="AQ958" s="231"/>
      <c r="AR958" s="231"/>
      <c r="AS958" s="231"/>
      <c r="AT958" s="231"/>
      <c r="AU958" s="231"/>
      <c r="AV958" s="231"/>
      <c r="AW958" s="231"/>
      <c r="AX958" s="231"/>
      <c r="AY958" s="231"/>
      <c r="AZ958" s="231"/>
      <c r="BA958" s="231"/>
      <c r="BB958" s="231"/>
      <c r="BC958" s="231"/>
      <c r="BD958" s="231"/>
      <c r="BE958" s="231"/>
      <c r="BF958" s="231"/>
      <c r="BG958" s="231"/>
      <c r="BH958" s="231"/>
      <c r="BI958" s="231"/>
      <c r="BJ958" s="231"/>
      <c r="BK958" s="231"/>
      <c r="BL958" s="231"/>
      <c r="BM958" s="54"/>
    </row>
    <row r="959" spans="1:65">
      <c r="A959" s="29"/>
      <c r="B959" s="20" t="s">
        <v>269</v>
      </c>
      <c r="C959" s="12"/>
      <c r="D959" s="233">
        <v>0.53666666666666663</v>
      </c>
      <c r="E959" s="233">
        <v>0.52266666666666672</v>
      </c>
      <c r="F959" s="233">
        <v>0.52479999999999993</v>
      </c>
      <c r="G959" s="233">
        <v>0.50666666666666671</v>
      </c>
      <c r="H959" s="233">
        <v>0.41871666666666663</v>
      </c>
      <c r="I959" s="233">
        <v>0.51772167253285162</v>
      </c>
      <c r="J959" s="233">
        <v>0.49500000000000005</v>
      </c>
      <c r="K959" s="233">
        <v>0.52300000000000002</v>
      </c>
      <c r="L959" s="233">
        <v>0.5099999999999999</v>
      </c>
      <c r="M959" s="233">
        <v>0.52083333333333337</v>
      </c>
      <c r="N959" s="233">
        <v>0.52616666666666667</v>
      </c>
      <c r="O959" s="233">
        <v>0.55133333333333334</v>
      </c>
      <c r="P959" s="233">
        <v>0.4916666666666667</v>
      </c>
      <c r="Q959" s="233">
        <v>0.501</v>
      </c>
      <c r="R959" s="233">
        <v>0.52916666666666667</v>
      </c>
      <c r="S959" s="233">
        <v>0.55774180340717494</v>
      </c>
      <c r="T959" s="233">
        <v>0.56399999999999995</v>
      </c>
      <c r="U959" s="233">
        <v>0.53010449167034324</v>
      </c>
      <c r="V959" s="233">
        <v>0.49000000000000005</v>
      </c>
      <c r="W959" s="233">
        <v>0.51595999999999997</v>
      </c>
      <c r="X959" s="233">
        <v>0.54666666666666675</v>
      </c>
      <c r="Y959" s="230"/>
      <c r="Z959" s="231"/>
      <c r="AA959" s="231"/>
      <c r="AB959" s="231"/>
      <c r="AC959" s="231"/>
      <c r="AD959" s="231"/>
      <c r="AE959" s="231"/>
      <c r="AF959" s="231"/>
      <c r="AG959" s="231"/>
      <c r="AH959" s="231"/>
      <c r="AI959" s="231"/>
      <c r="AJ959" s="231"/>
      <c r="AK959" s="231"/>
      <c r="AL959" s="231"/>
      <c r="AM959" s="231"/>
      <c r="AN959" s="231"/>
      <c r="AO959" s="231"/>
      <c r="AP959" s="231"/>
      <c r="AQ959" s="231"/>
      <c r="AR959" s="231"/>
      <c r="AS959" s="231"/>
      <c r="AT959" s="231"/>
      <c r="AU959" s="231"/>
      <c r="AV959" s="231"/>
      <c r="AW959" s="231"/>
      <c r="AX959" s="231"/>
      <c r="AY959" s="231"/>
      <c r="AZ959" s="231"/>
      <c r="BA959" s="231"/>
      <c r="BB959" s="231"/>
      <c r="BC959" s="231"/>
      <c r="BD959" s="231"/>
      <c r="BE959" s="231"/>
      <c r="BF959" s="231"/>
      <c r="BG959" s="231"/>
      <c r="BH959" s="231"/>
      <c r="BI959" s="231"/>
      <c r="BJ959" s="231"/>
      <c r="BK959" s="231"/>
      <c r="BL959" s="231"/>
      <c r="BM959" s="54"/>
    </row>
    <row r="960" spans="1:65">
      <c r="A960" s="29"/>
      <c r="B960" s="3" t="s">
        <v>270</v>
      </c>
      <c r="C960" s="28"/>
      <c r="D960" s="23">
        <v>0.54</v>
      </c>
      <c r="E960" s="23">
        <v>0.52100000000000002</v>
      </c>
      <c r="F960" s="23">
        <v>0.52610000000000001</v>
      </c>
      <c r="G960" s="23">
        <v>0.51</v>
      </c>
      <c r="H960" s="23">
        <v>0.41864999999999997</v>
      </c>
      <c r="I960" s="23">
        <v>0.51789234352421853</v>
      </c>
      <c r="J960" s="23">
        <v>0.495</v>
      </c>
      <c r="K960" s="23">
        <v>0.52200000000000002</v>
      </c>
      <c r="L960" s="23">
        <v>0.51</v>
      </c>
      <c r="M960" s="23">
        <v>0.51849999999999996</v>
      </c>
      <c r="N960" s="23">
        <v>0.52700000000000002</v>
      </c>
      <c r="O960" s="23">
        <v>0.54849999999999999</v>
      </c>
      <c r="P960" s="23">
        <v>0.49199999999999999</v>
      </c>
      <c r="Q960" s="23">
        <v>0.499</v>
      </c>
      <c r="R960" s="23">
        <v>0.53</v>
      </c>
      <c r="S960" s="23">
        <v>0.5582604977795349</v>
      </c>
      <c r="T960" s="23">
        <v>0.56699999999999995</v>
      </c>
      <c r="U960" s="23">
        <v>0.52884038372623743</v>
      </c>
      <c r="V960" s="23">
        <v>0.49</v>
      </c>
      <c r="W960" s="23">
        <v>0.5151349999999999</v>
      </c>
      <c r="X960" s="23">
        <v>0.55000000000000004</v>
      </c>
      <c r="Y960" s="230"/>
      <c r="Z960" s="231"/>
      <c r="AA960" s="231"/>
      <c r="AB960" s="231"/>
      <c r="AC960" s="231"/>
      <c r="AD960" s="231"/>
      <c r="AE960" s="231"/>
      <c r="AF960" s="231"/>
      <c r="AG960" s="231"/>
      <c r="AH960" s="231"/>
      <c r="AI960" s="231"/>
      <c r="AJ960" s="231"/>
      <c r="AK960" s="231"/>
      <c r="AL960" s="231"/>
      <c r="AM960" s="231"/>
      <c r="AN960" s="231"/>
      <c r="AO960" s="231"/>
      <c r="AP960" s="231"/>
      <c r="AQ960" s="231"/>
      <c r="AR960" s="231"/>
      <c r="AS960" s="231"/>
      <c r="AT960" s="231"/>
      <c r="AU960" s="231"/>
      <c r="AV960" s="231"/>
      <c r="AW960" s="231"/>
      <c r="AX960" s="231"/>
      <c r="AY960" s="231"/>
      <c r="AZ960" s="231"/>
      <c r="BA960" s="231"/>
      <c r="BB960" s="231"/>
      <c r="BC960" s="231"/>
      <c r="BD960" s="231"/>
      <c r="BE960" s="231"/>
      <c r="BF960" s="231"/>
      <c r="BG960" s="231"/>
      <c r="BH960" s="231"/>
      <c r="BI960" s="231"/>
      <c r="BJ960" s="231"/>
      <c r="BK960" s="231"/>
      <c r="BL960" s="231"/>
      <c r="BM960" s="54"/>
    </row>
    <row r="961" spans="1:65">
      <c r="A961" s="29"/>
      <c r="B961" s="3" t="s">
        <v>271</v>
      </c>
      <c r="C961" s="28"/>
      <c r="D961" s="23">
        <v>1.5055453054181633E-2</v>
      </c>
      <c r="E961" s="23">
        <v>7.607014306984493E-3</v>
      </c>
      <c r="F961" s="23">
        <v>8.6447672033433225E-3</v>
      </c>
      <c r="G961" s="23">
        <v>8.1649658092772665E-3</v>
      </c>
      <c r="H961" s="23">
        <v>2.9996110859020772E-3</v>
      </c>
      <c r="I961" s="23">
        <v>7.8868329823626856E-4</v>
      </c>
      <c r="J961" s="23">
        <v>1.0488088481701525E-2</v>
      </c>
      <c r="K961" s="23">
        <v>4.4721359549995832E-3</v>
      </c>
      <c r="L961" s="23">
        <v>6.324555320336764E-3</v>
      </c>
      <c r="M961" s="23">
        <v>6.7651065524991357E-3</v>
      </c>
      <c r="N961" s="23">
        <v>3.9200340134578522E-3</v>
      </c>
      <c r="O961" s="23">
        <v>7.3393914370788339E-3</v>
      </c>
      <c r="P961" s="23">
        <v>3.4448028487369838E-3</v>
      </c>
      <c r="Q961" s="23">
        <v>8.2945765413310821E-3</v>
      </c>
      <c r="R961" s="23">
        <v>4.7504385762439563E-3</v>
      </c>
      <c r="S961" s="23">
        <v>2.7730046577072545E-3</v>
      </c>
      <c r="T961" s="23">
        <v>7.5894663844040646E-3</v>
      </c>
      <c r="U961" s="23">
        <v>1.4853639333893526E-2</v>
      </c>
      <c r="V961" s="23">
        <v>1.2649110640673545E-2</v>
      </c>
      <c r="W961" s="23">
        <v>1.2428824025895091E-2</v>
      </c>
      <c r="X961" s="23">
        <v>1.5055453054181633E-2</v>
      </c>
      <c r="Y961" s="230"/>
      <c r="Z961" s="231"/>
      <c r="AA961" s="231"/>
      <c r="AB961" s="231"/>
      <c r="AC961" s="231"/>
      <c r="AD961" s="231"/>
      <c r="AE961" s="231"/>
      <c r="AF961" s="231"/>
      <c r="AG961" s="231"/>
      <c r="AH961" s="231"/>
      <c r="AI961" s="231"/>
      <c r="AJ961" s="231"/>
      <c r="AK961" s="231"/>
      <c r="AL961" s="231"/>
      <c r="AM961" s="231"/>
      <c r="AN961" s="231"/>
      <c r="AO961" s="231"/>
      <c r="AP961" s="231"/>
      <c r="AQ961" s="231"/>
      <c r="AR961" s="231"/>
      <c r="AS961" s="231"/>
      <c r="AT961" s="231"/>
      <c r="AU961" s="231"/>
      <c r="AV961" s="231"/>
      <c r="AW961" s="231"/>
      <c r="AX961" s="231"/>
      <c r="AY961" s="231"/>
      <c r="AZ961" s="231"/>
      <c r="BA961" s="231"/>
      <c r="BB961" s="231"/>
      <c r="BC961" s="231"/>
      <c r="BD961" s="231"/>
      <c r="BE961" s="231"/>
      <c r="BF961" s="231"/>
      <c r="BG961" s="231"/>
      <c r="BH961" s="231"/>
      <c r="BI961" s="231"/>
      <c r="BJ961" s="231"/>
      <c r="BK961" s="231"/>
      <c r="BL961" s="231"/>
      <c r="BM961" s="54"/>
    </row>
    <row r="962" spans="1:65">
      <c r="A962" s="29"/>
      <c r="B962" s="3" t="s">
        <v>86</v>
      </c>
      <c r="C962" s="28"/>
      <c r="D962" s="13">
        <v>2.805363923139435E-2</v>
      </c>
      <c r="E962" s="13">
        <v>1.4554236556730533E-2</v>
      </c>
      <c r="F962" s="13">
        <v>1.6472498481980419E-2</v>
      </c>
      <c r="G962" s="13">
        <v>1.6115064097257763E-2</v>
      </c>
      <c r="H962" s="13">
        <v>7.1638206087698388E-3</v>
      </c>
      <c r="I962" s="13">
        <v>1.5233731560392099E-3</v>
      </c>
      <c r="J962" s="13">
        <v>2.1188057538790959E-2</v>
      </c>
      <c r="K962" s="13">
        <v>8.5509291682592404E-3</v>
      </c>
      <c r="L962" s="13">
        <v>1.2401088863405423E-2</v>
      </c>
      <c r="M962" s="13">
        <v>1.298900458079834E-2</v>
      </c>
      <c r="N962" s="13">
        <v>7.4501755086306982E-3</v>
      </c>
      <c r="O962" s="13">
        <v>1.3312076367132105E-2</v>
      </c>
      <c r="P962" s="13">
        <v>7.0063786753972544E-3</v>
      </c>
      <c r="Q962" s="13">
        <v>1.6556041000660843E-2</v>
      </c>
      <c r="R962" s="13">
        <v>8.977206758256296E-3</v>
      </c>
      <c r="S962" s="13">
        <v>4.9718429580987399E-3</v>
      </c>
      <c r="T962" s="13">
        <v>1.3456500681567491E-2</v>
      </c>
      <c r="U962" s="13">
        <v>2.8020210293050258E-2</v>
      </c>
      <c r="V962" s="13">
        <v>2.5814511511578663E-2</v>
      </c>
      <c r="W962" s="13">
        <v>2.4088735611084371E-2</v>
      </c>
      <c r="X962" s="13">
        <v>2.7540462903990787E-2</v>
      </c>
      <c r="Y962" s="146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3" t="s">
        <v>272</v>
      </c>
      <c r="C963" s="28"/>
      <c r="D963" s="13">
        <v>2.6352595680699586E-2</v>
      </c>
      <c r="E963" s="13">
        <v>-4.2181985879663486E-4</v>
      </c>
      <c r="F963" s="13">
        <v>3.6580910805550371E-3</v>
      </c>
      <c r="G963" s="13">
        <v>-3.1021151903935507E-2</v>
      </c>
      <c r="H963" s="13">
        <v>-0.19922185523955849</v>
      </c>
      <c r="I963" s="13">
        <v>-9.8789147001636657E-3</v>
      </c>
      <c r="J963" s="13">
        <v>-5.3333164853515913E-2</v>
      </c>
      <c r="K963" s="13">
        <v>2.1566622547708469E-4</v>
      </c>
      <c r="L963" s="13">
        <v>-2.4646291061198533E-2</v>
      </c>
      <c r="M963" s="13">
        <v>-3.9279933223022034E-3</v>
      </c>
      <c r="N963" s="13">
        <v>6.2717840260773094E-3</v>
      </c>
      <c r="O963" s="13">
        <v>5.4401983388743691E-2</v>
      </c>
      <c r="P963" s="13">
        <v>-5.970802569625322E-2</v>
      </c>
      <c r="Q963" s="13">
        <v>-4.1858415336588961E-2</v>
      </c>
      <c r="R963" s="13">
        <v>1.2009158784541007E-2</v>
      </c>
      <c r="S963" s="13">
        <v>6.6657914869419743E-2</v>
      </c>
      <c r="T963" s="13">
        <v>7.8626454591145256E-2</v>
      </c>
      <c r="U963" s="13">
        <v>1.3802709952524195E-2</v>
      </c>
      <c r="V963" s="13">
        <v>-6.2895456117621817E-2</v>
      </c>
      <c r="W963" s="13">
        <v>-1.3248039874384165E-2</v>
      </c>
      <c r="X963" s="13">
        <v>4.5477178208911617E-2</v>
      </c>
      <c r="Y963" s="146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45" t="s">
        <v>273</v>
      </c>
      <c r="C964" s="46"/>
      <c r="D964" s="44">
        <v>0.67</v>
      </c>
      <c r="E964" s="44">
        <v>0</v>
      </c>
      <c r="F964" s="44">
        <v>0.1</v>
      </c>
      <c r="G964" s="44">
        <v>0.77</v>
      </c>
      <c r="H964" s="44">
        <v>5.01</v>
      </c>
      <c r="I964" s="44">
        <v>0.24</v>
      </c>
      <c r="J964" s="44">
        <v>1.33</v>
      </c>
      <c r="K964" s="44">
        <v>0.02</v>
      </c>
      <c r="L964" s="44">
        <v>0.61</v>
      </c>
      <c r="M964" s="44">
        <v>0.09</v>
      </c>
      <c r="N964" s="44">
        <v>0.17</v>
      </c>
      <c r="O964" s="44">
        <v>1.38</v>
      </c>
      <c r="P964" s="44">
        <v>1.49</v>
      </c>
      <c r="Q964" s="44">
        <v>1.04</v>
      </c>
      <c r="R964" s="44">
        <v>0.31</v>
      </c>
      <c r="S964" s="44">
        <v>1.69</v>
      </c>
      <c r="T964" s="44">
        <v>1.97</v>
      </c>
      <c r="U964" s="44">
        <v>0.36</v>
      </c>
      <c r="V964" s="44">
        <v>1.57</v>
      </c>
      <c r="W964" s="44">
        <v>0.32</v>
      </c>
      <c r="X964" s="44">
        <v>1.1599999999999999</v>
      </c>
      <c r="Y964" s="146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B965" s="3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BM965" s="53"/>
    </row>
    <row r="966" spans="1:65" ht="15">
      <c r="B966" s="8" t="s">
        <v>598</v>
      </c>
      <c r="BM966" s="27" t="s">
        <v>66</v>
      </c>
    </row>
    <row r="967" spans="1:65" ht="15">
      <c r="A967" s="24" t="s">
        <v>63</v>
      </c>
      <c r="B967" s="18" t="s">
        <v>117</v>
      </c>
      <c r="C967" s="15" t="s">
        <v>118</v>
      </c>
      <c r="D967" s="16" t="s">
        <v>241</v>
      </c>
      <c r="E967" s="17" t="s">
        <v>241</v>
      </c>
      <c r="F967" s="17" t="s">
        <v>241</v>
      </c>
      <c r="G967" s="17" t="s">
        <v>241</v>
      </c>
      <c r="H967" s="17" t="s">
        <v>241</v>
      </c>
      <c r="I967" s="17" t="s">
        <v>241</v>
      </c>
      <c r="J967" s="17" t="s">
        <v>241</v>
      </c>
      <c r="K967" s="17" t="s">
        <v>241</v>
      </c>
      <c r="L967" s="17" t="s">
        <v>241</v>
      </c>
      <c r="M967" s="17" t="s">
        <v>241</v>
      </c>
      <c r="N967" s="17" t="s">
        <v>241</v>
      </c>
      <c r="O967" s="17" t="s">
        <v>241</v>
      </c>
      <c r="P967" s="17" t="s">
        <v>241</v>
      </c>
      <c r="Q967" s="17" t="s">
        <v>241</v>
      </c>
      <c r="R967" s="17" t="s">
        <v>241</v>
      </c>
      <c r="S967" s="17" t="s">
        <v>241</v>
      </c>
      <c r="T967" s="17" t="s">
        <v>241</v>
      </c>
      <c r="U967" s="17" t="s">
        <v>241</v>
      </c>
      <c r="V967" s="17" t="s">
        <v>241</v>
      </c>
      <c r="W967" s="146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1</v>
      </c>
    </row>
    <row r="968" spans="1:65">
      <c r="A968" s="29"/>
      <c r="B968" s="19" t="s">
        <v>242</v>
      </c>
      <c r="C968" s="9" t="s">
        <v>242</v>
      </c>
      <c r="D968" s="144" t="s">
        <v>244</v>
      </c>
      <c r="E968" s="145" t="s">
        <v>245</v>
      </c>
      <c r="F968" s="145" t="s">
        <v>246</v>
      </c>
      <c r="G968" s="145" t="s">
        <v>247</v>
      </c>
      <c r="H968" s="145" t="s">
        <v>248</v>
      </c>
      <c r="I968" s="145" t="s">
        <v>249</v>
      </c>
      <c r="J968" s="145" t="s">
        <v>250</v>
      </c>
      <c r="K968" s="145" t="s">
        <v>251</v>
      </c>
      <c r="L968" s="145" t="s">
        <v>252</v>
      </c>
      <c r="M968" s="145" t="s">
        <v>253</v>
      </c>
      <c r="N968" s="145" t="s">
        <v>254</v>
      </c>
      <c r="O968" s="145" t="s">
        <v>255</v>
      </c>
      <c r="P968" s="145" t="s">
        <v>256</v>
      </c>
      <c r="Q968" s="145" t="s">
        <v>258</v>
      </c>
      <c r="R968" s="145" t="s">
        <v>259</v>
      </c>
      <c r="S968" s="145" t="s">
        <v>260</v>
      </c>
      <c r="T968" s="145" t="s">
        <v>284</v>
      </c>
      <c r="U968" s="145" t="s">
        <v>286</v>
      </c>
      <c r="V968" s="145" t="s">
        <v>262</v>
      </c>
      <c r="W968" s="146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 t="s">
        <v>3</v>
      </c>
    </row>
    <row r="969" spans="1:65">
      <c r="A969" s="29"/>
      <c r="B969" s="19"/>
      <c r="C969" s="9"/>
      <c r="D969" s="10" t="s">
        <v>315</v>
      </c>
      <c r="E969" s="11" t="s">
        <v>315</v>
      </c>
      <c r="F969" s="11" t="s">
        <v>316</v>
      </c>
      <c r="G969" s="11" t="s">
        <v>120</v>
      </c>
      <c r="H969" s="11" t="s">
        <v>315</v>
      </c>
      <c r="I969" s="11" t="s">
        <v>316</v>
      </c>
      <c r="J969" s="11" t="s">
        <v>316</v>
      </c>
      <c r="K969" s="11" t="s">
        <v>315</v>
      </c>
      <c r="L969" s="11" t="s">
        <v>315</v>
      </c>
      <c r="M969" s="11" t="s">
        <v>315</v>
      </c>
      <c r="N969" s="11" t="s">
        <v>316</v>
      </c>
      <c r="O969" s="11" t="s">
        <v>316</v>
      </c>
      <c r="P969" s="11" t="s">
        <v>315</v>
      </c>
      <c r="Q969" s="11" t="s">
        <v>316</v>
      </c>
      <c r="R969" s="11" t="s">
        <v>316</v>
      </c>
      <c r="S969" s="11" t="s">
        <v>316</v>
      </c>
      <c r="T969" s="11" t="s">
        <v>120</v>
      </c>
      <c r="U969" s="11" t="s">
        <v>315</v>
      </c>
      <c r="V969" s="11" t="s">
        <v>315</v>
      </c>
      <c r="W969" s="146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2</v>
      </c>
    </row>
    <row r="970" spans="1:65">
      <c r="A970" s="29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146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3</v>
      </c>
    </row>
    <row r="971" spans="1:65">
      <c r="A971" s="29"/>
      <c r="B971" s="18">
        <v>1</v>
      </c>
      <c r="C971" s="14">
        <v>1</v>
      </c>
      <c r="D971" s="21">
        <v>0.44</v>
      </c>
      <c r="E971" s="21">
        <v>0.46</v>
      </c>
      <c r="F971" s="140">
        <v>0.5</v>
      </c>
      <c r="G971" s="140" t="s">
        <v>96</v>
      </c>
      <c r="H971" s="21">
        <v>0.45800000000000002</v>
      </c>
      <c r="I971" s="21">
        <v>0.42126999999999998</v>
      </c>
      <c r="J971" s="21">
        <v>0.39</v>
      </c>
      <c r="K971" s="21">
        <v>0.45</v>
      </c>
      <c r="L971" s="21">
        <v>0.41</v>
      </c>
      <c r="M971" s="21">
        <v>0.41</v>
      </c>
      <c r="N971" s="21">
        <v>0.45</v>
      </c>
      <c r="O971" s="21">
        <v>0.48</v>
      </c>
      <c r="P971" s="21">
        <v>0.43</v>
      </c>
      <c r="Q971" s="21">
        <v>0.46</v>
      </c>
      <c r="R971" s="21">
        <v>0.43</v>
      </c>
      <c r="S971" s="21">
        <v>0.48675293283479587</v>
      </c>
      <c r="T971" s="21">
        <v>0.39797939644862884</v>
      </c>
      <c r="U971" s="140">
        <v>0.34</v>
      </c>
      <c r="V971" s="21">
        <v>0.45</v>
      </c>
      <c r="W971" s="146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>
        <v>1</v>
      </c>
      <c r="C972" s="9">
        <v>2</v>
      </c>
      <c r="D972" s="11">
        <v>0.44</v>
      </c>
      <c r="E972" s="11">
        <v>0.48</v>
      </c>
      <c r="F972" s="142">
        <v>0.5</v>
      </c>
      <c r="G972" s="142" t="s">
        <v>96</v>
      </c>
      <c r="H972" s="11">
        <v>0.44400000000000001</v>
      </c>
      <c r="I972" s="11">
        <v>0.43413500000000005</v>
      </c>
      <c r="J972" s="11">
        <v>0.38</v>
      </c>
      <c r="K972" s="11">
        <v>0.46</v>
      </c>
      <c r="L972" s="11">
        <v>0.4</v>
      </c>
      <c r="M972" s="11">
        <v>0.42</v>
      </c>
      <c r="N972" s="11">
        <v>0.44</v>
      </c>
      <c r="O972" s="11">
        <v>0.46</v>
      </c>
      <c r="P972" s="11">
        <v>0.42</v>
      </c>
      <c r="Q972" s="11">
        <v>0.43</v>
      </c>
      <c r="R972" s="11">
        <v>0.43</v>
      </c>
      <c r="S972" s="11">
        <v>0.47019104995422839</v>
      </c>
      <c r="T972" s="11">
        <v>0.40711464004306386</v>
      </c>
      <c r="U972" s="142">
        <v>0.38</v>
      </c>
      <c r="V972" s="11">
        <v>0.46</v>
      </c>
      <c r="W972" s="146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e">
        <v>#N/A</v>
      </c>
    </row>
    <row r="973" spans="1:65">
      <c r="A973" s="29"/>
      <c r="B973" s="19">
        <v>1</v>
      </c>
      <c r="C973" s="9">
        <v>3</v>
      </c>
      <c r="D973" s="11">
        <v>0.44</v>
      </c>
      <c r="E973" s="11">
        <v>0.47</v>
      </c>
      <c r="F973" s="142">
        <v>0.5</v>
      </c>
      <c r="G973" s="142" t="s">
        <v>96</v>
      </c>
      <c r="H973" s="11">
        <v>0.43</v>
      </c>
      <c r="I973" s="11">
        <v>0.44327000000000005</v>
      </c>
      <c r="J973" s="11">
        <v>0.49</v>
      </c>
      <c r="K973" s="11">
        <v>0.47</v>
      </c>
      <c r="L973" s="11">
        <v>0.42</v>
      </c>
      <c r="M973" s="11">
        <v>0.43</v>
      </c>
      <c r="N973" s="11">
        <v>0.45</v>
      </c>
      <c r="O973" s="11">
        <v>0.46</v>
      </c>
      <c r="P973" s="11">
        <v>0.41</v>
      </c>
      <c r="Q973" s="11">
        <v>0.44</v>
      </c>
      <c r="R973" s="11">
        <v>0.46</v>
      </c>
      <c r="S973" s="11">
        <v>0.47585825704757539</v>
      </c>
      <c r="T973" s="11">
        <v>0.43966855157983087</v>
      </c>
      <c r="U973" s="142">
        <v>0.39</v>
      </c>
      <c r="V973" s="11">
        <v>0.45</v>
      </c>
      <c r="W973" s="146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16</v>
      </c>
    </row>
    <row r="974" spans="1:65">
      <c r="A974" s="29"/>
      <c r="B974" s="19">
        <v>1</v>
      </c>
      <c r="C974" s="9">
        <v>4</v>
      </c>
      <c r="D974" s="11">
        <v>0.45</v>
      </c>
      <c r="E974" s="11">
        <v>0.48</v>
      </c>
      <c r="F974" s="142">
        <v>0.5</v>
      </c>
      <c r="G974" s="142" t="s">
        <v>96</v>
      </c>
      <c r="H974" s="11">
        <v>0.435</v>
      </c>
      <c r="I974" s="11">
        <v>0.43082999999999999</v>
      </c>
      <c r="J974" s="11">
        <v>0.46</v>
      </c>
      <c r="K974" s="11">
        <v>0.44</v>
      </c>
      <c r="L974" s="11">
        <v>0.4</v>
      </c>
      <c r="M974" s="11">
        <v>0.45</v>
      </c>
      <c r="N974" s="11">
        <v>0.44</v>
      </c>
      <c r="O974" s="11">
        <v>0.47</v>
      </c>
      <c r="P974" s="11">
        <v>0.41</v>
      </c>
      <c r="Q974" s="11">
        <v>0.45</v>
      </c>
      <c r="R974" s="11">
        <v>0.44</v>
      </c>
      <c r="S974" s="11">
        <v>0.48020644712266441</v>
      </c>
      <c r="T974" s="11">
        <v>0.44331052540234589</v>
      </c>
      <c r="U974" s="142">
        <v>0.37</v>
      </c>
      <c r="V974" s="11">
        <v>0.47</v>
      </c>
      <c r="W974" s="146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0.44123822575407817</v>
      </c>
    </row>
    <row r="975" spans="1:65">
      <c r="A975" s="29"/>
      <c r="B975" s="19">
        <v>1</v>
      </c>
      <c r="C975" s="9">
        <v>5</v>
      </c>
      <c r="D975" s="11">
        <v>0.44</v>
      </c>
      <c r="E975" s="11">
        <v>0.44</v>
      </c>
      <c r="F975" s="142">
        <v>0.6</v>
      </c>
      <c r="G975" s="142" t="s">
        <v>96</v>
      </c>
      <c r="H975" s="11">
        <v>0.40400000000000003</v>
      </c>
      <c r="I975" s="11">
        <v>0.42353000000000007</v>
      </c>
      <c r="J975" s="11">
        <v>0.43</v>
      </c>
      <c r="K975" s="11">
        <v>0.48</v>
      </c>
      <c r="L975" s="11">
        <v>0.41</v>
      </c>
      <c r="M975" s="11">
        <v>0.43</v>
      </c>
      <c r="N975" s="11">
        <v>0.45</v>
      </c>
      <c r="O975" s="11">
        <v>0.47</v>
      </c>
      <c r="P975" s="11">
        <v>0.41</v>
      </c>
      <c r="Q975" s="11">
        <v>0.45</v>
      </c>
      <c r="R975" s="11">
        <v>0.45</v>
      </c>
      <c r="S975" s="11">
        <v>0.50467420322260359</v>
      </c>
      <c r="T975" s="11">
        <v>0.40243384322543224</v>
      </c>
      <c r="U975" s="142">
        <v>0.37</v>
      </c>
      <c r="V975" s="11">
        <v>0.45</v>
      </c>
      <c r="W975" s="146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125</v>
      </c>
    </row>
    <row r="976" spans="1:65">
      <c r="A976" s="29"/>
      <c r="B976" s="19">
        <v>1</v>
      </c>
      <c r="C976" s="9">
        <v>6</v>
      </c>
      <c r="D976" s="11">
        <v>0.44</v>
      </c>
      <c r="E976" s="11">
        <v>0.45</v>
      </c>
      <c r="F976" s="142">
        <v>0.5</v>
      </c>
      <c r="G976" s="142" t="s">
        <v>96</v>
      </c>
      <c r="H976" s="11">
        <v>0.375</v>
      </c>
      <c r="I976" s="11">
        <v>0.420655</v>
      </c>
      <c r="J976" s="11">
        <v>0.41</v>
      </c>
      <c r="K976" s="11">
        <v>0.45</v>
      </c>
      <c r="L976" s="11">
        <v>0.41</v>
      </c>
      <c r="M976" s="11">
        <v>0.39</v>
      </c>
      <c r="N976" s="11">
        <v>0.45</v>
      </c>
      <c r="O976" s="11">
        <v>0.47</v>
      </c>
      <c r="P976" s="11">
        <v>0.41</v>
      </c>
      <c r="Q976" s="11">
        <v>0.45</v>
      </c>
      <c r="R976" s="11">
        <v>0.46</v>
      </c>
      <c r="S976" s="11">
        <v>0.50320981691556399</v>
      </c>
      <c r="T976" s="11">
        <v>0.41778000859477177</v>
      </c>
      <c r="U976" s="142">
        <v>0.35</v>
      </c>
      <c r="V976" s="11">
        <v>0.48</v>
      </c>
      <c r="W976" s="146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9"/>
      <c r="B977" s="20" t="s">
        <v>269</v>
      </c>
      <c r="C977" s="12"/>
      <c r="D977" s="22">
        <v>0.44166666666666665</v>
      </c>
      <c r="E977" s="22">
        <v>0.46333333333333337</v>
      </c>
      <c r="F977" s="22">
        <v>0.51666666666666672</v>
      </c>
      <c r="G977" s="22" t="s">
        <v>630</v>
      </c>
      <c r="H977" s="22">
        <v>0.4243333333333334</v>
      </c>
      <c r="I977" s="22">
        <v>0.42894833333333332</v>
      </c>
      <c r="J977" s="22">
        <v>0.42666666666666669</v>
      </c>
      <c r="K977" s="22">
        <v>0.45833333333333331</v>
      </c>
      <c r="L977" s="22">
        <v>0.40833333333333338</v>
      </c>
      <c r="M977" s="22">
        <v>0.42166666666666669</v>
      </c>
      <c r="N977" s="22">
        <v>0.44666666666666671</v>
      </c>
      <c r="O977" s="22">
        <v>0.46833333333333327</v>
      </c>
      <c r="P977" s="22">
        <v>0.41500000000000004</v>
      </c>
      <c r="Q977" s="22">
        <v>0.44666666666666671</v>
      </c>
      <c r="R977" s="22">
        <v>0.44500000000000001</v>
      </c>
      <c r="S977" s="22">
        <v>0.48681545118290526</v>
      </c>
      <c r="T977" s="22">
        <v>0.41804782754901226</v>
      </c>
      <c r="U977" s="22">
        <v>0.3666666666666667</v>
      </c>
      <c r="V977" s="22">
        <v>0.46</v>
      </c>
      <c r="W977" s="146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9"/>
      <c r="B978" s="3" t="s">
        <v>270</v>
      </c>
      <c r="C978" s="28"/>
      <c r="D978" s="11">
        <v>0.44</v>
      </c>
      <c r="E978" s="11">
        <v>0.46499999999999997</v>
      </c>
      <c r="F978" s="11">
        <v>0.5</v>
      </c>
      <c r="G978" s="11" t="s">
        <v>630</v>
      </c>
      <c r="H978" s="11">
        <v>0.4325</v>
      </c>
      <c r="I978" s="11">
        <v>0.42718</v>
      </c>
      <c r="J978" s="11">
        <v>0.42</v>
      </c>
      <c r="K978" s="11">
        <v>0.45500000000000002</v>
      </c>
      <c r="L978" s="11">
        <v>0.41</v>
      </c>
      <c r="M978" s="11">
        <v>0.42499999999999999</v>
      </c>
      <c r="N978" s="11">
        <v>0.45</v>
      </c>
      <c r="O978" s="11">
        <v>0.47</v>
      </c>
      <c r="P978" s="11">
        <v>0.41</v>
      </c>
      <c r="Q978" s="11">
        <v>0.45</v>
      </c>
      <c r="R978" s="11">
        <v>0.44500000000000001</v>
      </c>
      <c r="S978" s="11">
        <v>0.48347968997873014</v>
      </c>
      <c r="T978" s="11">
        <v>0.41244732431891784</v>
      </c>
      <c r="U978" s="11">
        <v>0.37</v>
      </c>
      <c r="V978" s="11">
        <v>0.45500000000000002</v>
      </c>
      <c r="W978" s="146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9"/>
      <c r="B979" s="3" t="s">
        <v>271</v>
      </c>
      <c r="C979" s="28"/>
      <c r="D979" s="23">
        <v>4.0824829046386332E-3</v>
      </c>
      <c r="E979" s="23">
        <v>1.6329931618554509E-2</v>
      </c>
      <c r="F979" s="23">
        <v>4.0824829046386291E-2</v>
      </c>
      <c r="G979" s="23" t="s">
        <v>630</v>
      </c>
      <c r="H979" s="23">
        <v>3.0044411571316664E-2</v>
      </c>
      <c r="I979" s="23">
        <v>8.8616796752459381E-3</v>
      </c>
      <c r="J979" s="23">
        <v>4.2268979957726285E-2</v>
      </c>
      <c r="K979" s="23">
        <v>1.4719601443879732E-2</v>
      </c>
      <c r="L979" s="23">
        <v>7.5277265270907922E-3</v>
      </c>
      <c r="M979" s="23">
        <v>2.0412414523193152E-2</v>
      </c>
      <c r="N979" s="23">
        <v>5.1639777949432268E-3</v>
      </c>
      <c r="O979" s="23">
        <v>7.5277265270907922E-3</v>
      </c>
      <c r="P979" s="23">
        <v>8.3666002653407633E-3</v>
      </c>
      <c r="Q979" s="23">
        <v>1.0327955589886455E-2</v>
      </c>
      <c r="R979" s="23">
        <v>1.3784048752090234E-2</v>
      </c>
      <c r="S979" s="23">
        <v>1.4337530574928686E-2</v>
      </c>
      <c r="T979" s="23">
        <v>1.9348407478477193E-2</v>
      </c>
      <c r="U979" s="23">
        <v>1.8618986725025256E-2</v>
      </c>
      <c r="V979" s="23">
        <v>1.2649110640673504E-2</v>
      </c>
      <c r="W979" s="230"/>
      <c r="X979" s="231"/>
      <c r="Y979" s="231"/>
      <c r="Z979" s="231"/>
      <c r="AA979" s="231"/>
      <c r="AB979" s="231"/>
      <c r="AC979" s="231"/>
      <c r="AD979" s="231"/>
      <c r="AE979" s="231"/>
      <c r="AF979" s="231"/>
      <c r="AG979" s="231"/>
      <c r="AH979" s="231"/>
      <c r="AI979" s="231"/>
      <c r="AJ979" s="231"/>
      <c r="AK979" s="231"/>
      <c r="AL979" s="231"/>
      <c r="AM979" s="231"/>
      <c r="AN979" s="231"/>
      <c r="AO979" s="231"/>
      <c r="AP979" s="231"/>
      <c r="AQ979" s="231"/>
      <c r="AR979" s="231"/>
      <c r="AS979" s="231"/>
      <c r="AT979" s="231"/>
      <c r="AU979" s="231"/>
      <c r="AV979" s="231"/>
      <c r="AW979" s="231"/>
      <c r="AX979" s="231"/>
      <c r="AY979" s="231"/>
      <c r="AZ979" s="231"/>
      <c r="BA979" s="231"/>
      <c r="BB979" s="231"/>
      <c r="BC979" s="231"/>
      <c r="BD979" s="231"/>
      <c r="BE979" s="231"/>
      <c r="BF979" s="231"/>
      <c r="BG979" s="231"/>
      <c r="BH979" s="231"/>
      <c r="BI979" s="231"/>
      <c r="BJ979" s="231"/>
      <c r="BK979" s="231"/>
      <c r="BL979" s="231"/>
      <c r="BM979" s="54"/>
    </row>
    <row r="980" spans="1:65">
      <c r="A980" s="29"/>
      <c r="B980" s="3" t="s">
        <v>86</v>
      </c>
      <c r="C980" s="28"/>
      <c r="D980" s="13">
        <v>9.2433575199365285E-3</v>
      </c>
      <c r="E980" s="13">
        <v>3.524445673069318E-2</v>
      </c>
      <c r="F980" s="13">
        <v>7.9015798154296032E-2</v>
      </c>
      <c r="G980" s="13" t="s">
        <v>630</v>
      </c>
      <c r="H980" s="13">
        <v>7.0803797889984268E-2</v>
      </c>
      <c r="I980" s="13">
        <v>2.0659084058870972E-2</v>
      </c>
      <c r="J980" s="13">
        <v>9.906792177592097E-2</v>
      </c>
      <c r="K980" s="13">
        <v>3.2115494059373965E-2</v>
      </c>
      <c r="L980" s="13">
        <v>1.8435248637773367E-2</v>
      </c>
      <c r="M980" s="13">
        <v>4.840888819729601E-2</v>
      </c>
      <c r="N980" s="13">
        <v>1.1561144317037074E-2</v>
      </c>
      <c r="O980" s="13">
        <v>1.6073437424393152E-2</v>
      </c>
      <c r="P980" s="13">
        <v>2.0160482567086174E-2</v>
      </c>
      <c r="Q980" s="13">
        <v>2.3122288634074152E-2</v>
      </c>
      <c r="R980" s="13">
        <v>3.0975390454135356E-2</v>
      </c>
      <c r="S980" s="13">
        <v>2.945167525001547E-2</v>
      </c>
      <c r="T980" s="13">
        <v>4.6282760496366343E-2</v>
      </c>
      <c r="U980" s="13">
        <v>5.0779054704614329E-2</v>
      </c>
      <c r="V980" s="13">
        <v>2.7498066610159789E-2</v>
      </c>
      <c r="W980" s="146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3" t="s">
        <v>272</v>
      </c>
      <c r="C981" s="28"/>
      <c r="D981" s="13">
        <v>9.7099681664314375E-4</v>
      </c>
      <c r="E981" s="13">
        <v>5.007523439632755E-2</v>
      </c>
      <c r="F981" s="13">
        <v>0.17094720382324313</v>
      </c>
      <c r="G981" s="13" t="s">
        <v>630</v>
      </c>
      <c r="H981" s="13">
        <v>-3.8312393247104226E-2</v>
      </c>
      <c r="I981" s="13">
        <v>-2.7853190642631587E-2</v>
      </c>
      <c r="J981" s="13">
        <v>-3.3024244584676676E-2</v>
      </c>
      <c r="K981" s="13">
        <v>3.8743487262554277E-2</v>
      </c>
      <c r="L981" s="13">
        <v>-7.457398407517879E-2</v>
      </c>
      <c r="M981" s="13">
        <v>-4.4355991718450061E-2</v>
      </c>
      <c r="N981" s="13">
        <v>1.2302743950416639E-2</v>
      </c>
      <c r="O981" s="13">
        <v>6.1406981530100824E-2</v>
      </c>
      <c r="P981" s="13">
        <v>-5.9464987896814425E-2</v>
      </c>
      <c r="Q981" s="13">
        <v>1.2302743950416639E-2</v>
      </c>
      <c r="R981" s="13">
        <v>8.525494905825326E-3</v>
      </c>
      <c r="S981" s="13">
        <v>0.10329391872369031</v>
      </c>
      <c r="T981" s="13">
        <v>-5.255754567826354E-2</v>
      </c>
      <c r="U981" s="13">
        <v>-0.16900521018995651</v>
      </c>
      <c r="V981" s="13">
        <v>4.2520736307145368E-2</v>
      </c>
      <c r="W981" s="146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45" t="s">
        <v>273</v>
      </c>
      <c r="C982" s="46"/>
      <c r="D982" s="44">
        <v>0.06</v>
      </c>
      <c r="E982" s="44">
        <v>0.69</v>
      </c>
      <c r="F982" s="44" t="s">
        <v>274</v>
      </c>
      <c r="G982" s="44">
        <v>157.57</v>
      </c>
      <c r="H982" s="44">
        <v>0.66</v>
      </c>
      <c r="I982" s="44">
        <v>0.5</v>
      </c>
      <c r="J982" s="44">
        <v>0.57999999999999996</v>
      </c>
      <c r="K982" s="44">
        <v>0.52</v>
      </c>
      <c r="L982" s="44">
        <v>1.21</v>
      </c>
      <c r="M982" s="44">
        <v>0.75</v>
      </c>
      <c r="N982" s="44">
        <v>0.12</v>
      </c>
      <c r="O982" s="44">
        <v>0.86</v>
      </c>
      <c r="P982" s="44">
        <v>0.98</v>
      </c>
      <c r="Q982" s="44">
        <v>0.12</v>
      </c>
      <c r="R982" s="44">
        <v>0.06</v>
      </c>
      <c r="S982" s="44">
        <v>1.5</v>
      </c>
      <c r="T982" s="44">
        <v>0.87</v>
      </c>
      <c r="U982" s="44">
        <v>2.65</v>
      </c>
      <c r="V982" s="44">
        <v>0.57999999999999996</v>
      </c>
      <c r="W982" s="146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B983" s="30" t="s">
        <v>320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BM983" s="53"/>
    </row>
    <row r="984" spans="1:65">
      <c r="BM984" s="53"/>
    </row>
    <row r="985" spans="1:65" ht="15">
      <c r="B985" s="8" t="s">
        <v>541</v>
      </c>
      <c r="BM985" s="27" t="s">
        <v>66</v>
      </c>
    </row>
    <row r="986" spans="1:65" ht="15">
      <c r="A986" s="24" t="s">
        <v>64</v>
      </c>
      <c r="B986" s="18" t="s">
        <v>117</v>
      </c>
      <c r="C986" s="15" t="s">
        <v>118</v>
      </c>
      <c r="D986" s="16" t="s">
        <v>241</v>
      </c>
      <c r="E986" s="17" t="s">
        <v>241</v>
      </c>
      <c r="F986" s="17" t="s">
        <v>241</v>
      </c>
      <c r="G986" s="17" t="s">
        <v>241</v>
      </c>
      <c r="H986" s="17" t="s">
        <v>241</v>
      </c>
      <c r="I986" s="17" t="s">
        <v>241</v>
      </c>
      <c r="J986" s="17" t="s">
        <v>241</v>
      </c>
      <c r="K986" s="146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242</v>
      </c>
      <c r="C987" s="9" t="s">
        <v>242</v>
      </c>
      <c r="D987" s="144" t="s">
        <v>244</v>
      </c>
      <c r="E987" s="145" t="s">
        <v>246</v>
      </c>
      <c r="F987" s="145" t="s">
        <v>248</v>
      </c>
      <c r="G987" s="145" t="s">
        <v>250</v>
      </c>
      <c r="H987" s="145" t="s">
        <v>255</v>
      </c>
      <c r="I987" s="145" t="s">
        <v>259</v>
      </c>
      <c r="J987" s="145" t="s">
        <v>260</v>
      </c>
      <c r="K987" s="146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3</v>
      </c>
    </row>
    <row r="988" spans="1:65">
      <c r="A988" s="29"/>
      <c r="B988" s="19"/>
      <c r="C988" s="9"/>
      <c r="D988" s="10" t="s">
        <v>315</v>
      </c>
      <c r="E988" s="11" t="s">
        <v>316</v>
      </c>
      <c r="F988" s="11" t="s">
        <v>315</v>
      </c>
      <c r="G988" s="11" t="s">
        <v>316</v>
      </c>
      <c r="H988" s="11" t="s">
        <v>316</v>
      </c>
      <c r="I988" s="11" t="s">
        <v>316</v>
      </c>
      <c r="J988" s="11" t="s">
        <v>316</v>
      </c>
      <c r="K988" s="146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2</v>
      </c>
    </row>
    <row r="989" spans="1:65">
      <c r="A989" s="29"/>
      <c r="B989" s="19"/>
      <c r="C989" s="9"/>
      <c r="D989" s="25"/>
      <c r="E989" s="25"/>
      <c r="F989" s="25"/>
      <c r="G989" s="25"/>
      <c r="H989" s="25"/>
      <c r="I989" s="25"/>
      <c r="J989" s="25"/>
      <c r="K989" s="146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2</v>
      </c>
    </row>
    <row r="990" spans="1:65">
      <c r="A990" s="29"/>
      <c r="B990" s="18">
        <v>1</v>
      </c>
      <c r="C990" s="14">
        <v>1</v>
      </c>
      <c r="D990" s="21">
        <v>0.25</v>
      </c>
      <c r="E990" s="140">
        <v>0.3</v>
      </c>
      <c r="F990" s="21">
        <v>0.24</v>
      </c>
      <c r="G990" s="21">
        <v>0.2</v>
      </c>
      <c r="H990" s="21">
        <v>0.31</v>
      </c>
      <c r="I990" s="21">
        <v>0.28000000000000003</v>
      </c>
      <c r="J990" s="21">
        <v>0.29909150863728484</v>
      </c>
      <c r="K990" s="146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>
        <v>1</v>
      </c>
      <c r="C991" s="9">
        <v>2</v>
      </c>
      <c r="D991" s="11">
        <v>0.23</v>
      </c>
      <c r="E991" s="142">
        <v>0.3</v>
      </c>
      <c r="F991" s="11">
        <v>0.23</v>
      </c>
      <c r="G991" s="11">
        <v>0.3</v>
      </c>
      <c r="H991" s="11">
        <v>0.28999999999999998</v>
      </c>
      <c r="I991" s="11">
        <v>0.27</v>
      </c>
      <c r="J991" s="11">
        <v>0.29283273234803947</v>
      </c>
      <c r="K991" s="146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e">
        <v>#N/A</v>
      </c>
    </row>
    <row r="992" spans="1:65">
      <c r="A992" s="29"/>
      <c r="B992" s="19">
        <v>1</v>
      </c>
      <c r="C992" s="9">
        <v>3</v>
      </c>
      <c r="D992" s="11">
        <v>0.25</v>
      </c>
      <c r="E992" s="142">
        <v>0.3</v>
      </c>
      <c r="F992" s="11">
        <v>0.22</v>
      </c>
      <c r="G992" s="11">
        <v>0.21</v>
      </c>
      <c r="H992" s="11">
        <v>0.28999999999999998</v>
      </c>
      <c r="I992" s="11">
        <v>0.28000000000000003</v>
      </c>
      <c r="J992" s="11">
        <v>0.28653725030057331</v>
      </c>
      <c r="K992" s="14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16</v>
      </c>
    </row>
    <row r="993" spans="1:65">
      <c r="A993" s="29"/>
      <c r="B993" s="19">
        <v>1</v>
      </c>
      <c r="C993" s="9">
        <v>4</v>
      </c>
      <c r="D993" s="11">
        <v>0.27</v>
      </c>
      <c r="E993" s="142">
        <v>0.2</v>
      </c>
      <c r="F993" s="11">
        <v>0.22</v>
      </c>
      <c r="G993" s="11">
        <v>0.21</v>
      </c>
      <c r="H993" s="11">
        <v>0.3</v>
      </c>
      <c r="I993" s="11">
        <v>0.28000000000000003</v>
      </c>
      <c r="J993" s="11">
        <v>0.29712767867756129</v>
      </c>
      <c r="K993" s="14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0.26154250373179677</v>
      </c>
    </row>
    <row r="994" spans="1:65">
      <c r="A994" s="29"/>
      <c r="B994" s="19">
        <v>1</v>
      </c>
      <c r="C994" s="9">
        <v>5</v>
      </c>
      <c r="D994" s="11">
        <v>0.23</v>
      </c>
      <c r="E994" s="142">
        <v>0.2</v>
      </c>
      <c r="F994" s="11">
        <v>0.21</v>
      </c>
      <c r="G994" s="11">
        <v>0.25</v>
      </c>
      <c r="H994" s="11">
        <v>0.3</v>
      </c>
      <c r="I994" s="11">
        <v>0.28000000000000003</v>
      </c>
      <c r="J994" s="11">
        <v>0.30421074458641961</v>
      </c>
      <c r="K994" s="14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126</v>
      </c>
    </row>
    <row r="995" spans="1:65">
      <c r="A995" s="29"/>
      <c r="B995" s="19">
        <v>1</v>
      </c>
      <c r="C995" s="9">
        <v>6</v>
      </c>
      <c r="D995" s="11">
        <v>0.24</v>
      </c>
      <c r="E995" s="142">
        <v>0.2</v>
      </c>
      <c r="F995" s="11">
        <v>0.19</v>
      </c>
      <c r="G995" s="11">
        <v>0.24</v>
      </c>
      <c r="H995" s="11">
        <v>0.28999999999999998</v>
      </c>
      <c r="I995" s="11">
        <v>0.27</v>
      </c>
      <c r="J995" s="11">
        <v>0.30573021979480464</v>
      </c>
      <c r="K995" s="14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20" t="s">
        <v>269</v>
      </c>
      <c r="C996" s="12"/>
      <c r="D996" s="22">
        <v>0.245</v>
      </c>
      <c r="E996" s="22">
        <v>0.24999999999999997</v>
      </c>
      <c r="F996" s="22">
        <v>0.2183333333333333</v>
      </c>
      <c r="G996" s="22">
        <v>0.23499999999999999</v>
      </c>
      <c r="H996" s="22">
        <v>0.29666666666666669</v>
      </c>
      <c r="I996" s="22">
        <v>0.27666666666666667</v>
      </c>
      <c r="J996" s="22">
        <v>0.29758835572411385</v>
      </c>
      <c r="K996" s="14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270</v>
      </c>
      <c r="C997" s="28"/>
      <c r="D997" s="11">
        <v>0.245</v>
      </c>
      <c r="E997" s="11">
        <v>0.25</v>
      </c>
      <c r="F997" s="11">
        <v>0.22</v>
      </c>
      <c r="G997" s="11">
        <v>0.22499999999999998</v>
      </c>
      <c r="H997" s="11">
        <v>0.29499999999999998</v>
      </c>
      <c r="I997" s="11">
        <v>0.28000000000000003</v>
      </c>
      <c r="J997" s="11">
        <v>0.29810959365742307</v>
      </c>
      <c r="K997" s="14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3" t="s">
        <v>271</v>
      </c>
      <c r="C998" s="28"/>
      <c r="D998" s="23">
        <v>1.5165750888103104E-2</v>
      </c>
      <c r="E998" s="23">
        <v>5.477225575051714E-2</v>
      </c>
      <c r="F998" s="23">
        <v>1.7224014243685082E-2</v>
      </c>
      <c r="G998" s="23">
        <v>3.7282703764614532E-2</v>
      </c>
      <c r="H998" s="23">
        <v>8.1649658092772665E-3</v>
      </c>
      <c r="I998" s="23">
        <v>5.1639777949432277E-3</v>
      </c>
      <c r="J998" s="23">
        <v>7.1744067571899491E-3</v>
      </c>
      <c r="K998" s="14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3" t="s">
        <v>86</v>
      </c>
      <c r="C999" s="28"/>
      <c r="D999" s="13">
        <v>6.1901024033073897E-2</v>
      </c>
      <c r="E999" s="13">
        <v>0.21908902300206859</v>
      </c>
      <c r="F999" s="13">
        <v>7.8888614856572906E-2</v>
      </c>
      <c r="G999" s="13">
        <v>0.15864980325367886</v>
      </c>
      <c r="H999" s="13">
        <v>2.7522356660485164E-2</v>
      </c>
      <c r="I999" s="13">
        <v>1.8664979981722511E-2</v>
      </c>
      <c r="J999" s="13">
        <v>2.4108492886869365E-2</v>
      </c>
      <c r="K999" s="14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272</v>
      </c>
      <c r="C1000" s="28"/>
      <c r="D1000" s="13">
        <v>-6.3249772009373206E-2</v>
      </c>
      <c r="E1000" s="13">
        <v>-4.4132420417727802E-2</v>
      </c>
      <c r="F1000" s="13">
        <v>-0.16520898049814903</v>
      </c>
      <c r="G1000" s="13">
        <v>-0.10148447519266413</v>
      </c>
      <c r="H1000" s="13">
        <v>0.13429619443762997</v>
      </c>
      <c r="I1000" s="13">
        <v>5.782678807104813E-2</v>
      </c>
      <c r="J1000" s="13">
        <v>0.13782024519150782</v>
      </c>
      <c r="K1000" s="14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45" t="s">
        <v>273</v>
      </c>
      <c r="C1001" s="46"/>
      <c r="D1001" s="44">
        <v>0.35</v>
      </c>
      <c r="E1001" s="44" t="s">
        <v>274</v>
      </c>
      <c r="F1001" s="44">
        <v>0.93</v>
      </c>
      <c r="G1001" s="44">
        <v>0.56000000000000005</v>
      </c>
      <c r="H1001" s="44">
        <v>0.78</v>
      </c>
      <c r="I1001" s="44">
        <v>0.35</v>
      </c>
      <c r="J1001" s="44">
        <v>0.8</v>
      </c>
      <c r="K1001" s="146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B1002" s="30" t="s">
        <v>320</v>
      </c>
      <c r="C1002" s="20"/>
      <c r="D1002" s="20"/>
      <c r="E1002" s="20"/>
      <c r="F1002" s="20"/>
      <c r="G1002" s="20"/>
      <c r="H1002" s="20"/>
      <c r="I1002" s="20"/>
      <c r="J1002" s="20"/>
      <c r="BM1002" s="53"/>
    </row>
    <row r="1003" spans="1:65">
      <c r="BM1003" s="53"/>
    </row>
    <row r="1004" spans="1:65" ht="15">
      <c r="B1004" s="8" t="s">
        <v>599</v>
      </c>
      <c r="BM1004" s="27" t="s">
        <v>66</v>
      </c>
    </row>
    <row r="1005" spans="1:65" ht="15">
      <c r="A1005" s="24" t="s">
        <v>32</v>
      </c>
      <c r="B1005" s="18" t="s">
        <v>117</v>
      </c>
      <c r="C1005" s="15" t="s">
        <v>118</v>
      </c>
      <c r="D1005" s="16" t="s">
        <v>241</v>
      </c>
      <c r="E1005" s="17" t="s">
        <v>241</v>
      </c>
      <c r="F1005" s="17" t="s">
        <v>241</v>
      </c>
      <c r="G1005" s="17" t="s">
        <v>241</v>
      </c>
      <c r="H1005" s="17" t="s">
        <v>241</v>
      </c>
      <c r="I1005" s="17" t="s">
        <v>241</v>
      </c>
      <c r="J1005" s="17" t="s">
        <v>241</v>
      </c>
      <c r="K1005" s="17" t="s">
        <v>241</v>
      </c>
      <c r="L1005" s="17" t="s">
        <v>241</v>
      </c>
      <c r="M1005" s="17" t="s">
        <v>241</v>
      </c>
      <c r="N1005" s="17" t="s">
        <v>241</v>
      </c>
      <c r="O1005" s="17" t="s">
        <v>241</v>
      </c>
      <c r="P1005" s="17" t="s">
        <v>241</v>
      </c>
      <c r="Q1005" s="17" t="s">
        <v>241</v>
      </c>
      <c r="R1005" s="17" t="s">
        <v>241</v>
      </c>
      <c r="S1005" s="17" t="s">
        <v>241</v>
      </c>
      <c r="T1005" s="17" t="s">
        <v>241</v>
      </c>
      <c r="U1005" s="17" t="s">
        <v>241</v>
      </c>
      <c r="V1005" s="17" t="s">
        <v>241</v>
      </c>
      <c r="W1005" s="17" t="s">
        <v>241</v>
      </c>
      <c r="X1005" s="146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242</v>
      </c>
      <c r="C1006" s="9" t="s">
        <v>242</v>
      </c>
      <c r="D1006" s="144" t="s">
        <v>244</v>
      </c>
      <c r="E1006" s="145" t="s">
        <v>245</v>
      </c>
      <c r="F1006" s="145" t="s">
        <v>246</v>
      </c>
      <c r="G1006" s="145" t="s">
        <v>247</v>
      </c>
      <c r="H1006" s="145" t="s">
        <v>248</v>
      </c>
      <c r="I1006" s="145" t="s">
        <v>249</v>
      </c>
      <c r="J1006" s="145" t="s">
        <v>250</v>
      </c>
      <c r="K1006" s="145" t="s">
        <v>251</v>
      </c>
      <c r="L1006" s="145" t="s">
        <v>252</v>
      </c>
      <c r="M1006" s="145" t="s">
        <v>253</v>
      </c>
      <c r="N1006" s="145" t="s">
        <v>254</v>
      </c>
      <c r="O1006" s="145" t="s">
        <v>255</v>
      </c>
      <c r="P1006" s="145" t="s">
        <v>256</v>
      </c>
      <c r="Q1006" s="145" t="s">
        <v>258</v>
      </c>
      <c r="R1006" s="145" t="s">
        <v>259</v>
      </c>
      <c r="S1006" s="145" t="s">
        <v>260</v>
      </c>
      <c r="T1006" s="145" t="s">
        <v>261</v>
      </c>
      <c r="U1006" s="145" t="s">
        <v>284</v>
      </c>
      <c r="V1006" s="145" t="s">
        <v>286</v>
      </c>
      <c r="W1006" s="145" t="s">
        <v>262</v>
      </c>
      <c r="X1006" s="146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315</v>
      </c>
      <c r="E1007" s="11" t="s">
        <v>315</v>
      </c>
      <c r="F1007" s="11" t="s">
        <v>316</v>
      </c>
      <c r="G1007" s="11" t="s">
        <v>120</v>
      </c>
      <c r="H1007" s="11" t="s">
        <v>315</v>
      </c>
      <c r="I1007" s="11" t="s">
        <v>316</v>
      </c>
      <c r="J1007" s="11" t="s">
        <v>316</v>
      </c>
      <c r="K1007" s="11" t="s">
        <v>315</v>
      </c>
      <c r="L1007" s="11" t="s">
        <v>315</v>
      </c>
      <c r="M1007" s="11" t="s">
        <v>315</v>
      </c>
      <c r="N1007" s="11" t="s">
        <v>316</v>
      </c>
      <c r="O1007" s="11" t="s">
        <v>316</v>
      </c>
      <c r="P1007" s="11" t="s">
        <v>315</v>
      </c>
      <c r="Q1007" s="11" t="s">
        <v>316</v>
      </c>
      <c r="R1007" s="11" t="s">
        <v>316</v>
      </c>
      <c r="S1007" s="11" t="s">
        <v>316</v>
      </c>
      <c r="T1007" s="11" t="s">
        <v>316</v>
      </c>
      <c r="U1007" s="11" t="s">
        <v>120</v>
      </c>
      <c r="V1007" s="11" t="s">
        <v>315</v>
      </c>
      <c r="W1007" s="11" t="s">
        <v>315</v>
      </c>
      <c r="X1007" s="146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</v>
      </c>
    </row>
    <row r="1008" spans="1:65">
      <c r="A1008" s="29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146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8">
        <v>1</v>
      </c>
      <c r="C1009" s="14">
        <v>1</v>
      </c>
      <c r="D1009" s="21">
        <v>1.9</v>
      </c>
      <c r="E1009" s="21">
        <v>1.9</v>
      </c>
      <c r="F1009" s="21">
        <v>2.1</v>
      </c>
      <c r="G1009" s="140" t="s">
        <v>96</v>
      </c>
      <c r="H1009" s="21">
        <v>1.89</v>
      </c>
      <c r="I1009" s="21">
        <v>2.1106579999999999</v>
      </c>
      <c r="J1009" s="21">
        <v>1.9</v>
      </c>
      <c r="K1009" s="21">
        <v>2</v>
      </c>
      <c r="L1009" s="21">
        <v>1.9</v>
      </c>
      <c r="M1009" s="21">
        <v>1.8</v>
      </c>
      <c r="N1009" s="21">
        <v>1.89</v>
      </c>
      <c r="O1009" s="21">
        <v>2.1</v>
      </c>
      <c r="P1009" s="21">
        <v>1.9</v>
      </c>
      <c r="Q1009" s="21">
        <v>1.89</v>
      </c>
      <c r="R1009" s="21">
        <v>2.1</v>
      </c>
      <c r="S1009" s="140">
        <v>2.5480410312642827</v>
      </c>
      <c r="T1009" s="21">
        <v>1.9699999999999998</v>
      </c>
      <c r="U1009" s="21">
        <v>1.6607126926146831</v>
      </c>
      <c r="V1009" s="21">
        <v>1.74</v>
      </c>
      <c r="W1009" s="21">
        <v>2.06</v>
      </c>
      <c r="X1009" s="146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>
        <v>1</v>
      </c>
      <c r="C1010" s="9">
        <v>2</v>
      </c>
      <c r="D1010" s="11">
        <v>1.9</v>
      </c>
      <c r="E1010" s="11">
        <v>1.9</v>
      </c>
      <c r="F1010" s="11">
        <v>2</v>
      </c>
      <c r="G1010" s="142" t="s">
        <v>96</v>
      </c>
      <c r="H1010" s="11">
        <v>1.9699999999999998</v>
      </c>
      <c r="I1010" s="11">
        <v>2.1231875500000004</v>
      </c>
      <c r="J1010" s="11">
        <v>2</v>
      </c>
      <c r="K1010" s="11">
        <v>1.8</v>
      </c>
      <c r="L1010" s="11">
        <v>1.8</v>
      </c>
      <c r="M1010" s="11">
        <v>2</v>
      </c>
      <c r="N1010" s="11">
        <v>1.85</v>
      </c>
      <c r="O1010" s="11">
        <v>2.17</v>
      </c>
      <c r="P1010" s="11">
        <v>1.7</v>
      </c>
      <c r="Q1010" s="11">
        <v>1.86</v>
      </c>
      <c r="R1010" s="11">
        <v>1.9</v>
      </c>
      <c r="S1010" s="142">
        <v>2.3493040514799621</v>
      </c>
      <c r="T1010" s="141">
        <v>4.6399999999999997</v>
      </c>
      <c r="U1010" s="11">
        <v>1.6619811991177331</v>
      </c>
      <c r="V1010" s="11">
        <v>1.9</v>
      </c>
      <c r="W1010" s="11">
        <v>2.0299999999999998</v>
      </c>
      <c r="X1010" s="146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 t="e">
        <v>#N/A</v>
      </c>
    </row>
    <row r="1011" spans="1:65">
      <c r="A1011" s="29"/>
      <c r="B1011" s="19">
        <v>1</v>
      </c>
      <c r="C1011" s="9">
        <v>3</v>
      </c>
      <c r="D1011" s="11">
        <v>2</v>
      </c>
      <c r="E1011" s="11">
        <v>2</v>
      </c>
      <c r="F1011" s="11">
        <v>2</v>
      </c>
      <c r="G1011" s="142" t="s">
        <v>96</v>
      </c>
      <c r="H1011" s="11">
        <v>1.73</v>
      </c>
      <c r="I1011" s="11">
        <v>2.0448175000000002</v>
      </c>
      <c r="J1011" s="11">
        <v>1.9</v>
      </c>
      <c r="K1011" s="11">
        <v>2</v>
      </c>
      <c r="L1011" s="11">
        <v>2.1</v>
      </c>
      <c r="M1011" s="11">
        <v>1.8</v>
      </c>
      <c r="N1011" s="11">
        <v>1.86</v>
      </c>
      <c r="O1011" s="11">
        <v>1.95</v>
      </c>
      <c r="P1011" s="11">
        <v>1.7</v>
      </c>
      <c r="Q1011" s="11">
        <v>1.86</v>
      </c>
      <c r="R1011" s="11">
        <v>1.9</v>
      </c>
      <c r="S1011" s="142">
        <v>2.3548328834649275</v>
      </c>
      <c r="T1011" s="11">
        <v>2.0499999999999998</v>
      </c>
      <c r="U1011" s="11">
        <v>1.8377506369500232</v>
      </c>
      <c r="V1011" s="11">
        <v>1.78</v>
      </c>
      <c r="W1011" s="11">
        <v>2.02</v>
      </c>
      <c r="X1011" s="146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16</v>
      </c>
    </row>
    <row r="1012" spans="1:65">
      <c r="A1012" s="29"/>
      <c r="B1012" s="19">
        <v>1</v>
      </c>
      <c r="C1012" s="9">
        <v>4</v>
      </c>
      <c r="D1012" s="11">
        <v>2</v>
      </c>
      <c r="E1012" s="11">
        <v>1.8</v>
      </c>
      <c r="F1012" s="11">
        <v>2</v>
      </c>
      <c r="G1012" s="142" t="s">
        <v>96</v>
      </c>
      <c r="H1012" s="11">
        <v>1.8</v>
      </c>
      <c r="I1012" s="11">
        <v>2.1200245</v>
      </c>
      <c r="J1012" s="11">
        <v>1.9</v>
      </c>
      <c r="K1012" s="11">
        <v>1.9</v>
      </c>
      <c r="L1012" s="11">
        <v>1.9</v>
      </c>
      <c r="M1012" s="11">
        <v>1.8</v>
      </c>
      <c r="N1012" s="11">
        <v>1.84</v>
      </c>
      <c r="O1012" s="11">
        <v>2.09</v>
      </c>
      <c r="P1012" s="11">
        <v>1.8</v>
      </c>
      <c r="Q1012" s="141">
        <v>2.35</v>
      </c>
      <c r="R1012" s="11">
        <v>2.1</v>
      </c>
      <c r="S1012" s="142">
        <v>2.5274948431942104</v>
      </c>
      <c r="T1012" s="11">
        <v>2.02</v>
      </c>
      <c r="U1012" s="11">
        <v>1.8901775877677132</v>
      </c>
      <c r="V1012" s="11">
        <v>1.88</v>
      </c>
      <c r="W1012" s="11">
        <v>2.08</v>
      </c>
      <c r="X1012" s="146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1.9320813192520581</v>
      </c>
    </row>
    <row r="1013" spans="1:65">
      <c r="A1013" s="29"/>
      <c r="B1013" s="19">
        <v>1</v>
      </c>
      <c r="C1013" s="9">
        <v>5</v>
      </c>
      <c r="D1013" s="11">
        <v>2.1</v>
      </c>
      <c r="E1013" s="11">
        <v>1.9</v>
      </c>
      <c r="F1013" s="11">
        <v>2.1</v>
      </c>
      <c r="G1013" s="142" t="s">
        <v>96</v>
      </c>
      <c r="H1013" s="11">
        <v>1.67</v>
      </c>
      <c r="I1013" s="11">
        <v>2.0963987000000004</v>
      </c>
      <c r="J1013" s="11">
        <v>1.9</v>
      </c>
      <c r="K1013" s="11">
        <v>1.9</v>
      </c>
      <c r="L1013" s="11">
        <v>2.2000000000000002</v>
      </c>
      <c r="M1013" s="11">
        <v>1.9</v>
      </c>
      <c r="N1013" s="11">
        <v>1.82</v>
      </c>
      <c r="O1013" s="11">
        <v>2.06</v>
      </c>
      <c r="P1013" s="11">
        <v>1.9</v>
      </c>
      <c r="Q1013" s="11">
        <v>1.95</v>
      </c>
      <c r="R1013" s="11">
        <v>2.1</v>
      </c>
      <c r="S1013" s="142">
        <v>2.4464125550217015</v>
      </c>
      <c r="T1013" s="11">
        <v>1.88</v>
      </c>
      <c r="U1013" s="11">
        <v>1.868092113696499</v>
      </c>
      <c r="V1013" s="11">
        <v>1.72</v>
      </c>
      <c r="W1013" s="11">
        <v>1.96</v>
      </c>
      <c r="X1013" s="146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127</v>
      </c>
    </row>
    <row r="1014" spans="1:65">
      <c r="A1014" s="29"/>
      <c r="B1014" s="19">
        <v>1</v>
      </c>
      <c r="C1014" s="9">
        <v>6</v>
      </c>
      <c r="D1014" s="11">
        <v>2</v>
      </c>
      <c r="E1014" s="11">
        <v>1.9</v>
      </c>
      <c r="F1014" s="11">
        <v>2.1</v>
      </c>
      <c r="G1014" s="142" t="s">
        <v>96</v>
      </c>
      <c r="H1014" s="11">
        <v>1.55</v>
      </c>
      <c r="I1014" s="11">
        <v>2.0687810000000004</v>
      </c>
      <c r="J1014" s="11">
        <v>1.8</v>
      </c>
      <c r="K1014" s="11">
        <v>2.1</v>
      </c>
      <c r="L1014" s="11">
        <v>1.9</v>
      </c>
      <c r="M1014" s="11">
        <v>1.8</v>
      </c>
      <c r="N1014" s="11">
        <v>1.82</v>
      </c>
      <c r="O1014" s="11">
        <v>2.0499999999999998</v>
      </c>
      <c r="P1014" s="11">
        <v>1.7</v>
      </c>
      <c r="Q1014" s="11">
        <v>1.96</v>
      </c>
      <c r="R1014" s="11">
        <v>2.1</v>
      </c>
      <c r="S1014" s="142">
        <v>2.5228475779280046</v>
      </c>
      <c r="T1014" s="11">
        <v>2.06</v>
      </c>
      <c r="U1014" s="11">
        <v>1.882200999075663</v>
      </c>
      <c r="V1014" s="11">
        <v>1.95</v>
      </c>
      <c r="W1014" s="11">
        <v>2.17</v>
      </c>
      <c r="X1014" s="146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20" t="s">
        <v>269</v>
      </c>
      <c r="C1015" s="12"/>
      <c r="D1015" s="22">
        <v>1.9833333333333334</v>
      </c>
      <c r="E1015" s="22">
        <v>1.9000000000000001</v>
      </c>
      <c r="F1015" s="22">
        <v>2.0499999999999998</v>
      </c>
      <c r="G1015" s="22" t="s">
        <v>630</v>
      </c>
      <c r="H1015" s="22">
        <v>1.7683333333333333</v>
      </c>
      <c r="I1015" s="22">
        <v>2.0939778750000002</v>
      </c>
      <c r="J1015" s="22">
        <v>1.9000000000000001</v>
      </c>
      <c r="K1015" s="22">
        <v>1.95</v>
      </c>
      <c r="L1015" s="22">
        <v>1.966666666666667</v>
      </c>
      <c r="M1015" s="22">
        <v>1.8499999999999999</v>
      </c>
      <c r="N1015" s="22">
        <v>1.8466666666666667</v>
      </c>
      <c r="O1015" s="22">
        <v>2.0699999999999998</v>
      </c>
      <c r="P1015" s="22">
        <v>1.7833333333333332</v>
      </c>
      <c r="Q1015" s="22">
        <v>1.9783333333333335</v>
      </c>
      <c r="R1015" s="22">
        <v>2.0333333333333332</v>
      </c>
      <c r="S1015" s="22">
        <v>2.4581554903921816</v>
      </c>
      <c r="T1015" s="22">
        <v>2.4366666666666665</v>
      </c>
      <c r="U1015" s="22">
        <v>1.8001525382037189</v>
      </c>
      <c r="V1015" s="22">
        <v>1.8283333333333331</v>
      </c>
      <c r="W1015" s="22">
        <v>2.0533333333333332</v>
      </c>
      <c r="X1015" s="146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3" t="s">
        <v>270</v>
      </c>
      <c r="C1016" s="28"/>
      <c r="D1016" s="11">
        <v>2</v>
      </c>
      <c r="E1016" s="11">
        <v>1.9</v>
      </c>
      <c r="F1016" s="11">
        <v>2.0499999999999998</v>
      </c>
      <c r="G1016" s="11" t="s">
        <v>630</v>
      </c>
      <c r="H1016" s="11">
        <v>1.7650000000000001</v>
      </c>
      <c r="I1016" s="11">
        <v>2.1035283500000004</v>
      </c>
      <c r="J1016" s="11">
        <v>1.9</v>
      </c>
      <c r="K1016" s="11">
        <v>1.95</v>
      </c>
      <c r="L1016" s="11">
        <v>1.9</v>
      </c>
      <c r="M1016" s="11">
        <v>1.8</v>
      </c>
      <c r="N1016" s="11">
        <v>1.8450000000000002</v>
      </c>
      <c r="O1016" s="11">
        <v>2.0750000000000002</v>
      </c>
      <c r="P1016" s="11">
        <v>1.75</v>
      </c>
      <c r="Q1016" s="11">
        <v>1.92</v>
      </c>
      <c r="R1016" s="11">
        <v>2.1</v>
      </c>
      <c r="S1016" s="11">
        <v>2.4846300664748533</v>
      </c>
      <c r="T1016" s="11">
        <v>2.0350000000000001</v>
      </c>
      <c r="U1016" s="11">
        <v>1.8529213753232612</v>
      </c>
      <c r="V1016" s="11">
        <v>1.83</v>
      </c>
      <c r="W1016" s="11">
        <v>2.0449999999999999</v>
      </c>
      <c r="X1016" s="146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3" t="s">
        <v>271</v>
      </c>
      <c r="C1017" s="28"/>
      <c r="D1017" s="23">
        <v>7.5277265270908167E-2</v>
      </c>
      <c r="E1017" s="23">
        <v>6.3245553203367569E-2</v>
      </c>
      <c r="F1017" s="23">
        <v>5.4772255750516662E-2</v>
      </c>
      <c r="G1017" s="23" t="s">
        <v>630</v>
      </c>
      <c r="H1017" s="23">
        <v>0.15184421841699025</v>
      </c>
      <c r="I1017" s="23">
        <v>3.1200460673197539E-2</v>
      </c>
      <c r="J1017" s="23">
        <v>6.3245553203367569E-2</v>
      </c>
      <c r="K1017" s="23">
        <v>0.10488088481701519</v>
      </c>
      <c r="L1017" s="23">
        <v>0.15055453054181628</v>
      </c>
      <c r="M1017" s="23">
        <v>8.3666002653407526E-2</v>
      </c>
      <c r="N1017" s="23">
        <v>2.6583202716502469E-2</v>
      </c>
      <c r="O1017" s="23">
        <v>7.2387844283415423E-2</v>
      </c>
      <c r="P1017" s="23">
        <v>9.8319208025017493E-2</v>
      </c>
      <c r="Q1017" s="23">
        <v>0.18712740757747562</v>
      </c>
      <c r="R1017" s="23">
        <v>0.10327955589886455</v>
      </c>
      <c r="S1017" s="23">
        <v>8.9145404683849808E-2</v>
      </c>
      <c r="T1017" s="23">
        <v>1.0814188211172702</v>
      </c>
      <c r="U1017" s="23">
        <v>0.10899601085419518</v>
      </c>
      <c r="V1017" s="23">
        <v>9.4322143034743761E-2</v>
      </c>
      <c r="W1017" s="23">
        <v>7.0332543439482309E-2</v>
      </c>
      <c r="X1017" s="230"/>
      <c r="Y1017" s="231"/>
      <c r="Z1017" s="231"/>
      <c r="AA1017" s="231"/>
      <c r="AB1017" s="231"/>
      <c r="AC1017" s="231"/>
      <c r="AD1017" s="231"/>
      <c r="AE1017" s="231"/>
      <c r="AF1017" s="231"/>
      <c r="AG1017" s="231"/>
      <c r="AH1017" s="231"/>
      <c r="AI1017" s="231"/>
      <c r="AJ1017" s="231"/>
      <c r="AK1017" s="231"/>
      <c r="AL1017" s="231"/>
      <c r="AM1017" s="231"/>
      <c r="AN1017" s="231"/>
      <c r="AO1017" s="231"/>
      <c r="AP1017" s="231"/>
      <c r="AQ1017" s="231"/>
      <c r="AR1017" s="231"/>
      <c r="AS1017" s="231"/>
      <c r="AT1017" s="231"/>
      <c r="AU1017" s="231"/>
      <c r="AV1017" s="231"/>
      <c r="AW1017" s="231"/>
      <c r="AX1017" s="231"/>
      <c r="AY1017" s="231"/>
      <c r="AZ1017" s="231"/>
      <c r="BA1017" s="231"/>
      <c r="BB1017" s="231"/>
      <c r="BC1017" s="231"/>
      <c r="BD1017" s="231"/>
      <c r="BE1017" s="231"/>
      <c r="BF1017" s="231"/>
      <c r="BG1017" s="231"/>
      <c r="BH1017" s="231"/>
      <c r="BI1017" s="231"/>
      <c r="BJ1017" s="231"/>
      <c r="BK1017" s="231"/>
      <c r="BL1017" s="231"/>
      <c r="BM1017" s="54"/>
    </row>
    <row r="1018" spans="1:65">
      <c r="A1018" s="29"/>
      <c r="B1018" s="3" t="s">
        <v>86</v>
      </c>
      <c r="C1018" s="28"/>
      <c r="D1018" s="13">
        <v>3.7954923666004114E-2</v>
      </c>
      <c r="E1018" s="13">
        <v>3.3287133264930296E-2</v>
      </c>
      <c r="F1018" s="13">
        <v>2.6718173536837399E-2</v>
      </c>
      <c r="G1018" s="13" t="s">
        <v>630</v>
      </c>
      <c r="H1018" s="13">
        <v>8.5868549528929458E-2</v>
      </c>
      <c r="I1018" s="13">
        <v>1.490009089670899E-2</v>
      </c>
      <c r="J1018" s="13">
        <v>3.3287133264930296E-2</v>
      </c>
      <c r="K1018" s="13">
        <v>5.3785069136930867E-2</v>
      </c>
      <c r="L1018" s="13">
        <v>7.6553151122957422E-2</v>
      </c>
      <c r="M1018" s="13">
        <v>4.5224866299139209E-2</v>
      </c>
      <c r="N1018" s="13">
        <v>1.4395236128069928E-2</v>
      </c>
      <c r="O1018" s="13">
        <v>3.4969973083775571E-2</v>
      </c>
      <c r="P1018" s="13">
        <v>5.5132266182252802E-2</v>
      </c>
      <c r="Q1018" s="13">
        <v>9.4588411580863826E-2</v>
      </c>
      <c r="R1018" s="13">
        <v>5.0793224212556339E-2</v>
      </c>
      <c r="S1018" s="13">
        <v>3.6265161025117773E-2</v>
      </c>
      <c r="T1018" s="13">
        <v>0.4438107337006581</v>
      </c>
      <c r="U1018" s="13">
        <v>6.0548208299590421E-2</v>
      </c>
      <c r="V1018" s="13">
        <v>5.1589139307972889E-2</v>
      </c>
      <c r="W1018" s="13">
        <v>3.4252862064682942E-2</v>
      </c>
      <c r="X1018" s="146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272</v>
      </c>
      <c r="C1019" s="28"/>
      <c r="D1019" s="13">
        <v>2.6526841065424689E-2</v>
      </c>
      <c r="E1019" s="13">
        <v>-1.6604538811273772E-2</v>
      </c>
      <c r="F1019" s="13">
        <v>6.1031944966783325E-2</v>
      </c>
      <c r="G1019" s="13" t="s">
        <v>630</v>
      </c>
      <c r="H1019" s="13">
        <v>-8.4752119016457517E-2</v>
      </c>
      <c r="I1019" s="13">
        <v>8.379386216032314E-2</v>
      </c>
      <c r="J1019" s="13">
        <v>-1.6604538811273772E-2</v>
      </c>
      <c r="K1019" s="13">
        <v>9.27428911474526E-3</v>
      </c>
      <c r="L1019" s="13">
        <v>1.7900565090085196E-2</v>
      </c>
      <c r="M1019" s="13">
        <v>-4.2483366737293027E-2</v>
      </c>
      <c r="N1019" s="13">
        <v>-4.420862193236097E-2</v>
      </c>
      <c r="O1019" s="13">
        <v>7.1383476137190982E-2</v>
      </c>
      <c r="P1019" s="13">
        <v>-7.6988470638651885E-2</v>
      </c>
      <c r="Q1019" s="13">
        <v>2.3938958272822886E-2</v>
      </c>
      <c r="R1019" s="13">
        <v>5.240566899144361E-2</v>
      </c>
      <c r="S1019" s="13">
        <v>0.2722836590251676</v>
      </c>
      <c r="T1019" s="13">
        <v>0.26116154759466448</v>
      </c>
      <c r="U1019" s="13">
        <v>-6.8283244464788395E-2</v>
      </c>
      <c r="V1019" s="13">
        <v>-5.3697525505234767E-2</v>
      </c>
      <c r="W1019" s="13">
        <v>6.2757200161851268E-2</v>
      </c>
      <c r="X1019" s="146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45" t="s">
        <v>273</v>
      </c>
      <c r="C1020" s="46"/>
      <c r="D1020" s="44">
        <v>7.0000000000000007E-2</v>
      </c>
      <c r="E1020" s="44">
        <v>0.45</v>
      </c>
      <c r="F1020" s="44">
        <v>0.48</v>
      </c>
      <c r="G1020" s="44">
        <v>18.649999999999999</v>
      </c>
      <c r="H1020" s="44">
        <v>1.26</v>
      </c>
      <c r="I1020" s="44">
        <v>0.75</v>
      </c>
      <c r="J1020" s="44">
        <v>0.45</v>
      </c>
      <c r="K1020" s="44">
        <v>0.14000000000000001</v>
      </c>
      <c r="L1020" s="44">
        <v>0.04</v>
      </c>
      <c r="M1020" s="44">
        <v>0.75</v>
      </c>
      <c r="N1020" s="44">
        <v>0.77</v>
      </c>
      <c r="O1020" s="44">
        <v>0.6</v>
      </c>
      <c r="P1020" s="44">
        <v>1.17</v>
      </c>
      <c r="Q1020" s="44">
        <v>0.04</v>
      </c>
      <c r="R1020" s="44">
        <v>0.37</v>
      </c>
      <c r="S1020" s="44">
        <v>2.99</v>
      </c>
      <c r="T1020" s="44">
        <v>2.86</v>
      </c>
      <c r="U1020" s="44">
        <v>1.06</v>
      </c>
      <c r="V1020" s="44">
        <v>0.89</v>
      </c>
      <c r="W1020" s="44">
        <v>0.5</v>
      </c>
      <c r="X1020" s="146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B1021" s="3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BM1021" s="53"/>
    </row>
    <row r="1022" spans="1:65" ht="15">
      <c r="B1022" s="8" t="s">
        <v>600</v>
      </c>
      <c r="BM1022" s="27" t="s">
        <v>66</v>
      </c>
    </row>
    <row r="1023" spans="1:65" ht="15">
      <c r="A1023" s="24" t="s">
        <v>65</v>
      </c>
      <c r="B1023" s="18" t="s">
        <v>117</v>
      </c>
      <c r="C1023" s="15" t="s">
        <v>118</v>
      </c>
      <c r="D1023" s="16" t="s">
        <v>241</v>
      </c>
      <c r="E1023" s="17" t="s">
        <v>241</v>
      </c>
      <c r="F1023" s="17" t="s">
        <v>241</v>
      </c>
      <c r="G1023" s="17" t="s">
        <v>241</v>
      </c>
      <c r="H1023" s="17" t="s">
        <v>241</v>
      </c>
      <c r="I1023" s="17" t="s">
        <v>241</v>
      </c>
      <c r="J1023" s="17" t="s">
        <v>241</v>
      </c>
      <c r="K1023" s="17" t="s">
        <v>241</v>
      </c>
      <c r="L1023" s="17" t="s">
        <v>241</v>
      </c>
      <c r="M1023" s="17" t="s">
        <v>241</v>
      </c>
      <c r="N1023" s="17" t="s">
        <v>241</v>
      </c>
      <c r="O1023" s="17" t="s">
        <v>241</v>
      </c>
      <c r="P1023" s="17" t="s">
        <v>241</v>
      </c>
      <c r="Q1023" s="17" t="s">
        <v>241</v>
      </c>
      <c r="R1023" s="17" t="s">
        <v>241</v>
      </c>
      <c r="S1023" s="17" t="s">
        <v>241</v>
      </c>
      <c r="T1023" s="17" t="s">
        <v>241</v>
      </c>
      <c r="U1023" s="17" t="s">
        <v>241</v>
      </c>
      <c r="V1023" s="17" t="s">
        <v>241</v>
      </c>
      <c r="W1023" s="17" t="s">
        <v>241</v>
      </c>
      <c r="X1023" s="17" t="s">
        <v>241</v>
      </c>
      <c r="Y1023" s="146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 t="s">
        <v>242</v>
      </c>
      <c r="C1024" s="9" t="s">
        <v>242</v>
      </c>
      <c r="D1024" s="144" t="s">
        <v>244</v>
      </c>
      <c r="E1024" s="145" t="s">
        <v>245</v>
      </c>
      <c r="F1024" s="145" t="s">
        <v>246</v>
      </c>
      <c r="G1024" s="145" t="s">
        <v>247</v>
      </c>
      <c r="H1024" s="145" t="s">
        <v>248</v>
      </c>
      <c r="I1024" s="145" t="s">
        <v>249</v>
      </c>
      <c r="J1024" s="145" t="s">
        <v>250</v>
      </c>
      <c r="K1024" s="145" t="s">
        <v>251</v>
      </c>
      <c r="L1024" s="145" t="s">
        <v>252</v>
      </c>
      <c r="M1024" s="145" t="s">
        <v>253</v>
      </c>
      <c r="N1024" s="145" t="s">
        <v>254</v>
      </c>
      <c r="O1024" s="145" t="s">
        <v>255</v>
      </c>
      <c r="P1024" s="145" t="s">
        <v>256</v>
      </c>
      <c r="Q1024" s="145" t="s">
        <v>258</v>
      </c>
      <c r="R1024" s="145" t="s">
        <v>259</v>
      </c>
      <c r="S1024" s="145" t="s">
        <v>260</v>
      </c>
      <c r="T1024" s="145" t="s">
        <v>261</v>
      </c>
      <c r="U1024" s="145" t="s">
        <v>284</v>
      </c>
      <c r="V1024" s="145" t="s">
        <v>286</v>
      </c>
      <c r="W1024" s="145" t="s">
        <v>276</v>
      </c>
      <c r="X1024" s="145" t="s">
        <v>262</v>
      </c>
      <c r="Y1024" s="146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s">
        <v>3</v>
      </c>
    </row>
    <row r="1025" spans="1:65">
      <c r="A1025" s="29"/>
      <c r="B1025" s="19"/>
      <c r="C1025" s="9"/>
      <c r="D1025" s="10" t="s">
        <v>315</v>
      </c>
      <c r="E1025" s="11" t="s">
        <v>315</v>
      </c>
      <c r="F1025" s="11" t="s">
        <v>120</v>
      </c>
      <c r="G1025" s="11" t="s">
        <v>120</v>
      </c>
      <c r="H1025" s="11" t="s">
        <v>315</v>
      </c>
      <c r="I1025" s="11" t="s">
        <v>120</v>
      </c>
      <c r="J1025" s="11" t="s">
        <v>316</v>
      </c>
      <c r="K1025" s="11" t="s">
        <v>315</v>
      </c>
      <c r="L1025" s="11" t="s">
        <v>315</v>
      </c>
      <c r="M1025" s="11" t="s">
        <v>315</v>
      </c>
      <c r="N1025" s="11" t="s">
        <v>120</v>
      </c>
      <c r="O1025" s="11" t="s">
        <v>120</v>
      </c>
      <c r="P1025" s="11" t="s">
        <v>315</v>
      </c>
      <c r="Q1025" s="11" t="s">
        <v>315</v>
      </c>
      <c r="R1025" s="11" t="s">
        <v>316</v>
      </c>
      <c r="S1025" s="11" t="s">
        <v>316</v>
      </c>
      <c r="T1025" s="11" t="s">
        <v>120</v>
      </c>
      <c r="U1025" s="11" t="s">
        <v>120</v>
      </c>
      <c r="V1025" s="11" t="s">
        <v>315</v>
      </c>
      <c r="W1025" s="11" t="s">
        <v>120</v>
      </c>
      <c r="X1025" s="11" t="s">
        <v>315</v>
      </c>
      <c r="Y1025" s="146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0</v>
      </c>
    </row>
    <row r="1026" spans="1:65">
      <c r="A1026" s="29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146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0</v>
      </c>
    </row>
    <row r="1027" spans="1:65">
      <c r="A1027" s="29"/>
      <c r="B1027" s="18">
        <v>1</v>
      </c>
      <c r="C1027" s="14">
        <v>1</v>
      </c>
      <c r="D1027" s="208">
        <v>256</v>
      </c>
      <c r="E1027" s="208">
        <v>252</v>
      </c>
      <c r="F1027" s="208">
        <v>242</v>
      </c>
      <c r="G1027" s="208">
        <v>246.00000000000003</v>
      </c>
      <c r="H1027" s="208">
        <v>227</v>
      </c>
      <c r="I1027" s="208">
        <v>239.40278670056929</v>
      </c>
      <c r="J1027" s="208">
        <v>247</v>
      </c>
      <c r="K1027" s="208">
        <v>250.99999999999997</v>
      </c>
      <c r="L1027" s="208">
        <v>242</v>
      </c>
      <c r="M1027" s="208">
        <v>245</v>
      </c>
      <c r="N1027" s="208">
        <v>253.00000000000003</v>
      </c>
      <c r="O1027" s="223">
        <v>276</v>
      </c>
      <c r="P1027" s="208">
        <v>236</v>
      </c>
      <c r="Q1027" s="208">
        <v>246.00000000000003</v>
      </c>
      <c r="R1027" s="208">
        <v>250.99999999999997</v>
      </c>
      <c r="S1027" s="208">
        <v>250.14416727194455</v>
      </c>
      <c r="T1027" s="208">
        <v>259</v>
      </c>
      <c r="U1027" s="208">
        <v>234.59875901818071</v>
      </c>
      <c r="V1027" s="208">
        <v>230</v>
      </c>
      <c r="W1027" s="223">
        <v>335.37</v>
      </c>
      <c r="X1027" s="208">
        <v>228</v>
      </c>
      <c r="Y1027" s="209"/>
      <c r="Z1027" s="210"/>
      <c r="AA1027" s="210"/>
      <c r="AB1027" s="210"/>
      <c r="AC1027" s="210"/>
      <c r="AD1027" s="210"/>
      <c r="AE1027" s="210"/>
      <c r="AF1027" s="210"/>
      <c r="AG1027" s="210"/>
      <c r="AH1027" s="210"/>
      <c r="AI1027" s="210"/>
      <c r="AJ1027" s="210"/>
      <c r="AK1027" s="210"/>
      <c r="AL1027" s="210"/>
      <c r="AM1027" s="210"/>
      <c r="AN1027" s="210"/>
      <c r="AO1027" s="210"/>
      <c r="AP1027" s="210"/>
      <c r="AQ1027" s="210"/>
      <c r="AR1027" s="210"/>
      <c r="AS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F1027" s="210"/>
      <c r="BG1027" s="210"/>
      <c r="BH1027" s="210"/>
      <c r="BI1027" s="210"/>
      <c r="BJ1027" s="210"/>
      <c r="BK1027" s="210"/>
      <c r="BL1027" s="210"/>
      <c r="BM1027" s="211">
        <v>1</v>
      </c>
    </row>
    <row r="1028" spans="1:65">
      <c r="A1028" s="29"/>
      <c r="B1028" s="19">
        <v>1</v>
      </c>
      <c r="C1028" s="9">
        <v>2</v>
      </c>
      <c r="D1028" s="213">
        <v>246.00000000000003</v>
      </c>
      <c r="E1028" s="213">
        <v>250</v>
      </c>
      <c r="F1028" s="213">
        <v>239</v>
      </c>
      <c r="G1028" s="213">
        <v>240</v>
      </c>
      <c r="H1028" s="213">
        <v>231</v>
      </c>
      <c r="I1028" s="213">
        <v>240.66782456470099</v>
      </c>
      <c r="J1028" s="213">
        <v>247</v>
      </c>
      <c r="K1028" s="213">
        <v>253.00000000000003</v>
      </c>
      <c r="L1028" s="213">
        <v>240</v>
      </c>
      <c r="M1028" s="213">
        <v>244</v>
      </c>
      <c r="N1028" s="213">
        <v>254</v>
      </c>
      <c r="O1028" s="225">
        <v>268</v>
      </c>
      <c r="P1028" s="213">
        <v>238</v>
      </c>
      <c r="Q1028" s="213">
        <v>240</v>
      </c>
      <c r="R1028" s="213">
        <v>255.00000000000003</v>
      </c>
      <c r="S1028" s="213">
        <v>249.47549951225727</v>
      </c>
      <c r="T1028" s="213">
        <v>258</v>
      </c>
      <c r="U1028" s="213">
        <v>246.4556851350473</v>
      </c>
      <c r="V1028" s="213">
        <v>245</v>
      </c>
      <c r="W1028" s="225">
        <v>335.29</v>
      </c>
      <c r="X1028" s="213">
        <v>231</v>
      </c>
      <c r="Y1028" s="209"/>
      <c r="Z1028" s="210"/>
      <c r="AA1028" s="210"/>
      <c r="AB1028" s="210"/>
      <c r="AC1028" s="210"/>
      <c r="AD1028" s="210"/>
      <c r="AE1028" s="210"/>
      <c r="AF1028" s="210"/>
      <c r="AG1028" s="210"/>
      <c r="AH1028" s="210"/>
      <c r="AI1028" s="210"/>
      <c r="AJ1028" s="210"/>
      <c r="AK1028" s="210"/>
      <c r="AL1028" s="210"/>
      <c r="AM1028" s="210"/>
      <c r="AN1028" s="210"/>
      <c r="AO1028" s="210"/>
      <c r="AP1028" s="210"/>
      <c r="AQ1028" s="210"/>
      <c r="AR1028" s="210"/>
      <c r="AS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F1028" s="210"/>
      <c r="BG1028" s="210"/>
      <c r="BH1028" s="210"/>
      <c r="BI1028" s="210"/>
      <c r="BJ1028" s="210"/>
      <c r="BK1028" s="210"/>
      <c r="BL1028" s="210"/>
      <c r="BM1028" s="211" t="e">
        <v>#N/A</v>
      </c>
    </row>
    <row r="1029" spans="1:65">
      <c r="A1029" s="29"/>
      <c r="B1029" s="19">
        <v>1</v>
      </c>
      <c r="C1029" s="9">
        <v>3</v>
      </c>
      <c r="D1029" s="213">
        <v>250</v>
      </c>
      <c r="E1029" s="213">
        <v>247</v>
      </c>
      <c r="F1029" s="213">
        <v>242</v>
      </c>
      <c r="G1029" s="213">
        <v>248.99999999999997</v>
      </c>
      <c r="H1029" s="213">
        <v>225</v>
      </c>
      <c r="I1029" s="213">
        <v>239.60876358409999</v>
      </c>
      <c r="J1029" s="213">
        <v>241</v>
      </c>
      <c r="K1029" s="213">
        <v>257</v>
      </c>
      <c r="L1029" s="213">
        <v>248.99999999999997</v>
      </c>
      <c r="M1029" s="213">
        <v>240</v>
      </c>
      <c r="N1029" s="213">
        <v>248.99999999999997</v>
      </c>
      <c r="O1029" s="225">
        <v>265</v>
      </c>
      <c r="P1029" s="213">
        <v>237</v>
      </c>
      <c r="Q1029" s="213">
        <v>244</v>
      </c>
      <c r="R1029" s="213">
        <v>257</v>
      </c>
      <c r="S1029" s="213">
        <v>247.32110445501348</v>
      </c>
      <c r="T1029" s="213">
        <v>259</v>
      </c>
      <c r="U1029" s="213">
        <v>245.42670747180631</v>
      </c>
      <c r="V1029" s="213">
        <v>256</v>
      </c>
      <c r="W1029" s="224">
        <v>320.64</v>
      </c>
      <c r="X1029" s="213">
        <v>240</v>
      </c>
      <c r="Y1029" s="209"/>
      <c r="Z1029" s="210"/>
      <c r="AA1029" s="210"/>
      <c r="AB1029" s="210"/>
      <c r="AC1029" s="210"/>
      <c r="AD1029" s="210"/>
      <c r="AE1029" s="210"/>
      <c r="AF1029" s="210"/>
      <c r="AG1029" s="210"/>
      <c r="AH1029" s="210"/>
      <c r="AI1029" s="210"/>
      <c r="AJ1029" s="210"/>
      <c r="AK1029" s="210"/>
      <c r="AL1029" s="210"/>
      <c r="AM1029" s="210"/>
      <c r="AN1029" s="210"/>
      <c r="AO1029" s="210"/>
      <c r="AP1029" s="210"/>
      <c r="AQ1029" s="210"/>
      <c r="AR1029" s="210"/>
      <c r="AS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F1029" s="210"/>
      <c r="BG1029" s="210"/>
      <c r="BH1029" s="210"/>
      <c r="BI1029" s="210"/>
      <c r="BJ1029" s="210"/>
      <c r="BK1029" s="210"/>
      <c r="BL1029" s="210"/>
      <c r="BM1029" s="211">
        <v>16</v>
      </c>
    </row>
    <row r="1030" spans="1:65">
      <c r="A1030" s="29"/>
      <c r="B1030" s="19">
        <v>1</v>
      </c>
      <c r="C1030" s="9">
        <v>4</v>
      </c>
      <c r="D1030" s="213">
        <v>250</v>
      </c>
      <c r="E1030" s="213">
        <v>255.00000000000003</v>
      </c>
      <c r="F1030" s="213">
        <v>243</v>
      </c>
      <c r="G1030" s="213">
        <v>248.99999999999997</v>
      </c>
      <c r="H1030" s="213">
        <v>227</v>
      </c>
      <c r="I1030" s="213">
        <v>240.74767200265299</v>
      </c>
      <c r="J1030" s="213">
        <v>243</v>
      </c>
      <c r="K1030" s="213">
        <v>250.99999999999997</v>
      </c>
      <c r="L1030" s="213">
        <v>240</v>
      </c>
      <c r="M1030" s="213">
        <v>248.99999999999997</v>
      </c>
      <c r="N1030" s="213">
        <v>248.99999999999997</v>
      </c>
      <c r="O1030" s="225">
        <v>268</v>
      </c>
      <c r="P1030" s="213">
        <v>236</v>
      </c>
      <c r="Q1030" s="213">
        <v>236</v>
      </c>
      <c r="R1030" s="213">
        <v>255.00000000000003</v>
      </c>
      <c r="S1030" s="213">
        <v>248.5769096821808</v>
      </c>
      <c r="T1030" s="213">
        <v>257</v>
      </c>
      <c r="U1030" s="213">
        <v>254.67817506021771</v>
      </c>
      <c r="V1030" s="213">
        <v>241</v>
      </c>
      <c r="W1030" s="225">
        <v>334.45</v>
      </c>
      <c r="X1030" s="213">
        <v>239</v>
      </c>
      <c r="Y1030" s="209"/>
      <c r="Z1030" s="210"/>
      <c r="AA1030" s="210"/>
      <c r="AB1030" s="210"/>
      <c r="AC1030" s="210"/>
      <c r="AD1030" s="210"/>
      <c r="AE1030" s="210"/>
      <c r="AF1030" s="210"/>
      <c r="AG1030" s="210"/>
      <c r="AH1030" s="210"/>
      <c r="AI1030" s="210"/>
      <c r="AJ1030" s="210"/>
      <c r="AK1030" s="210"/>
      <c r="AL1030" s="210"/>
      <c r="AM1030" s="210"/>
      <c r="AN1030" s="210"/>
      <c r="AO1030" s="210"/>
      <c r="AP1030" s="210"/>
      <c r="AQ1030" s="210"/>
      <c r="AR1030" s="210"/>
      <c r="AS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F1030" s="210"/>
      <c r="BG1030" s="210"/>
      <c r="BH1030" s="210"/>
      <c r="BI1030" s="210"/>
      <c r="BJ1030" s="210"/>
      <c r="BK1030" s="210"/>
      <c r="BL1030" s="210"/>
      <c r="BM1030" s="211">
        <v>245.586137369477</v>
      </c>
    </row>
    <row r="1031" spans="1:65">
      <c r="A1031" s="29"/>
      <c r="B1031" s="19">
        <v>1</v>
      </c>
      <c r="C1031" s="9">
        <v>5</v>
      </c>
      <c r="D1031" s="213">
        <v>255.00000000000003</v>
      </c>
      <c r="E1031" s="213">
        <v>248</v>
      </c>
      <c r="F1031" s="213">
        <v>245</v>
      </c>
      <c r="G1031" s="213">
        <v>246.00000000000003</v>
      </c>
      <c r="H1031" s="213">
        <v>227</v>
      </c>
      <c r="I1031" s="213">
        <v>239.62115826654099</v>
      </c>
      <c r="J1031" s="213">
        <v>247</v>
      </c>
      <c r="K1031" s="213">
        <v>255.00000000000003</v>
      </c>
      <c r="L1031" s="213">
        <v>250.99999999999997</v>
      </c>
      <c r="M1031" s="213">
        <v>242</v>
      </c>
      <c r="N1031" s="213">
        <v>253.00000000000003</v>
      </c>
      <c r="O1031" s="225">
        <v>272</v>
      </c>
      <c r="P1031" s="213">
        <v>235</v>
      </c>
      <c r="Q1031" s="213">
        <v>232</v>
      </c>
      <c r="R1031" s="213">
        <v>260</v>
      </c>
      <c r="S1031" s="213">
        <v>253.59933413742678</v>
      </c>
      <c r="T1031" s="213">
        <v>262</v>
      </c>
      <c r="U1031" s="213">
        <v>233.90738687529191</v>
      </c>
      <c r="V1031" s="213">
        <v>241</v>
      </c>
      <c r="W1031" s="225">
        <v>340.5</v>
      </c>
      <c r="X1031" s="224">
        <v>217</v>
      </c>
      <c r="Y1031" s="209"/>
      <c r="Z1031" s="210"/>
      <c r="AA1031" s="210"/>
      <c r="AB1031" s="210"/>
      <c r="AC1031" s="210"/>
      <c r="AD1031" s="210"/>
      <c r="AE1031" s="210"/>
      <c r="AF1031" s="210"/>
      <c r="AG1031" s="210"/>
      <c r="AH1031" s="210"/>
      <c r="AI1031" s="210"/>
      <c r="AJ1031" s="210"/>
      <c r="AK1031" s="210"/>
      <c r="AL1031" s="210"/>
      <c r="AM1031" s="210"/>
      <c r="AN1031" s="210"/>
      <c r="AO1031" s="210"/>
      <c r="AP1031" s="210"/>
      <c r="AQ1031" s="210"/>
      <c r="AR1031" s="210"/>
      <c r="AS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F1031" s="210"/>
      <c r="BG1031" s="210"/>
      <c r="BH1031" s="210"/>
      <c r="BI1031" s="210"/>
      <c r="BJ1031" s="210"/>
      <c r="BK1031" s="210"/>
      <c r="BL1031" s="210"/>
      <c r="BM1031" s="211">
        <v>128</v>
      </c>
    </row>
    <row r="1032" spans="1:65">
      <c r="A1032" s="29"/>
      <c r="B1032" s="19">
        <v>1</v>
      </c>
      <c r="C1032" s="9">
        <v>6</v>
      </c>
      <c r="D1032" s="213">
        <v>250</v>
      </c>
      <c r="E1032" s="213">
        <v>253.00000000000003</v>
      </c>
      <c r="F1032" s="213">
        <v>242</v>
      </c>
      <c r="G1032" s="213">
        <v>247</v>
      </c>
      <c r="H1032" s="213">
        <v>227</v>
      </c>
      <c r="I1032" s="213">
        <v>240.97225439168599</v>
      </c>
      <c r="J1032" s="213">
        <v>244</v>
      </c>
      <c r="K1032" s="213">
        <v>255.00000000000003</v>
      </c>
      <c r="L1032" s="213">
        <v>254</v>
      </c>
      <c r="M1032" s="213">
        <v>244</v>
      </c>
      <c r="N1032" s="213">
        <v>252</v>
      </c>
      <c r="O1032" s="225">
        <v>269</v>
      </c>
      <c r="P1032" s="213">
        <v>239</v>
      </c>
      <c r="Q1032" s="213">
        <v>235</v>
      </c>
      <c r="R1032" s="213">
        <v>259</v>
      </c>
      <c r="S1032" s="213">
        <v>253.57070581136162</v>
      </c>
      <c r="T1032" s="213">
        <v>264</v>
      </c>
      <c r="U1032" s="213">
        <v>260.84476617939299</v>
      </c>
      <c r="V1032" s="213">
        <v>238</v>
      </c>
      <c r="W1032" s="225">
        <v>334.72</v>
      </c>
      <c r="X1032" s="213">
        <v>253.00000000000003</v>
      </c>
      <c r="Y1032" s="209"/>
      <c r="Z1032" s="210"/>
      <c r="AA1032" s="210"/>
      <c r="AB1032" s="210"/>
      <c r="AC1032" s="210"/>
      <c r="AD1032" s="210"/>
      <c r="AE1032" s="210"/>
      <c r="AF1032" s="210"/>
      <c r="AG1032" s="210"/>
      <c r="AH1032" s="210"/>
      <c r="AI1032" s="210"/>
      <c r="AJ1032" s="210"/>
      <c r="AK1032" s="210"/>
      <c r="AL1032" s="210"/>
      <c r="AM1032" s="210"/>
      <c r="AN1032" s="210"/>
      <c r="AO1032" s="210"/>
      <c r="AP1032" s="210"/>
      <c r="AQ1032" s="210"/>
      <c r="AR1032" s="210"/>
      <c r="AS1032" s="210"/>
      <c r="AT1032" s="210"/>
      <c r="AU1032" s="210"/>
      <c r="AV1032" s="210"/>
      <c r="AW1032" s="210"/>
      <c r="AX1032" s="210"/>
      <c r="AY1032" s="210"/>
      <c r="AZ1032" s="210"/>
      <c r="BA1032" s="210"/>
      <c r="BB1032" s="210"/>
      <c r="BC1032" s="210"/>
      <c r="BD1032" s="210"/>
      <c r="BE1032" s="210"/>
      <c r="BF1032" s="210"/>
      <c r="BG1032" s="210"/>
      <c r="BH1032" s="210"/>
      <c r="BI1032" s="210"/>
      <c r="BJ1032" s="210"/>
      <c r="BK1032" s="210"/>
      <c r="BL1032" s="210"/>
      <c r="BM1032" s="214"/>
    </row>
    <row r="1033" spans="1:65">
      <c r="A1033" s="29"/>
      <c r="B1033" s="20" t="s">
        <v>269</v>
      </c>
      <c r="C1033" s="12"/>
      <c r="D1033" s="215">
        <v>251.16666666666666</v>
      </c>
      <c r="E1033" s="215">
        <v>250.83333333333334</v>
      </c>
      <c r="F1033" s="215">
        <v>242.16666666666666</v>
      </c>
      <c r="G1033" s="215">
        <v>246.16666666666666</v>
      </c>
      <c r="H1033" s="215">
        <v>227.33333333333334</v>
      </c>
      <c r="I1033" s="215">
        <v>240.17007658504167</v>
      </c>
      <c r="J1033" s="215">
        <v>244.83333333333334</v>
      </c>
      <c r="K1033" s="215">
        <v>253.66666666666666</v>
      </c>
      <c r="L1033" s="215">
        <v>246</v>
      </c>
      <c r="M1033" s="215">
        <v>244</v>
      </c>
      <c r="N1033" s="215">
        <v>251.66666666666666</v>
      </c>
      <c r="O1033" s="215">
        <v>269.66666666666669</v>
      </c>
      <c r="P1033" s="215">
        <v>236.83333333333334</v>
      </c>
      <c r="Q1033" s="215">
        <v>238.83333333333334</v>
      </c>
      <c r="R1033" s="215">
        <v>256.16666666666669</v>
      </c>
      <c r="S1033" s="215">
        <v>250.4479534783641</v>
      </c>
      <c r="T1033" s="215">
        <v>259.83333333333331</v>
      </c>
      <c r="U1033" s="215">
        <v>245.98524662332281</v>
      </c>
      <c r="V1033" s="215">
        <v>241.83333333333334</v>
      </c>
      <c r="W1033" s="215">
        <v>333.495</v>
      </c>
      <c r="X1033" s="215">
        <v>234.66666666666666</v>
      </c>
      <c r="Y1033" s="209"/>
      <c r="Z1033" s="210"/>
      <c r="AA1033" s="210"/>
      <c r="AB1033" s="210"/>
      <c r="AC1033" s="210"/>
      <c r="AD1033" s="210"/>
      <c r="AE1033" s="210"/>
      <c r="AF1033" s="210"/>
      <c r="AG1033" s="210"/>
      <c r="AH1033" s="210"/>
      <c r="AI1033" s="210"/>
      <c r="AJ1033" s="210"/>
      <c r="AK1033" s="210"/>
      <c r="AL1033" s="210"/>
      <c r="AM1033" s="210"/>
      <c r="AN1033" s="210"/>
      <c r="AO1033" s="210"/>
      <c r="AP1033" s="210"/>
      <c r="AQ1033" s="210"/>
      <c r="AR1033" s="210"/>
      <c r="AS1033" s="210"/>
      <c r="AT1033" s="210"/>
      <c r="AU1033" s="210"/>
      <c r="AV1033" s="210"/>
      <c r="AW1033" s="210"/>
      <c r="AX1033" s="210"/>
      <c r="AY1033" s="210"/>
      <c r="AZ1033" s="210"/>
      <c r="BA1033" s="210"/>
      <c r="BB1033" s="210"/>
      <c r="BC1033" s="210"/>
      <c r="BD1033" s="210"/>
      <c r="BE1033" s="210"/>
      <c r="BF1033" s="210"/>
      <c r="BG1033" s="210"/>
      <c r="BH1033" s="210"/>
      <c r="BI1033" s="210"/>
      <c r="BJ1033" s="210"/>
      <c r="BK1033" s="210"/>
      <c r="BL1033" s="210"/>
      <c r="BM1033" s="214"/>
    </row>
    <row r="1034" spans="1:65">
      <c r="A1034" s="29"/>
      <c r="B1034" s="3" t="s">
        <v>270</v>
      </c>
      <c r="C1034" s="28"/>
      <c r="D1034" s="213">
        <v>250</v>
      </c>
      <c r="E1034" s="213">
        <v>251</v>
      </c>
      <c r="F1034" s="213">
        <v>242</v>
      </c>
      <c r="G1034" s="213">
        <v>246.5</v>
      </c>
      <c r="H1034" s="213">
        <v>227</v>
      </c>
      <c r="I1034" s="213">
        <v>240.14449141562099</v>
      </c>
      <c r="J1034" s="213">
        <v>245.5</v>
      </c>
      <c r="K1034" s="213">
        <v>254.00000000000003</v>
      </c>
      <c r="L1034" s="213">
        <v>245.5</v>
      </c>
      <c r="M1034" s="213">
        <v>244</v>
      </c>
      <c r="N1034" s="213">
        <v>252.5</v>
      </c>
      <c r="O1034" s="213">
        <v>268.5</v>
      </c>
      <c r="P1034" s="213">
        <v>236.5</v>
      </c>
      <c r="Q1034" s="213">
        <v>238</v>
      </c>
      <c r="R1034" s="213">
        <v>256</v>
      </c>
      <c r="S1034" s="213">
        <v>249.80983339210093</v>
      </c>
      <c r="T1034" s="213">
        <v>259</v>
      </c>
      <c r="U1034" s="213">
        <v>245.94119630342681</v>
      </c>
      <c r="V1034" s="213">
        <v>241</v>
      </c>
      <c r="W1034" s="213">
        <v>335.005</v>
      </c>
      <c r="X1034" s="213">
        <v>235</v>
      </c>
      <c r="Y1034" s="209"/>
      <c r="Z1034" s="210"/>
      <c r="AA1034" s="210"/>
      <c r="AB1034" s="210"/>
      <c r="AC1034" s="210"/>
      <c r="AD1034" s="210"/>
      <c r="AE1034" s="210"/>
      <c r="AF1034" s="210"/>
      <c r="AG1034" s="210"/>
      <c r="AH1034" s="210"/>
      <c r="AI1034" s="210"/>
      <c r="AJ1034" s="210"/>
      <c r="AK1034" s="210"/>
      <c r="AL1034" s="210"/>
      <c r="AM1034" s="210"/>
      <c r="AN1034" s="210"/>
      <c r="AO1034" s="210"/>
      <c r="AP1034" s="210"/>
      <c r="AQ1034" s="210"/>
      <c r="AR1034" s="210"/>
      <c r="AS1034" s="210"/>
      <c r="AT1034" s="210"/>
      <c r="AU1034" s="210"/>
      <c r="AV1034" s="210"/>
      <c r="AW1034" s="210"/>
      <c r="AX1034" s="210"/>
      <c r="AY1034" s="210"/>
      <c r="AZ1034" s="210"/>
      <c r="BA1034" s="210"/>
      <c r="BB1034" s="210"/>
      <c r="BC1034" s="210"/>
      <c r="BD1034" s="210"/>
      <c r="BE1034" s="210"/>
      <c r="BF1034" s="210"/>
      <c r="BG1034" s="210"/>
      <c r="BH1034" s="210"/>
      <c r="BI1034" s="210"/>
      <c r="BJ1034" s="210"/>
      <c r="BK1034" s="210"/>
      <c r="BL1034" s="210"/>
      <c r="BM1034" s="214"/>
    </row>
    <row r="1035" spans="1:65">
      <c r="A1035" s="29"/>
      <c r="B1035" s="3" t="s">
        <v>271</v>
      </c>
      <c r="C1035" s="28"/>
      <c r="D1035" s="213">
        <v>3.7103458958251658</v>
      </c>
      <c r="E1035" s="213">
        <v>3.0605010483034865</v>
      </c>
      <c r="F1035" s="213">
        <v>1.9407902170679516</v>
      </c>
      <c r="G1035" s="213">
        <v>3.3115957885386007</v>
      </c>
      <c r="H1035" s="213">
        <v>1.9663841605003503</v>
      </c>
      <c r="I1035" s="213">
        <v>0.69713357735783099</v>
      </c>
      <c r="J1035" s="213">
        <v>2.5625508125043424</v>
      </c>
      <c r="K1035" s="213">
        <v>2.4221202832780104</v>
      </c>
      <c r="L1035" s="213">
        <v>6.0991802727907549</v>
      </c>
      <c r="M1035" s="213">
        <v>3.0331501776206107</v>
      </c>
      <c r="N1035" s="213">
        <v>2.1602468994693078</v>
      </c>
      <c r="O1035" s="213">
        <v>3.8297084310253524</v>
      </c>
      <c r="P1035" s="213">
        <v>1.4719601443879746</v>
      </c>
      <c r="Q1035" s="213">
        <v>5.4558836742242542</v>
      </c>
      <c r="R1035" s="213">
        <v>3.2506409624359778</v>
      </c>
      <c r="S1035" s="213">
        <v>2.607632054912203</v>
      </c>
      <c r="T1035" s="213">
        <v>2.6394443859772205</v>
      </c>
      <c r="U1035" s="213">
        <v>10.699835519282137</v>
      </c>
      <c r="V1035" s="213">
        <v>8.5654344120229329</v>
      </c>
      <c r="W1035" s="213">
        <v>6.6853773266734988</v>
      </c>
      <c r="X1035" s="213">
        <v>12.274635093014655</v>
      </c>
      <c r="Y1035" s="209"/>
      <c r="Z1035" s="210"/>
      <c r="AA1035" s="210"/>
      <c r="AB1035" s="210"/>
      <c r="AC1035" s="210"/>
      <c r="AD1035" s="210"/>
      <c r="AE1035" s="210"/>
      <c r="AF1035" s="210"/>
      <c r="AG1035" s="210"/>
      <c r="AH1035" s="210"/>
      <c r="AI1035" s="210"/>
      <c r="AJ1035" s="210"/>
      <c r="AK1035" s="210"/>
      <c r="AL1035" s="210"/>
      <c r="AM1035" s="210"/>
      <c r="AN1035" s="210"/>
      <c r="AO1035" s="210"/>
      <c r="AP1035" s="210"/>
      <c r="AQ1035" s="210"/>
      <c r="AR1035" s="210"/>
      <c r="AS1035" s="210"/>
      <c r="AT1035" s="210"/>
      <c r="AU1035" s="210"/>
      <c r="AV1035" s="210"/>
      <c r="AW1035" s="210"/>
      <c r="AX1035" s="210"/>
      <c r="AY1035" s="210"/>
      <c r="AZ1035" s="210"/>
      <c r="BA1035" s="210"/>
      <c r="BB1035" s="210"/>
      <c r="BC1035" s="210"/>
      <c r="BD1035" s="210"/>
      <c r="BE1035" s="210"/>
      <c r="BF1035" s="210"/>
      <c r="BG1035" s="210"/>
      <c r="BH1035" s="210"/>
      <c r="BI1035" s="210"/>
      <c r="BJ1035" s="210"/>
      <c r="BK1035" s="210"/>
      <c r="BL1035" s="210"/>
      <c r="BM1035" s="214"/>
    </row>
    <row r="1036" spans="1:65">
      <c r="A1036" s="29"/>
      <c r="B1036" s="3" t="s">
        <v>86</v>
      </c>
      <c r="C1036" s="28"/>
      <c r="D1036" s="13">
        <v>1.4772445504280687E-2</v>
      </c>
      <c r="E1036" s="13">
        <v>1.2201333082937487E-2</v>
      </c>
      <c r="F1036" s="13">
        <v>8.0142748123934685E-3</v>
      </c>
      <c r="G1036" s="13">
        <v>1.3452657231707247E-2</v>
      </c>
      <c r="H1036" s="13">
        <v>8.6497836972156163E-3</v>
      </c>
      <c r="I1036" s="13">
        <v>2.9026662574718519E-3</v>
      </c>
      <c r="J1036" s="13">
        <v>1.0466511147056537E-2</v>
      </c>
      <c r="K1036" s="13">
        <v>9.5484373848016176E-3</v>
      </c>
      <c r="L1036" s="13">
        <v>2.4793415743051848E-2</v>
      </c>
      <c r="M1036" s="13">
        <v>1.2430943350904142E-2</v>
      </c>
      <c r="N1036" s="13">
        <v>8.5837625144475817E-3</v>
      </c>
      <c r="O1036" s="13">
        <v>1.4201638186744199E-2</v>
      </c>
      <c r="P1036" s="13">
        <v>6.215173023453798E-3</v>
      </c>
      <c r="Q1036" s="13">
        <v>2.2843895356137841E-2</v>
      </c>
      <c r="R1036" s="13">
        <v>1.2689554830589372E-2</v>
      </c>
      <c r="S1036" s="13">
        <v>1.0411872082386463E-2</v>
      </c>
      <c r="T1036" s="13">
        <v>1.0158220856871921E-2</v>
      </c>
      <c r="U1036" s="13">
        <v>4.3497875039907555E-2</v>
      </c>
      <c r="V1036" s="13">
        <v>3.541875015309276E-2</v>
      </c>
      <c r="W1036" s="13">
        <v>2.0046409471426854E-2</v>
      </c>
      <c r="X1036" s="13">
        <v>5.2306683635005638E-2</v>
      </c>
      <c r="Y1036" s="146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3" t="s">
        <v>272</v>
      </c>
      <c r="C1037" s="28"/>
      <c r="D1037" s="13">
        <v>2.2723307418585748E-2</v>
      </c>
      <c r="E1037" s="13">
        <v>2.1366010394805457E-2</v>
      </c>
      <c r="F1037" s="13">
        <v>-1.3923712223486984E-2</v>
      </c>
      <c r="G1037" s="13">
        <v>2.363852061878724E-3</v>
      </c>
      <c r="H1037" s="13">
        <v>-7.4323429781717909E-2</v>
      </c>
      <c r="I1037" s="13">
        <v>-2.2053609549984587E-2</v>
      </c>
      <c r="J1037" s="13">
        <v>-3.0653360332431046E-3</v>
      </c>
      <c r="K1037" s="13">
        <v>3.2903035096939259E-2</v>
      </c>
      <c r="L1037" s="13">
        <v>1.6852035499885787E-3</v>
      </c>
      <c r="M1037" s="13">
        <v>-6.4585785926943862E-3</v>
      </c>
      <c r="N1037" s="13">
        <v>2.4759252954256405E-2</v>
      </c>
      <c r="O1037" s="13">
        <v>9.805329223840209E-2</v>
      </c>
      <c r="P1037" s="13">
        <v>-3.564046460397452E-2</v>
      </c>
      <c r="Q1037" s="13">
        <v>-2.7496682461291666E-2</v>
      </c>
      <c r="R1037" s="13">
        <v>4.3082762775292993E-2</v>
      </c>
      <c r="S1037" s="13">
        <v>1.9796785604281331E-2</v>
      </c>
      <c r="T1037" s="13">
        <v>5.8013030036877966E-2</v>
      </c>
      <c r="U1037" s="13">
        <v>1.6251294072244793E-3</v>
      </c>
      <c r="V1037" s="13">
        <v>-1.5281009247267385E-2</v>
      </c>
      <c r="W1037" s="13">
        <v>0.35795531283700566</v>
      </c>
      <c r="X1037" s="13">
        <v>-4.446289525854763E-2</v>
      </c>
      <c r="Y1037" s="146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45" t="s">
        <v>273</v>
      </c>
      <c r="C1038" s="46"/>
      <c r="D1038" s="44">
        <v>0.61</v>
      </c>
      <c r="E1038" s="44">
        <v>0.57999999999999996</v>
      </c>
      <c r="F1038" s="44">
        <v>0.46</v>
      </c>
      <c r="G1038" s="44">
        <v>0.02</v>
      </c>
      <c r="H1038" s="44">
        <v>2.2200000000000002</v>
      </c>
      <c r="I1038" s="44">
        <v>0.69</v>
      </c>
      <c r="J1038" s="44">
        <v>0.14000000000000001</v>
      </c>
      <c r="K1038" s="44">
        <v>0.91</v>
      </c>
      <c r="L1038" s="44">
        <v>0</v>
      </c>
      <c r="M1038" s="44">
        <v>0.24</v>
      </c>
      <c r="N1038" s="44">
        <v>0.67</v>
      </c>
      <c r="O1038" s="44">
        <v>2.82</v>
      </c>
      <c r="P1038" s="44">
        <v>1.0900000000000001</v>
      </c>
      <c r="Q1038" s="44">
        <v>0.85</v>
      </c>
      <c r="R1038" s="44">
        <v>1.21</v>
      </c>
      <c r="S1038" s="44">
        <v>0.53</v>
      </c>
      <c r="T1038" s="44">
        <v>1.65</v>
      </c>
      <c r="U1038" s="44">
        <v>0</v>
      </c>
      <c r="V1038" s="44">
        <v>0.5</v>
      </c>
      <c r="W1038" s="44">
        <v>10.41</v>
      </c>
      <c r="X1038" s="44">
        <v>1.35</v>
      </c>
      <c r="Y1038" s="146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B1039" s="3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W1039" s="20"/>
      <c r="X1039" s="20"/>
      <c r="BM1039" s="53"/>
    </row>
    <row r="1040" spans="1:65" ht="15">
      <c r="B1040" s="8" t="s">
        <v>601</v>
      </c>
      <c r="BM1040" s="27" t="s">
        <v>66</v>
      </c>
    </row>
    <row r="1041" spans="1:65" ht="15">
      <c r="A1041" s="24" t="s">
        <v>35</v>
      </c>
      <c r="B1041" s="18" t="s">
        <v>117</v>
      </c>
      <c r="C1041" s="15" t="s">
        <v>118</v>
      </c>
      <c r="D1041" s="16" t="s">
        <v>241</v>
      </c>
      <c r="E1041" s="17" t="s">
        <v>241</v>
      </c>
      <c r="F1041" s="17" t="s">
        <v>241</v>
      </c>
      <c r="G1041" s="17" t="s">
        <v>241</v>
      </c>
      <c r="H1041" s="17" t="s">
        <v>241</v>
      </c>
      <c r="I1041" s="17" t="s">
        <v>241</v>
      </c>
      <c r="J1041" s="17" t="s">
        <v>241</v>
      </c>
      <c r="K1041" s="17" t="s">
        <v>241</v>
      </c>
      <c r="L1041" s="17" t="s">
        <v>241</v>
      </c>
      <c r="M1041" s="17" t="s">
        <v>241</v>
      </c>
      <c r="N1041" s="17" t="s">
        <v>241</v>
      </c>
      <c r="O1041" s="17" t="s">
        <v>241</v>
      </c>
      <c r="P1041" s="17" t="s">
        <v>241</v>
      </c>
      <c r="Q1041" s="17" t="s">
        <v>241</v>
      </c>
      <c r="R1041" s="17" t="s">
        <v>241</v>
      </c>
      <c r="S1041" s="17" t="s">
        <v>241</v>
      </c>
      <c r="T1041" s="17" t="s">
        <v>241</v>
      </c>
      <c r="U1041" s="17" t="s">
        <v>241</v>
      </c>
      <c r="V1041" s="17" t="s">
        <v>241</v>
      </c>
      <c r="W1041" s="146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 t="s">
        <v>242</v>
      </c>
      <c r="C1042" s="9" t="s">
        <v>242</v>
      </c>
      <c r="D1042" s="144" t="s">
        <v>244</v>
      </c>
      <c r="E1042" s="145" t="s">
        <v>245</v>
      </c>
      <c r="F1042" s="145" t="s">
        <v>246</v>
      </c>
      <c r="G1042" s="145" t="s">
        <v>247</v>
      </c>
      <c r="H1042" s="145" t="s">
        <v>248</v>
      </c>
      <c r="I1042" s="145" t="s">
        <v>250</v>
      </c>
      <c r="J1042" s="145" t="s">
        <v>251</v>
      </c>
      <c r="K1042" s="145" t="s">
        <v>252</v>
      </c>
      <c r="L1042" s="145" t="s">
        <v>253</v>
      </c>
      <c r="M1042" s="145" t="s">
        <v>254</v>
      </c>
      <c r="N1042" s="145" t="s">
        <v>255</v>
      </c>
      <c r="O1042" s="145" t="s">
        <v>256</v>
      </c>
      <c r="P1042" s="145" t="s">
        <v>258</v>
      </c>
      <c r="Q1042" s="145" t="s">
        <v>259</v>
      </c>
      <c r="R1042" s="145" t="s">
        <v>260</v>
      </c>
      <c r="S1042" s="145" t="s">
        <v>261</v>
      </c>
      <c r="T1042" s="145" t="s">
        <v>284</v>
      </c>
      <c r="U1042" s="145" t="s">
        <v>286</v>
      </c>
      <c r="V1042" s="145" t="s">
        <v>262</v>
      </c>
      <c r="W1042" s="146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s">
        <v>3</v>
      </c>
    </row>
    <row r="1043" spans="1:65">
      <c r="A1043" s="29"/>
      <c r="B1043" s="19"/>
      <c r="C1043" s="9"/>
      <c r="D1043" s="10" t="s">
        <v>315</v>
      </c>
      <c r="E1043" s="11" t="s">
        <v>315</v>
      </c>
      <c r="F1043" s="11" t="s">
        <v>316</v>
      </c>
      <c r="G1043" s="11" t="s">
        <v>120</v>
      </c>
      <c r="H1043" s="11" t="s">
        <v>315</v>
      </c>
      <c r="I1043" s="11" t="s">
        <v>120</v>
      </c>
      <c r="J1043" s="11" t="s">
        <v>315</v>
      </c>
      <c r="K1043" s="11" t="s">
        <v>315</v>
      </c>
      <c r="L1043" s="11" t="s">
        <v>315</v>
      </c>
      <c r="M1043" s="11" t="s">
        <v>316</v>
      </c>
      <c r="N1043" s="11" t="s">
        <v>316</v>
      </c>
      <c r="O1043" s="11" t="s">
        <v>315</v>
      </c>
      <c r="P1043" s="11" t="s">
        <v>316</v>
      </c>
      <c r="Q1043" s="11" t="s">
        <v>316</v>
      </c>
      <c r="R1043" s="11" t="s">
        <v>316</v>
      </c>
      <c r="S1043" s="11" t="s">
        <v>316</v>
      </c>
      <c r="T1043" s="11" t="s">
        <v>120</v>
      </c>
      <c r="U1043" s="11" t="s">
        <v>315</v>
      </c>
      <c r="V1043" s="11" t="s">
        <v>315</v>
      </c>
      <c r="W1043" s="146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2</v>
      </c>
    </row>
    <row r="1044" spans="1:65">
      <c r="A1044" s="29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146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3</v>
      </c>
    </row>
    <row r="1045" spans="1:65">
      <c r="A1045" s="29"/>
      <c r="B1045" s="18">
        <v>1</v>
      </c>
      <c r="C1045" s="14">
        <v>1</v>
      </c>
      <c r="D1045" s="21">
        <v>2.8</v>
      </c>
      <c r="E1045" s="21">
        <v>3</v>
      </c>
      <c r="F1045" s="140">
        <v>3</v>
      </c>
      <c r="G1045" s="140" t="s">
        <v>96</v>
      </c>
      <c r="H1045" s="21">
        <v>2.85</v>
      </c>
      <c r="I1045" s="140" t="s">
        <v>96</v>
      </c>
      <c r="J1045" s="21">
        <v>2.8</v>
      </c>
      <c r="K1045" s="21">
        <v>2.8</v>
      </c>
      <c r="L1045" s="21">
        <v>2.6</v>
      </c>
      <c r="M1045" s="21">
        <v>2.6</v>
      </c>
      <c r="N1045" s="21">
        <v>3.2</v>
      </c>
      <c r="O1045" s="21">
        <v>2.6</v>
      </c>
      <c r="P1045" s="21">
        <v>3</v>
      </c>
      <c r="Q1045" s="21">
        <v>3.1</v>
      </c>
      <c r="R1045" s="140">
        <v>3.2783776053894322</v>
      </c>
      <c r="S1045" s="21">
        <v>2.7</v>
      </c>
      <c r="T1045" s="21">
        <v>2.457242052746901</v>
      </c>
      <c r="U1045" s="21">
        <v>3.1</v>
      </c>
      <c r="V1045" s="140">
        <v>5</v>
      </c>
      <c r="W1045" s="146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>
        <v>1</v>
      </c>
      <c r="C1046" s="9">
        <v>2</v>
      </c>
      <c r="D1046" s="11">
        <v>2.8</v>
      </c>
      <c r="E1046" s="11">
        <v>3.1</v>
      </c>
      <c r="F1046" s="142">
        <v>3</v>
      </c>
      <c r="G1046" s="142">
        <v>10</v>
      </c>
      <c r="H1046" s="11">
        <v>2.81</v>
      </c>
      <c r="I1046" s="142" t="s">
        <v>96</v>
      </c>
      <c r="J1046" s="11">
        <v>2.8</v>
      </c>
      <c r="K1046" s="11">
        <v>2.7</v>
      </c>
      <c r="L1046" s="11">
        <v>2.7</v>
      </c>
      <c r="M1046" s="11">
        <v>2.6</v>
      </c>
      <c r="N1046" s="11">
        <v>3.1</v>
      </c>
      <c r="O1046" s="11">
        <v>2.6</v>
      </c>
      <c r="P1046" s="11">
        <v>2.8</v>
      </c>
      <c r="Q1046" s="11">
        <v>2.8</v>
      </c>
      <c r="R1046" s="142">
        <v>2.948471072636226</v>
      </c>
      <c r="S1046" s="11">
        <v>2.8</v>
      </c>
      <c r="T1046" s="11">
        <v>2.4774002227729026</v>
      </c>
      <c r="U1046" s="11">
        <v>3.2</v>
      </c>
      <c r="V1046" s="142">
        <v>3</v>
      </c>
      <c r="W1046" s="146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 t="e">
        <v>#N/A</v>
      </c>
    </row>
    <row r="1047" spans="1:65">
      <c r="A1047" s="29"/>
      <c r="B1047" s="19">
        <v>1</v>
      </c>
      <c r="C1047" s="9">
        <v>3</v>
      </c>
      <c r="D1047" s="11">
        <v>2.7</v>
      </c>
      <c r="E1047" s="11">
        <v>3</v>
      </c>
      <c r="F1047" s="142">
        <v>3</v>
      </c>
      <c r="G1047" s="142" t="s">
        <v>96</v>
      </c>
      <c r="H1047" s="11">
        <v>2.71</v>
      </c>
      <c r="I1047" s="142" t="s">
        <v>96</v>
      </c>
      <c r="J1047" s="11">
        <v>2.9</v>
      </c>
      <c r="K1047" s="11">
        <v>2.8</v>
      </c>
      <c r="L1047" s="11">
        <v>2.7</v>
      </c>
      <c r="M1047" s="11">
        <v>2.6</v>
      </c>
      <c r="N1047" s="11">
        <v>3</v>
      </c>
      <c r="O1047" s="11">
        <v>2.5</v>
      </c>
      <c r="P1047" s="11">
        <v>2.8</v>
      </c>
      <c r="Q1047" s="11">
        <v>2.8</v>
      </c>
      <c r="R1047" s="142">
        <v>3.0075251801940417</v>
      </c>
      <c r="S1047" s="11">
        <v>2.8</v>
      </c>
      <c r="T1047" s="11">
        <v>2.8971141910691927</v>
      </c>
      <c r="U1047" s="11">
        <v>3.2</v>
      </c>
      <c r="V1047" s="142">
        <v>3</v>
      </c>
      <c r="W1047" s="146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16</v>
      </c>
    </row>
    <row r="1048" spans="1:65">
      <c r="A1048" s="29"/>
      <c r="B1048" s="19">
        <v>1</v>
      </c>
      <c r="C1048" s="9">
        <v>4</v>
      </c>
      <c r="D1048" s="11">
        <v>2.8</v>
      </c>
      <c r="E1048" s="11">
        <v>2.9</v>
      </c>
      <c r="F1048" s="142">
        <v>3</v>
      </c>
      <c r="G1048" s="142" t="s">
        <v>96</v>
      </c>
      <c r="H1048" s="11">
        <v>2.75</v>
      </c>
      <c r="I1048" s="142" t="s">
        <v>96</v>
      </c>
      <c r="J1048" s="11">
        <v>2.8</v>
      </c>
      <c r="K1048" s="11">
        <v>2.9</v>
      </c>
      <c r="L1048" s="11">
        <v>2.7</v>
      </c>
      <c r="M1048" s="11">
        <v>2.6</v>
      </c>
      <c r="N1048" s="11">
        <v>3.2</v>
      </c>
      <c r="O1048" s="11">
        <v>2.5</v>
      </c>
      <c r="P1048" s="11">
        <v>2.7</v>
      </c>
      <c r="Q1048" s="11">
        <v>2.8</v>
      </c>
      <c r="R1048" s="142">
        <v>3.1916929841545296</v>
      </c>
      <c r="S1048" s="11">
        <v>2.7</v>
      </c>
      <c r="T1048" s="11">
        <v>2.1759644434099532</v>
      </c>
      <c r="U1048" s="11">
        <v>3.1</v>
      </c>
      <c r="V1048" s="142">
        <v>3</v>
      </c>
      <c r="W1048" s="146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2.8058673097748881</v>
      </c>
    </row>
    <row r="1049" spans="1:65">
      <c r="A1049" s="29"/>
      <c r="B1049" s="19">
        <v>1</v>
      </c>
      <c r="C1049" s="9">
        <v>5</v>
      </c>
      <c r="D1049" s="11">
        <v>2.7</v>
      </c>
      <c r="E1049" s="11">
        <v>3.1</v>
      </c>
      <c r="F1049" s="142">
        <v>3</v>
      </c>
      <c r="G1049" s="142">
        <v>10</v>
      </c>
      <c r="H1049" s="11">
        <v>2.59</v>
      </c>
      <c r="I1049" s="142" t="s">
        <v>96</v>
      </c>
      <c r="J1049" s="11">
        <v>2.9</v>
      </c>
      <c r="K1049" s="11">
        <v>2.8</v>
      </c>
      <c r="L1049" s="11">
        <v>2.8</v>
      </c>
      <c r="M1049" s="11">
        <v>2.7</v>
      </c>
      <c r="N1049" s="11">
        <v>3.1</v>
      </c>
      <c r="O1049" s="11">
        <v>3.3</v>
      </c>
      <c r="P1049" s="11">
        <v>2.8</v>
      </c>
      <c r="Q1049" s="11">
        <v>2.7</v>
      </c>
      <c r="R1049" s="142">
        <v>3.5828362825733393</v>
      </c>
      <c r="S1049" s="11">
        <v>2.8</v>
      </c>
      <c r="T1049" s="141">
        <v>1.9918142925662206</v>
      </c>
      <c r="U1049" s="11">
        <v>3.2</v>
      </c>
      <c r="V1049" s="142">
        <v>3</v>
      </c>
      <c r="W1049" s="146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129</v>
      </c>
    </row>
    <row r="1050" spans="1:65">
      <c r="A1050" s="29"/>
      <c r="B1050" s="19">
        <v>1</v>
      </c>
      <c r="C1050" s="9">
        <v>6</v>
      </c>
      <c r="D1050" s="11">
        <v>2.9</v>
      </c>
      <c r="E1050" s="11">
        <v>2.6</v>
      </c>
      <c r="F1050" s="142">
        <v>3</v>
      </c>
      <c r="G1050" s="142" t="s">
        <v>96</v>
      </c>
      <c r="H1050" s="11">
        <v>2.36</v>
      </c>
      <c r="I1050" s="142" t="s">
        <v>96</v>
      </c>
      <c r="J1050" s="11">
        <v>2.8</v>
      </c>
      <c r="K1050" s="11">
        <v>2.8</v>
      </c>
      <c r="L1050" s="11">
        <v>2.7</v>
      </c>
      <c r="M1050" s="11">
        <v>2.7</v>
      </c>
      <c r="N1050" s="11">
        <v>3</v>
      </c>
      <c r="O1050" s="11">
        <v>2.7</v>
      </c>
      <c r="P1050" s="11">
        <v>2.7</v>
      </c>
      <c r="Q1050" s="11">
        <v>2.8</v>
      </c>
      <c r="R1050" s="142">
        <v>3.2494345696677178</v>
      </c>
      <c r="S1050" s="11">
        <v>2.8</v>
      </c>
      <c r="T1050" s="11">
        <v>2.8446574409098968</v>
      </c>
      <c r="U1050" s="11">
        <v>3</v>
      </c>
      <c r="V1050" s="142">
        <v>3</v>
      </c>
      <c r="W1050" s="146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9"/>
      <c r="B1051" s="20" t="s">
        <v>269</v>
      </c>
      <c r="C1051" s="12"/>
      <c r="D1051" s="22">
        <v>2.7833333333333332</v>
      </c>
      <c r="E1051" s="22">
        <v>2.9499999999999997</v>
      </c>
      <c r="F1051" s="22">
        <v>3</v>
      </c>
      <c r="G1051" s="22">
        <v>10</v>
      </c>
      <c r="H1051" s="22">
        <v>2.6783333333333332</v>
      </c>
      <c r="I1051" s="22" t="s">
        <v>630</v>
      </c>
      <c r="J1051" s="22">
        <v>2.8333333333333335</v>
      </c>
      <c r="K1051" s="22">
        <v>2.8000000000000003</v>
      </c>
      <c r="L1051" s="22">
        <v>2.6999999999999997</v>
      </c>
      <c r="M1051" s="22">
        <v>2.6333333333333333</v>
      </c>
      <c r="N1051" s="22">
        <v>3.1</v>
      </c>
      <c r="O1051" s="22">
        <v>2.6999999999999997</v>
      </c>
      <c r="P1051" s="22">
        <v>2.8000000000000003</v>
      </c>
      <c r="Q1051" s="22">
        <v>2.8333333333333335</v>
      </c>
      <c r="R1051" s="22">
        <v>3.2097229491025474</v>
      </c>
      <c r="S1051" s="22">
        <v>2.7666666666666671</v>
      </c>
      <c r="T1051" s="22">
        <v>2.4740321072458444</v>
      </c>
      <c r="U1051" s="22">
        <v>3.1333333333333333</v>
      </c>
      <c r="V1051" s="22">
        <v>3.3333333333333335</v>
      </c>
      <c r="W1051" s="146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9"/>
      <c r="B1052" s="3" t="s">
        <v>270</v>
      </c>
      <c r="C1052" s="28"/>
      <c r="D1052" s="11">
        <v>2.8</v>
      </c>
      <c r="E1052" s="11">
        <v>3</v>
      </c>
      <c r="F1052" s="11">
        <v>3</v>
      </c>
      <c r="G1052" s="11">
        <v>10</v>
      </c>
      <c r="H1052" s="11">
        <v>2.73</v>
      </c>
      <c r="I1052" s="11" t="s">
        <v>630</v>
      </c>
      <c r="J1052" s="11">
        <v>2.8</v>
      </c>
      <c r="K1052" s="11">
        <v>2.8</v>
      </c>
      <c r="L1052" s="11">
        <v>2.7</v>
      </c>
      <c r="M1052" s="11">
        <v>2.6</v>
      </c>
      <c r="N1052" s="11">
        <v>3.1</v>
      </c>
      <c r="O1052" s="11">
        <v>2.6</v>
      </c>
      <c r="P1052" s="11">
        <v>2.8</v>
      </c>
      <c r="Q1052" s="11">
        <v>2.8</v>
      </c>
      <c r="R1052" s="11">
        <v>3.2205637769111237</v>
      </c>
      <c r="S1052" s="11">
        <v>2.8</v>
      </c>
      <c r="T1052" s="11">
        <v>2.4673211377599018</v>
      </c>
      <c r="U1052" s="11">
        <v>3.1500000000000004</v>
      </c>
      <c r="V1052" s="11">
        <v>3</v>
      </c>
      <c r="W1052" s="146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9"/>
      <c r="B1053" s="3" t="s">
        <v>271</v>
      </c>
      <c r="C1053" s="28"/>
      <c r="D1053" s="23">
        <v>7.5277265270907973E-2</v>
      </c>
      <c r="E1053" s="23">
        <v>0.18708286933869706</v>
      </c>
      <c r="F1053" s="23">
        <v>0</v>
      </c>
      <c r="G1053" s="23">
        <v>0</v>
      </c>
      <c r="H1053" s="23">
        <v>0.18004629034408537</v>
      </c>
      <c r="I1053" s="23" t="s">
        <v>630</v>
      </c>
      <c r="J1053" s="23">
        <v>5.1639777949432274E-2</v>
      </c>
      <c r="K1053" s="23">
        <v>6.3245553203367499E-2</v>
      </c>
      <c r="L1053" s="23">
        <v>6.3245553203367499E-2</v>
      </c>
      <c r="M1053" s="23">
        <v>5.1639777949432274E-2</v>
      </c>
      <c r="N1053" s="23">
        <v>8.9442719099991672E-2</v>
      </c>
      <c r="O1053" s="23">
        <v>0.30331501776206227</v>
      </c>
      <c r="P1053" s="23">
        <v>0.10954451150103316</v>
      </c>
      <c r="Q1053" s="23">
        <v>0.13662601021279466</v>
      </c>
      <c r="R1053" s="23">
        <v>0.22581656032994879</v>
      </c>
      <c r="S1053" s="23">
        <v>5.1639777949432045E-2</v>
      </c>
      <c r="T1053" s="23">
        <v>0.35722071349717754</v>
      </c>
      <c r="U1053" s="23">
        <v>8.1649658092772678E-2</v>
      </c>
      <c r="V1053" s="23">
        <v>0.81649658092772548</v>
      </c>
      <c r="W1053" s="230"/>
      <c r="X1053" s="231"/>
      <c r="Y1053" s="231"/>
      <c r="Z1053" s="231"/>
      <c r="AA1053" s="231"/>
      <c r="AB1053" s="231"/>
      <c r="AC1053" s="231"/>
      <c r="AD1053" s="231"/>
      <c r="AE1053" s="231"/>
      <c r="AF1053" s="231"/>
      <c r="AG1053" s="231"/>
      <c r="AH1053" s="231"/>
      <c r="AI1053" s="231"/>
      <c r="AJ1053" s="231"/>
      <c r="AK1053" s="231"/>
      <c r="AL1053" s="231"/>
      <c r="AM1053" s="231"/>
      <c r="AN1053" s="231"/>
      <c r="AO1053" s="231"/>
      <c r="AP1053" s="231"/>
      <c r="AQ1053" s="231"/>
      <c r="AR1053" s="231"/>
      <c r="AS1053" s="231"/>
      <c r="AT1053" s="231"/>
      <c r="AU1053" s="231"/>
      <c r="AV1053" s="231"/>
      <c r="AW1053" s="231"/>
      <c r="AX1053" s="231"/>
      <c r="AY1053" s="231"/>
      <c r="AZ1053" s="231"/>
      <c r="BA1053" s="231"/>
      <c r="BB1053" s="231"/>
      <c r="BC1053" s="231"/>
      <c r="BD1053" s="231"/>
      <c r="BE1053" s="231"/>
      <c r="BF1053" s="231"/>
      <c r="BG1053" s="231"/>
      <c r="BH1053" s="231"/>
      <c r="BI1053" s="231"/>
      <c r="BJ1053" s="231"/>
      <c r="BK1053" s="231"/>
      <c r="BL1053" s="231"/>
      <c r="BM1053" s="54"/>
    </row>
    <row r="1054" spans="1:65">
      <c r="A1054" s="29"/>
      <c r="B1054" s="3" t="s">
        <v>86</v>
      </c>
      <c r="C1054" s="28"/>
      <c r="D1054" s="13">
        <v>2.7045724049428014E-2</v>
      </c>
      <c r="E1054" s="13">
        <v>6.3417921809727815E-2</v>
      </c>
      <c r="F1054" s="13">
        <v>0</v>
      </c>
      <c r="G1054" s="13">
        <v>0</v>
      </c>
      <c r="H1054" s="13">
        <v>6.7223257129092231E-2</v>
      </c>
      <c r="I1054" s="13" t="s">
        <v>630</v>
      </c>
      <c r="J1054" s="13">
        <v>1.8225803982152566E-2</v>
      </c>
      <c r="K1054" s="13">
        <v>2.2587697572631248E-2</v>
      </c>
      <c r="L1054" s="13">
        <v>2.3424278964210187E-2</v>
      </c>
      <c r="M1054" s="13">
        <v>1.9610042259278079E-2</v>
      </c>
      <c r="N1054" s="13">
        <v>2.8852490032255377E-2</v>
      </c>
      <c r="O1054" s="13">
        <v>0.11233889546743048</v>
      </c>
      <c r="P1054" s="13">
        <v>3.9123039821797552E-2</v>
      </c>
      <c r="Q1054" s="13">
        <v>4.8220944780986347E-2</v>
      </c>
      <c r="R1054" s="13">
        <v>7.0353910262905425E-2</v>
      </c>
      <c r="S1054" s="13">
        <v>1.8664979981722424E-2</v>
      </c>
      <c r="T1054" s="13">
        <v>0.14438806693371686</v>
      </c>
      <c r="U1054" s="13">
        <v>2.6058401518970004E-2</v>
      </c>
      <c r="V1054" s="13">
        <v>0.24494897427831763</v>
      </c>
      <c r="W1054" s="146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3" t="s">
        <v>272</v>
      </c>
      <c r="C1055" s="28"/>
      <c r="D1055" s="13">
        <v>-8.0310199855326836E-3</v>
      </c>
      <c r="E1055" s="13">
        <v>5.136832013509407E-2</v>
      </c>
      <c r="F1055" s="13">
        <v>6.9188122171282229E-2</v>
      </c>
      <c r="G1055" s="13">
        <v>2.5639604072376074</v>
      </c>
      <c r="H1055" s="13">
        <v>-4.5452604261527529E-2</v>
      </c>
      <c r="I1055" s="13" t="s">
        <v>630</v>
      </c>
      <c r="J1055" s="13">
        <v>9.7887820506554757E-3</v>
      </c>
      <c r="K1055" s="13">
        <v>-2.0910859734698528E-3</v>
      </c>
      <c r="L1055" s="13">
        <v>-3.773069004584606E-2</v>
      </c>
      <c r="M1055" s="13">
        <v>-6.1490426094096717E-2</v>
      </c>
      <c r="N1055" s="13">
        <v>0.10482772624365833</v>
      </c>
      <c r="O1055" s="13">
        <v>-3.773069004584606E-2</v>
      </c>
      <c r="P1055" s="13">
        <v>-2.0910859734698528E-3</v>
      </c>
      <c r="Q1055" s="13">
        <v>9.7887820506554757E-3</v>
      </c>
      <c r="R1055" s="13">
        <v>0.14393255088034085</v>
      </c>
      <c r="S1055" s="13">
        <v>-1.3970953997595181E-2</v>
      </c>
      <c r="T1055" s="13">
        <v>-0.11826475235411837</v>
      </c>
      <c r="U1055" s="13">
        <v>0.11670759426778354</v>
      </c>
      <c r="V1055" s="13">
        <v>0.18798680241253596</v>
      </c>
      <c r="W1055" s="146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45" t="s">
        <v>273</v>
      </c>
      <c r="C1056" s="46"/>
      <c r="D1056" s="44">
        <v>0.1</v>
      </c>
      <c r="E1056" s="44">
        <v>0.91</v>
      </c>
      <c r="F1056" s="44" t="s">
        <v>274</v>
      </c>
      <c r="G1056" s="44" t="s">
        <v>274</v>
      </c>
      <c r="H1056" s="44">
        <v>0.74</v>
      </c>
      <c r="I1056" s="44">
        <v>13.38</v>
      </c>
      <c r="J1056" s="44">
        <v>0.2</v>
      </c>
      <c r="K1056" s="44">
        <v>0</v>
      </c>
      <c r="L1056" s="44">
        <v>0.61</v>
      </c>
      <c r="M1056" s="44">
        <v>1.01</v>
      </c>
      <c r="N1056" s="44">
        <v>1.83</v>
      </c>
      <c r="O1056" s="44">
        <v>0.61</v>
      </c>
      <c r="P1056" s="44">
        <v>0</v>
      </c>
      <c r="Q1056" s="44">
        <v>0.2</v>
      </c>
      <c r="R1056" s="44">
        <v>2.4900000000000002</v>
      </c>
      <c r="S1056" s="44">
        <v>0.2</v>
      </c>
      <c r="T1056" s="44">
        <v>1.98</v>
      </c>
      <c r="U1056" s="44">
        <v>2.0299999999999998</v>
      </c>
      <c r="V1056" s="44" t="s">
        <v>274</v>
      </c>
      <c r="W1056" s="146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B1057" s="30" t="s">
        <v>328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BM1057" s="53"/>
    </row>
    <row r="1058" spans="1:65">
      <c r="BM1058" s="53"/>
    </row>
    <row r="1059" spans="1:65" ht="15">
      <c r="B1059" s="8" t="s">
        <v>602</v>
      </c>
      <c r="BM1059" s="27" t="s">
        <v>66</v>
      </c>
    </row>
    <row r="1060" spans="1:65" ht="15">
      <c r="A1060" s="24" t="s">
        <v>38</v>
      </c>
      <c r="B1060" s="18" t="s">
        <v>117</v>
      </c>
      <c r="C1060" s="15" t="s">
        <v>118</v>
      </c>
      <c r="D1060" s="16" t="s">
        <v>241</v>
      </c>
      <c r="E1060" s="17" t="s">
        <v>241</v>
      </c>
      <c r="F1060" s="17" t="s">
        <v>241</v>
      </c>
      <c r="G1060" s="17" t="s">
        <v>241</v>
      </c>
      <c r="H1060" s="17" t="s">
        <v>241</v>
      </c>
      <c r="I1060" s="17" t="s">
        <v>241</v>
      </c>
      <c r="J1060" s="17" t="s">
        <v>241</v>
      </c>
      <c r="K1060" s="17" t="s">
        <v>241</v>
      </c>
      <c r="L1060" s="17" t="s">
        <v>241</v>
      </c>
      <c r="M1060" s="17" t="s">
        <v>241</v>
      </c>
      <c r="N1060" s="17" t="s">
        <v>241</v>
      </c>
      <c r="O1060" s="17" t="s">
        <v>241</v>
      </c>
      <c r="P1060" s="17" t="s">
        <v>241</v>
      </c>
      <c r="Q1060" s="17" t="s">
        <v>241</v>
      </c>
      <c r="R1060" s="17" t="s">
        <v>241</v>
      </c>
      <c r="S1060" s="17" t="s">
        <v>241</v>
      </c>
      <c r="T1060" s="17" t="s">
        <v>241</v>
      </c>
      <c r="U1060" s="17" t="s">
        <v>241</v>
      </c>
      <c r="V1060" s="146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 t="s">
        <v>242</v>
      </c>
      <c r="C1061" s="9" t="s">
        <v>242</v>
      </c>
      <c r="D1061" s="144" t="s">
        <v>244</v>
      </c>
      <c r="E1061" s="145" t="s">
        <v>245</v>
      </c>
      <c r="F1061" s="145" t="s">
        <v>246</v>
      </c>
      <c r="G1061" s="145" t="s">
        <v>248</v>
      </c>
      <c r="H1061" s="145" t="s">
        <v>250</v>
      </c>
      <c r="I1061" s="145" t="s">
        <v>251</v>
      </c>
      <c r="J1061" s="145" t="s">
        <v>252</v>
      </c>
      <c r="K1061" s="145" t="s">
        <v>253</v>
      </c>
      <c r="L1061" s="145" t="s">
        <v>254</v>
      </c>
      <c r="M1061" s="145" t="s">
        <v>255</v>
      </c>
      <c r="N1061" s="145" t="s">
        <v>256</v>
      </c>
      <c r="O1061" s="145" t="s">
        <v>258</v>
      </c>
      <c r="P1061" s="145" t="s">
        <v>259</v>
      </c>
      <c r="Q1061" s="145" t="s">
        <v>260</v>
      </c>
      <c r="R1061" s="145" t="s">
        <v>261</v>
      </c>
      <c r="S1061" s="145" t="s">
        <v>284</v>
      </c>
      <c r="T1061" s="145" t="s">
        <v>286</v>
      </c>
      <c r="U1061" s="145" t="s">
        <v>262</v>
      </c>
      <c r="V1061" s="146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s">
        <v>3</v>
      </c>
    </row>
    <row r="1062" spans="1:65">
      <c r="A1062" s="29"/>
      <c r="B1062" s="19"/>
      <c r="C1062" s="9"/>
      <c r="D1062" s="10" t="s">
        <v>315</v>
      </c>
      <c r="E1062" s="11" t="s">
        <v>315</v>
      </c>
      <c r="F1062" s="11" t="s">
        <v>316</v>
      </c>
      <c r="G1062" s="11" t="s">
        <v>315</v>
      </c>
      <c r="H1062" s="11" t="s">
        <v>316</v>
      </c>
      <c r="I1062" s="11" t="s">
        <v>315</v>
      </c>
      <c r="J1062" s="11" t="s">
        <v>315</v>
      </c>
      <c r="K1062" s="11" t="s">
        <v>315</v>
      </c>
      <c r="L1062" s="11" t="s">
        <v>316</v>
      </c>
      <c r="M1062" s="11" t="s">
        <v>120</v>
      </c>
      <c r="N1062" s="11" t="s">
        <v>315</v>
      </c>
      <c r="O1062" s="11" t="s">
        <v>316</v>
      </c>
      <c r="P1062" s="11" t="s">
        <v>316</v>
      </c>
      <c r="Q1062" s="11" t="s">
        <v>316</v>
      </c>
      <c r="R1062" s="11" t="s">
        <v>316</v>
      </c>
      <c r="S1062" s="11" t="s">
        <v>120</v>
      </c>
      <c r="T1062" s="11" t="s">
        <v>315</v>
      </c>
      <c r="U1062" s="11" t="s">
        <v>315</v>
      </c>
      <c r="V1062" s="146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146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8">
        <v>1</v>
      </c>
      <c r="C1064" s="14">
        <v>1</v>
      </c>
      <c r="D1064" s="220">
        <v>16.100000000000001</v>
      </c>
      <c r="E1064" s="220">
        <v>18.100000000000001</v>
      </c>
      <c r="F1064" s="220">
        <v>16.7</v>
      </c>
      <c r="G1064" s="220">
        <v>15.21</v>
      </c>
      <c r="H1064" s="220">
        <v>16.5</v>
      </c>
      <c r="I1064" s="220">
        <v>18</v>
      </c>
      <c r="J1064" s="220">
        <v>15.5</v>
      </c>
      <c r="K1064" s="220">
        <v>17.899999999999999</v>
      </c>
      <c r="L1064" s="220">
        <v>15</v>
      </c>
      <c r="M1064" s="220">
        <v>19.399999999999999</v>
      </c>
      <c r="N1064" s="220">
        <v>17</v>
      </c>
      <c r="O1064" s="220">
        <v>16</v>
      </c>
      <c r="P1064" s="220">
        <v>18.100000000000001</v>
      </c>
      <c r="Q1064" s="220">
        <v>16.304604985981022</v>
      </c>
      <c r="R1064" s="220">
        <v>16</v>
      </c>
      <c r="S1064" s="220">
        <v>13.455005487709309</v>
      </c>
      <c r="T1064" s="220">
        <v>16.399999999999999</v>
      </c>
      <c r="U1064" s="220">
        <v>18.5</v>
      </c>
      <c r="V1064" s="217"/>
      <c r="W1064" s="218"/>
      <c r="X1064" s="218"/>
      <c r="Y1064" s="218"/>
      <c r="Z1064" s="218"/>
      <c r="AA1064" s="218"/>
      <c r="AB1064" s="218"/>
      <c r="AC1064" s="218"/>
      <c r="AD1064" s="218"/>
      <c r="AE1064" s="218"/>
      <c r="AF1064" s="218"/>
      <c r="AG1064" s="218"/>
      <c r="AH1064" s="218"/>
      <c r="AI1064" s="218"/>
      <c r="AJ1064" s="218"/>
      <c r="AK1064" s="218"/>
      <c r="AL1064" s="218"/>
      <c r="AM1064" s="218"/>
      <c r="AN1064" s="218"/>
      <c r="AO1064" s="218"/>
      <c r="AP1064" s="218"/>
      <c r="AQ1064" s="218"/>
      <c r="AR1064" s="218"/>
      <c r="AS1064" s="218"/>
      <c r="AT1064" s="218"/>
      <c r="AU1064" s="218"/>
      <c r="AV1064" s="218"/>
      <c r="AW1064" s="218"/>
      <c r="AX1064" s="218"/>
      <c r="AY1064" s="218"/>
      <c r="AZ1064" s="218"/>
      <c r="BA1064" s="218"/>
      <c r="BB1064" s="218"/>
      <c r="BC1064" s="218"/>
      <c r="BD1064" s="218"/>
      <c r="BE1064" s="218"/>
      <c r="BF1064" s="218"/>
      <c r="BG1064" s="218"/>
      <c r="BH1064" s="218"/>
      <c r="BI1064" s="218"/>
      <c r="BJ1064" s="218"/>
      <c r="BK1064" s="218"/>
      <c r="BL1064" s="218"/>
      <c r="BM1064" s="221">
        <v>1</v>
      </c>
    </row>
    <row r="1065" spans="1:65">
      <c r="A1065" s="29"/>
      <c r="B1065" s="19">
        <v>1</v>
      </c>
      <c r="C1065" s="9">
        <v>2</v>
      </c>
      <c r="D1065" s="216">
        <v>16.100000000000001</v>
      </c>
      <c r="E1065" s="216">
        <v>18.399999999999999</v>
      </c>
      <c r="F1065" s="216">
        <v>16.8</v>
      </c>
      <c r="G1065" s="216">
        <v>15.53</v>
      </c>
      <c r="H1065" s="216">
        <v>16.899999999999999</v>
      </c>
      <c r="I1065" s="216">
        <v>17.600000000000001</v>
      </c>
      <c r="J1065" s="216">
        <v>15.299999999999999</v>
      </c>
      <c r="K1065" s="216">
        <v>17.899999999999999</v>
      </c>
      <c r="L1065" s="216">
        <v>14.9</v>
      </c>
      <c r="M1065" s="216">
        <v>18.8</v>
      </c>
      <c r="N1065" s="216">
        <v>17</v>
      </c>
      <c r="O1065" s="216">
        <v>16.2</v>
      </c>
      <c r="P1065" s="216">
        <v>18</v>
      </c>
      <c r="Q1065" s="216">
        <v>16.160314028119387</v>
      </c>
      <c r="R1065" s="216">
        <v>16</v>
      </c>
      <c r="S1065" s="216">
        <v>14.337741721047697</v>
      </c>
      <c r="T1065" s="216">
        <v>17.5</v>
      </c>
      <c r="U1065" s="216">
        <v>18.600000000000001</v>
      </c>
      <c r="V1065" s="217"/>
      <c r="W1065" s="218"/>
      <c r="X1065" s="218"/>
      <c r="Y1065" s="218"/>
      <c r="Z1065" s="218"/>
      <c r="AA1065" s="218"/>
      <c r="AB1065" s="218"/>
      <c r="AC1065" s="218"/>
      <c r="AD1065" s="218"/>
      <c r="AE1065" s="218"/>
      <c r="AF1065" s="218"/>
      <c r="AG1065" s="218"/>
      <c r="AH1065" s="218"/>
      <c r="AI1065" s="218"/>
      <c r="AJ1065" s="218"/>
      <c r="AK1065" s="218"/>
      <c r="AL1065" s="218"/>
      <c r="AM1065" s="218"/>
      <c r="AN1065" s="218"/>
      <c r="AO1065" s="218"/>
      <c r="AP1065" s="218"/>
      <c r="AQ1065" s="218"/>
      <c r="AR1065" s="218"/>
      <c r="AS1065" s="218"/>
      <c r="AT1065" s="218"/>
      <c r="AU1065" s="218"/>
      <c r="AV1065" s="218"/>
      <c r="AW1065" s="218"/>
      <c r="AX1065" s="218"/>
      <c r="AY1065" s="218"/>
      <c r="AZ1065" s="218"/>
      <c r="BA1065" s="218"/>
      <c r="BB1065" s="218"/>
      <c r="BC1065" s="218"/>
      <c r="BD1065" s="218"/>
      <c r="BE1065" s="218"/>
      <c r="BF1065" s="218"/>
      <c r="BG1065" s="218"/>
      <c r="BH1065" s="218"/>
      <c r="BI1065" s="218"/>
      <c r="BJ1065" s="218"/>
      <c r="BK1065" s="218"/>
      <c r="BL1065" s="218"/>
      <c r="BM1065" s="221" t="e">
        <v>#N/A</v>
      </c>
    </row>
    <row r="1066" spans="1:65">
      <c r="A1066" s="29"/>
      <c r="B1066" s="19">
        <v>1</v>
      </c>
      <c r="C1066" s="9">
        <v>3</v>
      </c>
      <c r="D1066" s="216">
        <v>16.8</v>
      </c>
      <c r="E1066" s="216">
        <v>17.7</v>
      </c>
      <c r="F1066" s="216">
        <v>16.600000000000001</v>
      </c>
      <c r="G1066" s="216">
        <v>15.16</v>
      </c>
      <c r="H1066" s="216">
        <v>15.1</v>
      </c>
      <c r="I1066" s="216">
        <v>18.100000000000001</v>
      </c>
      <c r="J1066" s="216">
        <v>15.8</v>
      </c>
      <c r="K1066" s="216">
        <v>17.2</v>
      </c>
      <c r="L1066" s="216">
        <v>15</v>
      </c>
      <c r="M1066" s="216">
        <v>18.899999999999999</v>
      </c>
      <c r="N1066" s="216">
        <v>16.8</v>
      </c>
      <c r="O1066" s="216">
        <v>16.100000000000001</v>
      </c>
      <c r="P1066" s="216">
        <v>17.899999999999999</v>
      </c>
      <c r="Q1066" s="216">
        <v>15.9268794406278</v>
      </c>
      <c r="R1066" s="216">
        <v>16.3</v>
      </c>
      <c r="S1066" s="216">
        <v>14.45127682827472</v>
      </c>
      <c r="T1066" s="216">
        <v>17.8</v>
      </c>
      <c r="U1066" s="216">
        <v>17.3</v>
      </c>
      <c r="V1066" s="217"/>
      <c r="W1066" s="218"/>
      <c r="X1066" s="218"/>
      <c r="Y1066" s="218"/>
      <c r="Z1066" s="218"/>
      <c r="AA1066" s="218"/>
      <c r="AB1066" s="218"/>
      <c r="AC1066" s="218"/>
      <c r="AD1066" s="218"/>
      <c r="AE1066" s="218"/>
      <c r="AF1066" s="218"/>
      <c r="AG1066" s="218"/>
      <c r="AH1066" s="218"/>
      <c r="AI1066" s="218"/>
      <c r="AJ1066" s="218"/>
      <c r="AK1066" s="218"/>
      <c r="AL1066" s="218"/>
      <c r="AM1066" s="218"/>
      <c r="AN1066" s="218"/>
      <c r="AO1066" s="218"/>
      <c r="AP1066" s="218"/>
      <c r="AQ1066" s="218"/>
      <c r="AR1066" s="218"/>
      <c r="AS1066" s="218"/>
      <c r="AT1066" s="218"/>
      <c r="AU1066" s="218"/>
      <c r="AV1066" s="218"/>
      <c r="AW1066" s="218"/>
      <c r="AX1066" s="218"/>
      <c r="AY1066" s="218"/>
      <c r="AZ1066" s="218"/>
      <c r="BA1066" s="218"/>
      <c r="BB1066" s="218"/>
      <c r="BC1066" s="218"/>
      <c r="BD1066" s="218"/>
      <c r="BE1066" s="218"/>
      <c r="BF1066" s="218"/>
      <c r="BG1066" s="218"/>
      <c r="BH1066" s="218"/>
      <c r="BI1066" s="218"/>
      <c r="BJ1066" s="218"/>
      <c r="BK1066" s="218"/>
      <c r="BL1066" s="218"/>
      <c r="BM1066" s="221">
        <v>16</v>
      </c>
    </row>
    <row r="1067" spans="1:65">
      <c r="A1067" s="29"/>
      <c r="B1067" s="19">
        <v>1</v>
      </c>
      <c r="C1067" s="9">
        <v>4</v>
      </c>
      <c r="D1067" s="216">
        <v>16.600000000000001</v>
      </c>
      <c r="E1067" s="216">
        <v>17.899999999999999</v>
      </c>
      <c r="F1067" s="216">
        <v>17</v>
      </c>
      <c r="G1067" s="216">
        <v>15.24</v>
      </c>
      <c r="H1067" s="216">
        <v>15.8</v>
      </c>
      <c r="I1067" s="216">
        <v>18</v>
      </c>
      <c r="J1067" s="216">
        <v>14.8</v>
      </c>
      <c r="K1067" s="216">
        <v>17.600000000000001</v>
      </c>
      <c r="L1067" s="216">
        <v>15.1</v>
      </c>
      <c r="M1067" s="216">
        <v>19.3</v>
      </c>
      <c r="N1067" s="216">
        <v>17.399999999999999</v>
      </c>
      <c r="O1067" s="216">
        <v>16.3</v>
      </c>
      <c r="P1067" s="216">
        <v>17.899999999999999</v>
      </c>
      <c r="Q1067" s="216">
        <v>16.04500864648854</v>
      </c>
      <c r="R1067" s="216">
        <v>16.2</v>
      </c>
      <c r="S1067" s="216">
        <v>14.759607640399709</v>
      </c>
      <c r="T1067" s="216">
        <v>17</v>
      </c>
      <c r="U1067" s="216">
        <v>17.5</v>
      </c>
      <c r="V1067" s="217"/>
      <c r="W1067" s="218"/>
      <c r="X1067" s="218"/>
      <c r="Y1067" s="218"/>
      <c r="Z1067" s="218"/>
      <c r="AA1067" s="218"/>
      <c r="AB1067" s="218"/>
      <c r="AC1067" s="218"/>
      <c r="AD1067" s="218"/>
      <c r="AE1067" s="218"/>
      <c r="AF1067" s="218"/>
      <c r="AG1067" s="218"/>
      <c r="AH1067" s="218"/>
      <c r="AI1067" s="218"/>
      <c r="AJ1067" s="218"/>
      <c r="AK1067" s="218"/>
      <c r="AL1067" s="218"/>
      <c r="AM1067" s="218"/>
      <c r="AN1067" s="218"/>
      <c r="AO1067" s="218"/>
      <c r="AP1067" s="218"/>
      <c r="AQ1067" s="218"/>
      <c r="AR1067" s="218"/>
      <c r="AS1067" s="218"/>
      <c r="AT1067" s="218"/>
      <c r="AU1067" s="218"/>
      <c r="AV1067" s="218"/>
      <c r="AW1067" s="218"/>
      <c r="AX1067" s="218"/>
      <c r="AY1067" s="218"/>
      <c r="AZ1067" s="218"/>
      <c r="BA1067" s="218"/>
      <c r="BB1067" s="218"/>
      <c r="BC1067" s="218"/>
      <c r="BD1067" s="218"/>
      <c r="BE1067" s="218"/>
      <c r="BF1067" s="218"/>
      <c r="BG1067" s="218"/>
      <c r="BH1067" s="218"/>
      <c r="BI1067" s="218"/>
      <c r="BJ1067" s="218"/>
      <c r="BK1067" s="218"/>
      <c r="BL1067" s="218"/>
      <c r="BM1067" s="221">
        <v>16.684893184249248</v>
      </c>
    </row>
    <row r="1068" spans="1:65">
      <c r="A1068" s="29"/>
      <c r="B1068" s="19">
        <v>1</v>
      </c>
      <c r="C1068" s="9">
        <v>5</v>
      </c>
      <c r="D1068" s="216">
        <v>16</v>
      </c>
      <c r="E1068" s="216">
        <v>18.399999999999999</v>
      </c>
      <c r="F1068" s="216">
        <v>17.5</v>
      </c>
      <c r="G1068" s="216">
        <v>15.25</v>
      </c>
      <c r="H1068" s="216">
        <v>16.8</v>
      </c>
      <c r="I1068" s="216">
        <v>17.7</v>
      </c>
      <c r="J1068" s="216">
        <v>15.299999999999999</v>
      </c>
      <c r="K1068" s="216">
        <v>17.600000000000001</v>
      </c>
      <c r="L1068" s="216">
        <v>14.6</v>
      </c>
      <c r="M1068" s="216">
        <v>18.899999999999999</v>
      </c>
      <c r="N1068" s="216">
        <v>17.100000000000001</v>
      </c>
      <c r="O1068" s="216">
        <v>16.100000000000001</v>
      </c>
      <c r="P1068" s="216">
        <v>18.2</v>
      </c>
      <c r="Q1068" s="216">
        <v>16.174676069787058</v>
      </c>
      <c r="R1068" s="216">
        <v>16</v>
      </c>
      <c r="S1068" s="216">
        <v>13.778185119616433</v>
      </c>
      <c r="T1068" s="216">
        <v>17.2</v>
      </c>
      <c r="U1068" s="216">
        <v>17.2</v>
      </c>
      <c r="V1068" s="217"/>
      <c r="W1068" s="218"/>
      <c r="X1068" s="218"/>
      <c r="Y1068" s="218"/>
      <c r="Z1068" s="218"/>
      <c r="AA1068" s="218"/>
      <c r="AB1068" s="218"/>
      <c r="AC1068" s="218"/>
      <c r="AD1068" s="218"/>
      <c r="AE1068" s="218"/>
      <c r="AF1068" s="218"/>
      <c r="AG1068" s="218"/>
      <c r="AH1068" s="218"/>
      <c r="AI1068" s="218"/>
      <c r="AJ1068" s="218"/>
      <c r="AK1068" s="218"/>
      <c r="AL1068" s="218"/>
      <c r="AM1068" s="218"/>
      <c r="AN1068" s="218"/>
      <c r="AO1068" s="218"/>
      <c r="AP1068" s="218"/>
      <c r="AQ1068" s="218"/>
      <c r="AR1068" s="218"/>
      <c r="AS1068" s="218"/>
      <c r="AT1068" s="218"/>
      <c r="AU1068" s="218"/>
      <c r="AV1068" s="218"/>
      <c r="AW1068" s="218"/>
      <c r="AX1068" s="218"/>
      <c r="AY1068" s="218"/>
      <c r="AZ1068" s="218"/>
      <c r="BA1068" s="218"/>
      <c r="BB1068" s="218"/>
      <c r="BC1068" s="218"/>
      <c r="BD1068" s="218"/>
      <c r="BE1068" s="218"/>
      <c r="BF1068" s="218"/>
      <c r="BG1068" s="218"/>
      <c r="BH1068" s="218"/>
      <c r="BI1068" s="218"/>
      <c r="BJ1068" s="218"/>
      <c r="BK1068" s="218"/>
      <c r="BL1068" s="218"/>
      <c r="BM1068" s="221">
        <v>130</v>
      </c>
    </row>
    <row r="1069" spans="1:65">
      <c r="A1069" s="29"/>
      <c r="B1069" s="19">
        <v>1</v>
      </c>
      <c r="C1069" s="9">
        <v>6</v>
      </c>
      <c r="D1069" s="216">
        <v>16.8</v>
      </c>
      <c r="E1069" s="216">
        <v>16.5</v>
      </c>
      <c r="F1069" s="216">
        <v>16.899999999999999</v>
      </c>
      <c r="G1069" s="216">
        <v>15.19</v>
      </c>
      <c r="H1069" s="216">
        <v>16.600000000000001</v>
      </c>
      <c r="I1069" s="216">
        <v>17.8</v>
      </c>
      <c r="J1069" s="216">
        <v>15.299999999999999</v>
      </c>
      <c r="K1069" s="216">
        <v>17.100000000000001</v>
      </c>
      <c r="L1069" s="216">
        <v>14.8</v>
      </c>
      <c r="M1069" s="216">
        <v>19.100000000000001</v>
      </c>
      <c r="N1069" s="216">
        <v>16.8</v>
      </c>
      <c r="O1069" s="216">
        <v>16.3</v>
      </c>
      <c r="P1069" s="216">
        <v>18</v>
      </c>
      <c r="Q1069" s="216">
        <v>16.578545780826673</v>
      </c>
      <c r="R1069" s="216">
        <v>16.399999999999999</v>
      </c>
      <c r="S1069" s="216">
        <v>15.116618150040374</v>
      </c>
      <c r="T1069" s="216">
        <v>17</v>
      </c>
      <c r="U1069" s="216">
        <v>18.3</v>
      </c>
      <c r="V1069" s="217"/>
      <c r="W1069" s="218"/>
      <c r="X1069" s="218"/>
      <c r="Y1069" s="218"/>
      <c r="Z1069" s="218"/>
      <c r="AA1069" s="218"/>
      <c r="AB1069" s="218"/>
      <c r="AC1069" s="218"/>
      <c r="AD1069" s="218"/>
      <c r="AE1069" s="218"/>
      <c r="AF1069" s="218"/>
      <c r="AG1069" s="218"/>
      <c r="AH1069" s="218"/>
      <c r="AI1069" s="218"/>
      <c r="AJ1069" s="218"/>
      <c r="AK1069" s="218"/>
      <c r="AL1069" s="218"/>
      <c r="AM1069" s="218"/>
      <c r="AN1069" s="218"/>
      <c r="AO1069" s="218"/>
      <c r="AP1069" s="218"/>
      <c r="AQ1069" s="218"/>
      <c r="AR1069" s="218"/>
      <c r="AS1069" s="218"/>
      <c r="AT1069" s="218"/>
      <c r="AU1069" s="218"/>
      <c r="AV1069" s="218"/>
      <c r="AW1069" s="218"/>
      <c r="AX1069" s="218"/>
      <c r="AY1069" s="218"/>
      <c r="AZ1069" s="218"/>
      <c r="BA1069" s="218"/>
      <c r="BB1069" s="218"/>
      <c r="BC1069" s="218"/>
      <c r="BD1069" s="218"/>
      <c r="BE1069" s="218"/>
      <c r="BF1069" s="218"/>
      <c r="BG1069" s="218"/>
      <c r="BH1069" s="218"/>
      <c r="BI1069" s="218"/>
      <c r="BJ1069" s="218"/>
      <c r="BK1069" s="218"/>
      <c r="BL1069" s="218"/>
      <c r="BM1069" s="219"/>
    </row>
    <row r="1070" spans="1:65">
      <c r="A1070" s="29"/>
      <c r="B1070" s="20" t="s">
        <v>269</v>
      </c>
      <c r="C1070" s="12"/>
      <c r="D1070" s="222">
        <v>16.399999999999999</v>
      </c>
      <c r="E1070" s="222">
        <v>17.833333333333332</v>
      </c>
      <c r="F1070" s="222">
        <v>16.916666666666668</v>
      </c>
      <c r="G1070" s="222">
        <v>15.263333333333335</v>
      </c>
      <c r="H1070" s="222">
        <v>16.283333333333331</v>
      </c>
      <c r="I1070" s="222">
        <v>17.866666666666667</v>
      </c>
      <c r="J1070" s="222">
        <v>15.33333333333333</v>
      </c>
      <c r="K1070" s="222">
        <v>17.549999999999997</v>
      </c>
      <c r="L1070" s="222">
        <v>14.899999999999999</v>
      </c>
      <c r="M1070" s="222">
        <v>19.066666666666666</v>
      </c>
      <c r="N1070" s="222">
        <v>17.016666666666662</v>
      </c>
      <c r="O1070" s="222">
        <v>16.166666666666668</v>
      </c>
      <c r="P1070" s="222">
        <v>18.016666666666669</v>
      </c>
      <c r="Q1070" s="222">
        <v>16.198338158638411</v>
      </c>
      <c r="R1070" s="222">
        <v>16.150000000000002</v>
      </c>
      <c r="S1070" s="222">
        <v>14.316405824514709</v>
      </c>
      <c r="T1070" s="222">
        <v>17.150000000000002</v>
      </c>
      <c r="U1070" s="222">
        <v>17.900000000000002</v>
      </c>
      <c r="V1070" s="217"/>
      <c r="W1070" s="218"/>
      <c r="X1070" s="218"/>
      <c r="Y1070" s="218"/>
      <c r="Z1070" s="218"/>
      <c r="AA1070" s="218"/>
      <c r="AB1070" s="218"/>
      <c r="AC1070" s="218"/>
      <c r="AD1070" s="218"/>
      <c r="AE1070" s="218"/>
      <c r="AF1070" s="218"/>
      <c r="AG1070" s="218"/>
      <c r="AH1070" s="218"/>
      <c r="AI1070" s="218"/>
      <c r="AJ1070" s="218"/>
      <c r="AK1070" s="218"/>
      <c r="AL1070" s="218"/>
      <c r="AM1070" s="218"/>
      <c r="AN1070" s="218"/>
      <c r="AO1070" s="218"/>
      <c r="AP1070" s="218"/>
      <c r="AQ1070" s="218"/>
      <c r="AR1070" s="218"/>
      <c r="AS1070" s="218"/>
      <c r="AT1070" s="218"/>
      <c r="AU1070" s="218"/>
      <c r="AV1070" s="218"/>
      <c r="AW1070" s="218"/>
      <c r="AX1070" s="218"/>
      <c r="AY1070" s="218"/>
      <c r="AZ1070" s="218"/>
      <c r="BA1070" s="218"/>
      <c r="BB1070" s="218"/>
      <c r="BC1070" s="218"/>
      <c r="BD1070" s="218"/>
      <c r="BE1070" s="218"/>
      <c r="BF1070" s="218"/>
      <c r="BG1070" s="218"/>
      <c r="BH1070" s="218"/>
      <c r="BI1070" s="218"/>
      <c r="BJ1070" s="218"/>
      <c r="BK1070" s="218"/>
      <c r="BL1070" s="218"/>
      <c r="BM1070" s="219"/>
    </row>
    <row r="1071" spans="1:65">
      <c r="A1071" s="29"/>
      <c r="B1071" s="3" t="s">
        <v>270</v>
      </c>
      <c r="C1071" s="28"/>
      <c r="D1071" s="216">
        <v>16.350000000000001</v>
      </c>
      <c r="E1071" s="216">
        <v>18</v>
      </c>
      <c r="F1071" s="216">
        <v>16.850000000000001</v>
      </c>
      <c r="G1071" s="216">
        <v>15.225000000000001</v>
      </c>
      <c r="H1071" s="216">
        <v>16.55</v>
      </c>
      <c r="I1071" s="216">
        <v>17.899999999999999</v>
      </c>
      <c r="J1071" s="216">
        <v>15.299999999999999</v>
      </c>
      <c r="K1071" s="216">
        <v>17.600000000000001</v>
      </c>
      <c r="L1071" s="216">
        <v>14.95</v>
      </c>
      <c r="M1071" s="216">
        <v>19</v>
      </c>
      <c r="N1071" s="216">
        <v>17</v>
      </c>
      <c r="O1071" s="216">
        <v>16.149999999999999</v>
      </c>
      <c r="P1071" s="216">
        <v>18</v>
      </c>
      <c r="Q1071" s="216">
        <v>16.167495048953221</v>
      </c>
      <c r="R1071" s="216">
        <v>16.100000000000001</v>
      </c>
      <c r="S1071" s="216">
        <v>14.394509274661209</v>
      </c>
      <c r="T1071" s="216">
        <v>17.100000000000001</v>
      </c>
      <c r="U1071" s="216">
        <v>17.899999999999999</v>
      </c>
      <c r="V1071" s="217"/>
      <c r="W1071" s="218"/>
      <c r="X1071" s="218"/>
      <c r="Y1071" s="218"/>
      <c r="Z1071" s="218"/>
      <c r="AA1071" s="218"/>
      <c r="AB1071" s="218"/>
      <c r="AC1071" s="218"/>
      <c r="AD1071" s="218"/>
      <c r="AE1071" s="218"/>
      <c r="AF1071" s="218"/>
      <c r="AG1071" s="218"/>
      <c r="AH1071" s="218"/>
      <c r="AI1071" s="218"/>
      <c r="AJ1071" s="218"/>
      <c r="AK1071" s="218"/>
      <c r="AL1071" s="218"/>
      <c r="AM1071" s="218"/>
      <c r="AN1071" s="218"/>
      <c r="AO1071" s="218"/>
      <c r="AP1071" s="218"/>
      <c r="AQ1071" s="218"/>
      <c r="AR1071" s="218"/>
      <c r="AS1071" s="218"/>
      <c r="AT1071" s="218"/>
      <c r="AU1071" s="218"/>
      <c r="AV1071" s="218"/>
      <c r="AW1071" s="218"/>
      <c r="AX1071" s="218"/>
      <c r="AY1071" s="218"/>
      <c r="AZ1071" s="218"/>
      <c r="BA1071" s="218"/>
      <c r="BB1071" s="218"/>
      <c r="BC1071" s="218"/>
      <c r="BD1071" s="218"/>
      <c r="BE1071" s="218"/>
      <c r="BF1071" s="218"/>
      <c r="BG1071" s="218"/>
      <c r="BH1071" s="218"/>
      <c r="BI1071" s="218"/>
      <c r="BJ1071" s="218"/>
      <c r="BK1071" s="218"/>
      <c r="BL1071" s="218"/>
      <c r="BM1071" s="219"/>
    </row>
    <row r="1072" spans="1:65">
      <c r="A1072" s="29"/>
      <c r="B1072" s="3" t="s">
        <v>271</v>
      </c>
      <c r="C1072" s="28"/>
      <c r="D1072" s="23">
        <v>0.37416573867739411</v>
      </c>
      <c r="E1072" s="23">
        <v>0.70898989179442196</v>
      </c>
      <c r="F1072" s="23">
        <v>0.31885210782848294</v>
      </c>
      <c r="G1072" s="23">
        <v>0.13470956412469973</v>
      </c>
      <c r="H1072" s="23">
        <v>0.6968978882638881</v>
      </c>
      <c r="I1072" s="23">
        <v>0.19663841605003504</v>
      </c>
      <c r="J1072" s="23">
        <v>0.32659863237109038</v>
      </c>
      <c r="K1072" s="23">
        <v>0.33911649915626269</v>
      </c>
      <c r="L1072" s="23">
        <v>0.17888543819998315</v>
      </c>
      <c r="M1072" s="23">
        <v>0.24221202832779937</v>
      </c>
      <c r="N1072" s="23">
        <v>0.22286019533928972</v>
      </c>
      <c r="O1072" s="23">
        <v>0.12110601416389963</v>
      </c>
      <c r="P1072" s="23">
        <v>0.11690451944500177</v>
      </c>
      <c r="Q1072" s="23">
        <v>0.22585658210206538</v>
      </c>
      <c r="R1072" s="23">
        <v>0.17606816861658975</v>
      </c>
      <c r="S1072" s="23">
        <v>0.61434600854774124</v>
      </c>
      <c r="T1072" s="23">
        <v>0.48062459362791726</v>
      </c>
      <c r="U1072" s="23">
        <v>0.6356099432828286</v>
      </c>
      <c r="V1072" s="146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86</v>
      </c>
      <c r="C1073" s="28"/>
      <c r="D1073" s="13">
        <v>2.2814984065694766E-2</v>
      </c>
      <c r="E1073" s="13">
        <v>3.9756442530528339E-2</v>
      </c>
      <c r="F1073" s="13">
        <v>1.8848400462767465E-2</v>
      </c>
      <c r="G1073" s="13">
        <v>8.82569758405982E-3</v>
      </c>
      <c r="H1073" s="13">
        <v>4.2798232646707568E-2</v>
      </c>
      <c r="I1073" s="13">
        <v>1.1005881495337782E-2</v>
      </c>
      <c r="J1073" s="13">
        <v>2.1299910806810245E-2</v>
      </c>
      <c r="K1073" s="13">
        <v>1.9322877444801295E-2</v>
      </c>
      <c r="L1073" s="13">
        <v>1.200573410738142E-2</v>
      </c>
      <c r="M1073" s="13">
        <v>1.2703428059150316E-2</v>
      </c>
      <c r="N1073" s="13">
        <v>1.3096583467539067E-2</v>
      </c>
      <c r="O1073" s="13">
        <v>7.4910936596226567E-3</v>
      </c>
      <c r="P1073" s="13">
        <v>6.4886874807586542E-3</v>
      </c>
      <c r="Q1073" s="13">
        <v>1.3943194659238444E-2</v>
      </c>
      <c r="R1073" s="13">
        <v>1.0902053784308962E-2</v>
      </c>
      <c r="S1073" s="13">
        <v>4.2912028066134124E-2</v>
      </c>
      <c r="T1073" s="13">
        <v>2.8024757645942693E-2</v>
      </c>
      <c r="U1073" s="13">
        <v>3.550893537892897E-2</v>
      </c>
      <c r="V1073" s="146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272</v>
      </c>
      <c r="C1074" s="28"/>
      <c r="D1074" s="13">
        <v>-1.7074918077281565E-2</v>
      </c>
      <c r="E1074" s="13">
        <v>6.8831135830598411E-2</v>
      </c>
      <c r="F1074" s="13">
        <v>1.3891217633698494E-2</v>
      </c>
      <c r="G1074" s="13">
        <v>-8.5200416641437182E-2</v>
      </c>
      <c r="H1074" s="13">
        <v>-2.4067271302341542E-2</v>
      </c>
      <c r="I1074" s="13">
        <v>7.0828951037758436E-2</v>
      </c>
      <c r="J1074" s="13">
        <v>-8.1005004706401484E-2</v>
      </c>
      <c r="K1074" s="13">
        <v>5.1849706569738307E-2</v>
      </c>
      <c r="L1074" s="13">
        <v>-0.10697660239948137</v>
      </c>
      <c r="M1074" s="13">
        <v>0.14275029849551824</v>
      </c>
      <c r="N1074" s="13">
        <v>1.9884663255178125E-2</v>
      </c>
      <c r="O1074" s="13">
        <v>-3.1059624527401408E-2</v>
      </c>
      <c r="P1074" s="13">
        <v>7.9819119469978661E-2</v>
      </c>
      <c r="Q1074" s="13">
        <v>-2.9161410878563609E-2</v>
      </c>
      <c r="R1074" s="13">
        <v>-3.205853213098131E-2</v>
      </c>
      <c r="S1074" s="13">
        <v>-0.14195400195731678</v>
      </c>
      <c r="T1074" s="13">
        <v>2.7875924083818671E-2</v>
      </c>
      <c r="U1074" s="13">
        <v>7.2826766244918462E-2</v>
      </c>
      <c r="V1074" s="146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45" t="s">
        <v>273</v>
      </c>
      <c r="C1075" s="46"/>
      <c r="D1075" s="44">
        <v>0.17</v>
      </c>
      <c r="E1075" s="44">
        <v>0.77</v>
      </c>
      <c r="F1075" s="44">
        <v>0.17</v>
      </c>
      <c r="G1075" s="44">
        <v>0.91</v>
      </c>
      <c r="H1075" s="44">
        <v>0.24</v>
      </c>
      <c r="I1075" s="44">
        <v>0.79</v>
      </c>
      <c r="J1075" s="44">
        <v>0.86</v>
      </c>
      <c r="K1075" s="44">
        <v>0.57999999999999996</v>
      </c>
      <c r="L1075" s="44">
        <v>1.1499999999999999</v>
      </c>
      <c r="M1075" s="44">
        <v>1.57</v>
      </c>
      <c r="N1075" s="44">
        <v>0.23</v>
      </c>
      <c r="O1075" s="44">
        <v>0.32</v>
      </c>
      <c r="P1075" s="44">
        <v>0.89</v>
      </c>
      <c r="Q1075" s="44">
        <v>0.3</v>
      </c>
      <c r="R1075" s="44">
        <v>0.33</v>
      </c>
      <c r="S1075" s="44">
        <v>1.53</v>
      </c>
      <c r="T1075" s="44">
        <v>0.32</v>
      </c>
      <c r="U1075" s="44">
        <v>0.81</v>
      </c>
      <c r="V1075" s="146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B1076" s="3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BM1076" s="53"/>
    </row>
    <row r="1077" spans="1:65" ht="15">
      <c r="B1077" s="8" t="s">
        <v>603</v>
      </c>
      <c r="BM1077" s="27" t="s">
        <v>66</v>
      </c>
    </row>
    <row r="1078" spans="1:65" ht="15">
      <c r="A1078" s="24" t="s">
        <v>41</v>
      </c>
      <c r="B1078" s="18" t="s">
        <v>117</v>
      </c>
      <c r="C1078" s="15" t="s">
        <v>118</v>
      </c>
      <c r="D1078" s="16" t="s">
        <v>241</v>
      </c>
      <c r="E1078" s="17" t="s">
        <v>241</v>
      </c>
      <c r="F1078" s="17" t="s">
        <v>241</v>
      </c>
      <c r="G1078" s="17" t="s">
        <v>241</v>
      </c>
      <c r="H1078" s="17" t="s">
        <v>241</v>
      </c>
      <c r="I1078" s="17" t="s">
        <v>241</v>
      </c>
      <c r="J1078" s="17" t="s">
        <v>241</v>
      </c>
      <c r="K1078" s="17" t="s">
        <v>241</v>
      </c>
      <c r="L1078" s="17" t="s">
        <v>241</v>
      </c>
      <c r="M1078" s="17" t="s">
        <v>241</v>
      </c>
      <c r="N1078" s="17" t="s">
        <v>241</v>
      </c>
      <c r="O1078" s="17" t="s">
        <v>241</v>
      </c>
      <c r="P1078" s="14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 t="s">
        <v>242</v>
      </c>
      <c r="C1079" s="9" t="s">
        <v>242</v>
      </c>
      <c r="D1079" s="144" t="s">
        <v>244</v>
      </c>
      <c r="E1079" s="145" t="s">
        <v>246</v>
      </c>
      <c r="F1079" s="145" t="s">
        <v>248</v>
      </c>
      <c r="G1079" s="145" t="s">
        <v>249</v>
      </c>
      <c r="H1079" s="145" t="s">
        <v>250</v>
      </c>
      <c r="I1079" s="145" t="s">
        <v>252</v>
      </c>
      <c r="J1079" s="145" t="s">
        <v>255</v>
      </c>
      <c r="K1079" s="145" t="s">
        <v>258</v>
      </c>
      <c r="L1079" s="145" t="s">
        <v>259</v>
      </c>
      <c r="M1079" s="145" t="s">
        <v>260</v>
      </c>
      <c r="N1079" s="145" t="s">
        <v>261</v>
      </c>
      <c r="O1079" s="145" t="s">
        <v>262</v>
      </c>
      <c r="P1079" s="14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 t="s">
        <v>3</v>
      </c>
    </row>
    <row r="1080" spans="1:65">
      <c r="A1080" s="29"/>
      <c r="B1080" s="19"/>
      <c r="C1080" s="9"/>
      <c r="D1080" s="10" t="s">
        <v>315</v>
      </c>
      <c r="E1080" s="11" t="s">
        <v>316</v>
      </c>
      <c r="F1080" s="11" t="s">
        <v>315</v>
      </c>
      <c r="G1080" s="11" t="s">
        <v>316</v>
      </c>
      <c r="H1080" s="11" t="s">
        <v>316</v>
      </c>
      <c r="I1080" s="11" t="s">
        <v>315</v>
      </c>
      <c r="J1080" s="11" t="s">
        <v>316</v>
      </c>
      <c r="K1080" s="11" t="s">
        <v>316</v>
      </c>
      <c r="L1080" s="11" t="s">
        <v>316</v>
      </c>
      <c r="M1080" s="11" t="s">
        <v>316</v>
      </c>
      <c r="N1080" s="11" t="s">
        <v>316</v>
      </c>
      <c r="O1080" s="11" t="s">
        <v>315</v>
      </c>
      <c r="P1080" s="146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146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3</v>
      </c>
    </row>
    <row r="1082" spans="1:65">
      <c r="A1082" s="29"/>
      <c r="B1082" s="18">
        <v>1</v>
      </c>
      <c r="C1082" s="14">
        <v>1</v>
      </c>
      <c r="D1082" s="21">
        <v>1.73</v>
      </c>
      <c r="E1082" s="21">
        <v>1.7</v>
      </c>
      <c r="F1082" s="21">
        <v>1.7</v>
      </c>
      <c r="G1082" s="21">
        <v>1.6045565257903627</v>
      </c>
      <c r="H1082" s="21">
        <v>1.82</v>
      </c>
      <c r="I1082" s="21">
        <v>1.6</v>
      </c>
      <c r="J1082" s="21">
        <v>1.9</v>
      </c>
      <c r="K1082" s="21">
        <v>1.7</v>
      </c>
      <c r="L1082" s="21">
        <v>1.74</v>
      </c>
      <c r="M1082" s="21">
        <v>1.8626354573976163</v>
      </c>
      <c r="N1082" s="21">
        <v>1.57</v>
      </c>
      <c r="O1082" s="21">
        <v>1.8</v>
      </c>
      <c r="P1082" s="146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>
        <v>1</v>
      </c>
      <c r="C1083" s="9">
        <v>2</v>
      </c>
      <c r="D1083" s="11">
        <v>1.64</v>
      </c>
      <c r="E1083" s="11">
        <v>1.5</v>
      </c>
      <c r="F1083" s="11">
        <v>1.68</v>
      </c>
      <c r="G1083" s="11">
        <v>1.6569555152785298</v>
      </c>
      <c r="H1083" s="11">
        <v>1.76</v>
      </c>
      <c r="I1083" s="11">
        <v>1.5</v>
      </c>
      <c r="J1083" s="11">
        <v>1.9</v>
      </c>
      <c r="K1083" s="11">
        <v>1.7</v>
      </c>
      <c r="L1083" s="11">
        <v>1.76</v>
      </c>
      <c r="M1083" s="11">
        <v>1.8156203881889061</v>
      </c>
      <c r="N1083" s="11">
        <v>1.54</v>
      </c>
      <c r="O1083" s="11">
        <v>1.8</v>
      </c>
      <c r="P1083" s="146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 t="e">
        <v>#N/A</v>
      </c>
    </row>
    <row r="1084" spans="1:65">
      <c r="A1084" s="29"/>
      <c r="B1084" s="19">
        <v>1</v>
      </c>
      <c r="C1084" s="9">
        <v>3</v>
      </c>
      <c r="D1084" s="11">
        <v>1.71</v>
      </c>
      <c r="E1084" s="11">
        <v>1.6</v>
      </c>
      <c r="F1084" s="11">
        <v>1.63</v>
      </c>
      <c r="G1084" s="11">
        <v>1.6284271765571943</v>
      </c>
      <c r="H1084" s="11">
        <v>1.67</v>
      </c>
      <c r="I1084" s="11">
        <v>1.6</v>
      </c>
      <c r="J1084" s="11">
        <v>1.8</v>
      </c>
      <c r="K1084" s="11">
        <v>1.7</v>
      </c>
      <c r="L1084" s="11">
        <v>1.78</v>
      </c>
      <c r="M1084" s="11">
        <v>1.822787592439391</v>
      </c>
      <c r="N1084" s="11">
        <v>1.58</v>
      </c>
      <c r="O1084" s="11">
        <v>1.8</v>
      </c>
      <c r="P1084" s="146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16</v>
      </c>
    </row>
    <row r="1085" spans="1:65">
      <c r="A1085" s="29"/>
      <c r="B1085" s="19">
        <v>1</v>
      </c>
      <c r="C1085" s="9">
        <v>4</v>
      </c>
      <c r="D1085" s="11">
        <v>1.58</v>
      </c>
      <c r="E1085" s="11">
        <v>1.7</v>
      </c>
      <c r="F1085" s="11">
        <v>1.65</v>
      </c>
      <c r="G1085" s="11">
        <v>1.65361306378798</v>
      </c>
      <c r="H1085" s="11">
        <v>1.79</v>
      </c>
      <c r="I1085" s="11">
        <v>1.5</v>
      </c>
      <c r="J1085" s="11">
        <v>1.9</v>
      </c>
      <c r="K1085" s="11">
        <v>1.8</v>
      </c>
      <c r="L1085" s="11">
        <v>1.77</v>
      </c>
      <c r="M1085" s="11">
        <v>1.8781934048900797</v>
      </c>
      <c r="N1085" s="11">
        <v>1.57</v>
      </c>
      <c r="O1085" s="11">
        <v>1.8</v>
      </c>
      <c r="P1085" s="146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1.7072746210967569</v>
      </c>
    </row>
    <row r="1086" spans="1:65">
      <c r="A1086" s="29"/>
      <c r="B1086" s="19">
        <v>1</v>
      </c>
      <c r="C1086" s="9">
        <v>5</v>
      </c>
      <c r="D1086" s="11">
        <v>1.72</v>
      </c>
      <c r="E1086" s="11">
        <v>2</v>
      </c>
      <c r="F1086" s="11">
        <v>1.57</v>
      </c>
      <c r="G1086" s="11">
        <v>1.6640390823760041</v>
      </c>
      <c r="H1086" s="11">
        <v>1.75</v>
      </c>
      <c r="I1086" s="11">
        <v>1.5</v>
      </c>
      <c r="J1086" s="11">
        <v>1.9</v>
      </c>
      <c r="K1086" s="11">
        <v>1.7</v>
      </c>
      <c r="L1086" s="11">
        <v>1.75</v>
      </c>
      <c r="M1086" s="11">
        <v>1.8866139900365262</v>
      </c>
      <c r="N1086" s="11">
        <v>1.52</v>
      </c>
      <c r="O1086" s="11">
        <v>1.7</v>
      </c>
      <c r="P1086" s="146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131</v>
      </c>
    </row>
    <row r="1087" spans="1:65">
      <c r="A1087" s="29"/>
      <c r="B1087" s="19">
        <v>1</v>
      </c>
      <c r="C1087" s="9">
        <v>6</v>
      </c>
      <c r="D1087" s="11">
        <v>1.64</v>
      </c>
      <c r="E1087" s="11">
        <v>1.6</v>
      </c>
      <c r="F1087" s="141">
        <v>1.4</v>
      </c>
      <c r="G1087" s="11">
        <v>1.6146481830251209</v>
      </c>
      <c r="H1087" s="11">
        <v>1.75</v>
      </c>
      <c r="I1087" s="11">
        <v>1.5</v>
      </c>
      <c r="J1087" s="11">
        <v>1.9</v>
      </c>
      <c r="K1087" s="11">
        <v>1.7</v>
      </c>
      <c r="L1087" s="11">
        <v>1.74</v>
      </c>
      <c r="M1087" s="11">
        <v>1.9196823391987745</v>
      </c>
      <c r="N1087" s="11">
        <v>1.56</v>
      </c>
      <c r="O1087" s="11">
        <v>1.8</v>
      </c>
      <c r="P1087" s="146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9"/>
      <c r="B1088" s="20" t="s">
        <v>269</v>
      </c>
      <c r="C1088" s="12"/>
      <c r="D1088" s="22">
        <v>1.6700000000000002</v>
      </c>
      <c r="E1088" s="22">
        <v>1.6833333333333333</v>
      </c>
      <c r="F1088" s="22">
        <v>1.6050000000000002</v>
      </c>
      <c r="G1088" s="22">
        <v>1.6370399244691987</v>
      </c>
      <c r="H1088" s="22">
        <v>1.7566666666666666</v>
      </c>
      <c r="I1088" s="22">
        <v>1.5333333333333332</v>
      </c>
      <c r="J1088" s="22">
        <v>1.8833333333333335</v>
      </c>
      <c r="K1088" s="22">
        <v>1.7166666666666666</v>
      </c>
      <c r="L1088" s="22">
        <v>1.7566666666666668</v>
      </c>
      <c r="M1088" s="22">
        <v>1.8642555286918823</v>
      </c>
      <c r="N1088" s="22">
        <v>1.5566666666666669</v>
      </c>
      <c r="O1088" s="22">
        <v>1.7833333333333334</v>
      </c>
      <c r="P1088" s="146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3" t="s">
        <v>270</v>
      </c>
      <c r="C1089" s="28"/>
      <c r="D1089" s="11">
        <v>1.6749999999999998</v>
      </c>
      <c r="E1089" s="11">
        <v>1.65</v>
      </c>
      <c r="F1089" s="11">
        <v>1.64</v>
      </c>
      <c r="G1089" s="11">
        <v>1.6410201201725871</v>
      </c>
      <c r="H1089" s="11">
        <v>1.7549999999999999</v>
      </c>
      <c r="I1089" s="11">
        <v>1.5</v>
      </c>
      <c r="J1089" s="11">
        <v>1.9</v>
      </c>
      <c r="K1089" s="11">
        <v>1.7</v>
      </c>
      <c r="L1089" s="11">
        <v>1.7549999999999999</v>
      </c>
      <c r="M1089" s="11">
        <v>1.870414431143848</v>
      </c>
      <c r="N1089" s="11">
        <v>1.5649999999999999</v>
      </c>
      <c r="O1089" s="11">
        <v>1.8</v>
      </c>
      <c r="P1089" s="146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9"/>
      <c r="B1090" s="3" t="s">
        <v>271</v>
      </c>
      <c r="C1090" s="28"/>
      <c r="D1090" s="23">
        <v>5.9329587896765297E-2</v>
      </c>
      <c r="E1090" s="23">
        <v>0.17224014243685082</v>
      </c>
      <c r="F1090" s="23">
        <v>0.11004544515789828</v>
      </c>
      <c r="G1090" s="23">
        <v>2.4621108557753575E-2</v>
      </c>
      <c r="H1090" s="23">
        <v>5.046450898073488E-2</v>
      </c>
      <c r="I1090" s="23">
        <v>5.1639777949432267E-2</v>
      </c>
      <c r="J1090" s="23">
        <v>4.0824829046386249E-2</v>
      </c>
      <c r="K1090" s="23">
        <v>4.0824829046386339E-2</v>
      </c>
      <c r="L1090" s="23">
        <v>1.6329931618554536E-2</v>
      </c>
      <c r="M1090" s="23">
        <v>3.9633036142507592E-2</v>
      </c>
      <c r="N1090" s="23">
        <v>2.2509257354845533E-2</v>
      </c>
      <c r="O1090" s="23">
        <v>4.0824829046386339E-2</v>
      </c>
      <c r="P1090" s="230"/>
      <c r="Q1090" s="231"/>
      <c r="R1090" s="231"/>
      <c r="S1090" s="231"/>
      <c r="T1090" s="231"/>
      <c r="U1090" s="231"/>
      <c r="V1090" s="231"/>
      <c r="W1090" s="231"/>
      <c r="X1090" s="231"/>
      <c r="Y1090" s="231"/>
      <c r="Z1090" s="231"/>
      <c r="AA1090" s="231"/>
      <c r="AB1090" s="231"/>
      <c r="AC1090" s="231"/>
      <c r="AD1090" s="231"/>
      <c r="AE1090" s="231"/>
      <c r="AF1090" s="231"/>
      <c r="AG1090" s="231"/>
      <c r="AH1090" s="231"/>
      <c r="AI1090" s="231"/>
      <c r="AJ1090" s="231"/>
      <c r="AK1090" s="231"/>
      <c r="AL1090" s="231"/>
      <c r="AM1090" s="231"/>
      <c r="AN1090" s="231"/>
      <c r="AO1090" s="231"/>
      <c r="AP1090" s="231"/>
      <c r="AQ1090" s="231"/>
      <c r="AR1090" s="231"/>
      <c r="AS1090" s="231"/>
      <c r="AT1090" s="231"/>
      <c r="AU1090" s="231"/>
      <c r="AV1090" s="231"/>
      <c r="AW1090" s="231"/>
      <c r="AX1090" s="231"/>
      <c r="AY1090" s="231"/>
      <c r="AZ1090" s="231"/>
      <c r="BA1090" s="231"/>
      <c r="BB1090" s="231"/>
      <c r="BC1090" s="231"/>
      <c r="BD1090" s="231"/>
      <c r="BE1090" s="231"/>
      <c r="BF1090" s="231"/>
      <c r="BG1090" s="231"/>
      <c r="BH1090" s="231"/>
      <c r="BI1090" s="231"/>
      <c r="BJ1090" s="231"/>
      <c r="BK1090" s="231"/>
      <c r="BL1090" s="231"/>
      <c r="BM1090" s="54"/>
    </row>
    <row r="1091" spans="1:65">
      <c r="A1091" s="29"/>
      <c r="B1091" s="3" t="s">
        <v>86</v>
      </c>
      <c r="C1091" s="28"/>
      <c r="D1091" s="13">
        <v>3.5526699339380415E-2</v>
      </c>
      <c r="E1091" s="13">
        <v>0.10232087669515891</v>
      </c>
      <c r="F1091" s="13">
        <v>6.8564140285294867E-2</v>
      </c>
      <c r="G1091" s="13">
        <v>1.5040017161302181E-2</v>
      </c>
      <c r="H1091" s="13">
        <v>2.8727424467211507E-2</v>
      </c>
      <c r="I1091" s="13">
        <v>3.3678116053977566E-2</v>
      </c>
      <c r="J1091" s="13">
        <v>2.1676900378612165E-2</v>
      </c>
      <c r="K1091" s="13">
        <v>2.3781453813428936E-2</v>
      </c>
      <c r="L1091" s="13">
        <v>9.2959762534466049E-3</v>
      </c>
      <c r="M1091" s="13">
        <v>2.1259444068977736E-2</v>
      </c>
      <c r="N1091" s="13">
        <v>1.4459908364997128E-2</v>
      </c>
      <c r="O1091" s="13">
        <v>2.2892427502646542E-2</v>
      </c>
      <c r="P1091" s="146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3" t="s">
        <v>272</v>
      </c>
      <c r="C1092" s="28"/>
      <c r="D1092" s="13">
        <v>-2.1832820939381992E-2</v>
      </c>
      <c r="E1092" s="13">
        <v>-1.4023102942890109E-2</v>
      </c>
      <c r="F1092" s="13">
        <v>-5.9905196172280295E-2</v>
      </c>
      <c r="G1092" s="13">
        <v>-4.1138488067279599E-2</v>
      </c>
      <c r="H1092" s="13">
        <v>2.8930346037815635E-2</v>
      </c>
      <c r="I1092" s="13">
        <v>-0.10188243040342471</v>
      </c>
      <c r="J1092" s="13">
        <v>0.10312266700448935</v>
      </c>
      <c r="K1092" s="13">
        <v>5.5011920483396537E-3</v>
      </c>
      <c r="L1092" s="13">
        <v>2.8930346037815857E-2</v>
      </c>
      <c r="M1092" s="13">
        <v>9.1948246436346803E-2</v>
      </c>
      <c r="N1092" s="13">
        <v>-8.8215423909563606E-2</v>
      </c>
      <c r="O1092" s="13">
        <v>4.4549782030799623E-2</v>
      </c>
      <c r="P1092" s="146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45" t="s">
        <v>273</v>
      </c>
      <c r="C1093" s="46"/>
      <c r="D1093" s="44">
        <v>0.28000000000000003</v>
      </c>
      <c r="E1093" s="44">
        <v>0.15</v>
      </c>
      <c r="F1093" s="44">
        <v>0.88</v>
      </c>
      <c r="G1093" s="44">
        <v>0.57999999999999996</v>
      </c>
      <c r="H1093" s="44">
        <v>0.52</v>
      </c>
      <c r="I1093" s="44">
        <v>1.54</v>
      </c>
      <c r="J1093" s="44">
        <v>1.69</v>
      </c>
      <c r="K1093" s="44">
        <v>0.15</v>
      </c>
      <c r="L1093" s="44">
        <v>0.52</v>
      </c>
      <c r="M1093" s="44">
        <v>1.51</v>
      </c>
      <c r="N1093" s="44">
        <v>1.32</v>
      </c>
      <c r="O1093" s="44">
        <v>0.77</v>
      </c>
      <c r="P1093" s="146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B1094" s="30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BM1094" s="53"/>
    </row>
    <row r="1095" spans="1:65" ht="15">
      <c r="B1095" s="8" t="s">
        <v>604</v>
      </c>
      <c r="BM1095" s="27" t="s">
        <v>66</v>
      </c>
    </row>
    <row r="1096" spans="1:65" ht="15">
      <c r="A1096" s="24" t="s">
        <v>44</v>
      </c>
      <c r="B1096" s="18" t="s">
        <v>117</v>
      </c>
      <c r="C1096" s="15" t="s">
        <v>118</v>
      </c>
      <c r="D1096" s="16" t="s">
        <v>241</v>
      </c>
      <c r="E1096" s="17" t="s">
        <v>241</v>
      </c>
      <c r="F1096" s="17" t="s">
        <v>241</v>
      </c>
      <c r="G1096" s="17" t="s">
        <v>241</v>
      </c>
      <c r="H1096" s="17" t="s">
        <v>241</v>
      </c>
      <c r="I1096" s="17" t="s">
        <v>241</v>
      </c>
      <c r="J1096" s="17" t="s">
        <v>241</v>
      </c>
      <c r="K1096" s="17" t="s">
        <v>241</v>
      </c>
      <c r="L1096" s="17" t="s">
        <v>241</v>
      </c>
      <c r="M1096" s="17" t="s">
        <v>241</v>
      </c>
      <c r="N1096" s="17" t="s">
        <v>241</v>
      </c>
      <c r="O1096" s="17" t="s">
        <v>241</v>
      </c>
      <c r="P1096" s="17" t="s">
        <v>241</v>
      </c>
      <c r="Q1096" s="17" t="s">
        <v>241</v>
      </c>
      <c r="R1096" s="17" t="s">
        <v>241</v>
      </c>
      <c r="S1096" s="17" t="s">
        <v>241</v>
      </c>
      <c r="T1096" s="17" t="s">
        <v>241</v>
      </c>
      <c r="U1096" s="17" t="s">
        <v>241</v>
      </c>
      <c r="V1096" s="17" t="s">
        <v>241</v>
      </c>
      <c r="W1096" s="17" t="s">
        <v>241</v>
      </c>
      <c r="X1096" s="146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 t="s">
        <v>242</v>
      </c>
      <c r="C1097" s="9" t="s">
        <v>242</v>
      </c>
      <c r="D1097" s="144" t="s">
        <v>244</v>
      </c>
      <c r="E1097" s="145" t="s">
        <v>245</v>
      </c>
      <c r="F1097" s="145" t="s">
        <v>246</v>
      </c>
      <c r="G1097" s="145" t="s">
        <v>247</v>
      </c>
      <c r="H1097" s="145" t="s">
        <v>248</v>
      </c>
      <c r="I1097" s="145" t="s">
        <v>249</v>
      </c>
      <c r="J1097" s="145" t="s">
        <v>250</v>
      </c>
      <c r="K1097" s="145" t="s">
        <v>251</v>
      </c>
      <c r="L1097" s="145" t="s">
        <v>252</v>
      </c>
      <c r="M1097" s="145" t="s">
        <v>253</v>
      </c>
      <c r="N1097" s="145" t="s">
        <v>254</v>
      </c>
      <c r="O1097" s="145" t="s">
        <v>255</v>
      </c>
      <c r="P1097" s="145" t="s">
        <v>256</v>
      </c>
      <c r="Q1097" s="145" t="s">
        <v>258</v>
      </c>
      <c r="R1097" s="145" t="s">
        <v>259</v>
      </c>
      <c r="S1097" s="145" t="s">
        <v>260</v>
      </c>
      <c r="T1097" s="145" t="s">
        <v>261</v>
      </c>
      <c r="U1097" s="145" t="s">
        <v>284</v>
      </c>
      <c r="V1097" s="145" t="s">
        <v>286</v>
      </c>
      <c r="W1097" s="145" t="s">
        <v>262</v>
      </c>
      <c r="X1097" s="146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 t="s">
        <v>3</v>
      </c>
    </row>
    <row r="1098" spans="1:65">
      <c r="A1098" s="29"/>
      <c r="B1098" s="19"/>
      <c r="C1098" s="9"/>
      <c r="D1098" s="10" t="s">
        <v>315</v>
      </c>
      <c r="E1098" s="11" t="s">
        <v>315</v>
      </c>
      <c r="F1098" s="11" t="s">
        <v>120</v>
      </c>
      <c r="G1098" s="11" t="s">
        <v>120</v>
      </c>
      <c r="H1098" s="11" t="s">
        <v>315</v>
      </c>
      <c r="I1098" s="11" t="s">
        <v>120</v>
      </c>
      <c r="J1098" s="11" t="s">
        <v>316</v>
      </c>
      <c r="K1098" s="11" t="s">
        <v>315</v>
      </c>
      <c r="L1098" s="11" t="s">
        <v>315</v>
      </c>
      <c r="M1098" s="11" t="s">
        <v>315</v>
      </c>
      <c r="N1098" s="11" t="s">
        <v>120</v>
      </c>
      <c r="O1098" s="11" t="s">
        <v>120</v>
      </c>
      <c r="P1098" s="11" t="s">
        <v>315</v>
      </c>
      <c r="Q1098" s="11" t="s">
        <v>315</v>
      </c>
      <c r="R1098" s="11" t="s">
        <v>316</v>
      </c>
      <c r="S1098" s="11" t="s">
        <v>316</v>
      </c>
      <c r="T1098" s="11" t="s">
        <v>316</v>
      </c>
      <c r="U1098" s="11" t="s">
        <v>120</v>
      </c>
      <c r="V1098" s="11" t="s">
        <v>315</v>
      </c>
      <c r="W1098" s="11" t="s">
        <v>315</v>
      </c>
      <c r="X1098" s="146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0</v>
      </c>
    </row>
    <row r="1099" spans="1:65">
      <c r="A1099" s="29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146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0</v>
      </c>
    </row>
    <row r="1100" spans="1:65">
      <c r="A1100" s="29"/>
      <c r="B1100" s="18">
        <v>1</v>
      </c>
      <c r="C1100" s="14">
        <v>1</v>
      </c>
      <c r="D1100" s="208">
        <v>667</v>
      </c>
      <c r="E1100" s="208">
        <v>707</v>
      </c>
      <c r="F1100" s="208">
        <v>707</v>
      </c>
      <c r="G1100" s="208">
        <v>697</v>
      </c>
      <c r="H1100" s="223">
        <v>600</v>
      </c>
      <c r="I1100" s="223">
        <v>753.58118947368405</v>
      </c>
      <c r="J1100" s="208">
        <v>688</v>
      </c>
      <c r="K1100" s="208">
        <v>695</v>
      </c>
      <c r="L1100" s="208">
        <v>644</v>
      </c>
      <c r="M1100" s="208">
        <v>678</v>
      </c>
      <c r="N1100" s="208">
        <v>698</v>
      </c>
      <c r="O1100" s="208">
        <v>720</v>
      </c>
      <c r="P1100" s="208">
        <v>672</v>
      </c>
      <c r="Q1100" s="223">
        <v>622</v>
      </c>
      <c r="R1100" s="208">
        <v>679</v>
      </c>
      <c r="S1100" s="208">
        <v>688.27994442082127</v>
      </c>
      <c r="T1100" s="208">
        <v>682</v>
      </c>
      <c r="U1100" s="208">
        <v>704.72110907342289</v>
      </c>
      <c r="V1100" s="208">
        <v>623</v>
      </c>
      <c r="W1100" s="208">
        <v>725</v>
      </c>
      <c r="X1100" s="209"/>
      <c r="Y1100" s="210"/>
      <c r="Z1100" s="210"/>
      <c r="AA1100" s="210"/>
      <c r="AB1100" s="210"/>
      <c r="AC1100" s="210"/>
      <c r="AD1100" s="210"/>
      <c r="AE1100" s="210"/>
      <c r="AF1100" s="210"/>
      <c r="AG1100" s="210"/>
      <c r="AH1100" s="210"/>
      <c r="AI1100" s="210"/>
      <c r="AJ1100" s="210"/>
      <c r="AK1100" s="210"/>
      <c r="AL1100" s="210"/>
      <c r="AM1100" s="210"/>
      <c r="AN1100" s="210"/>
      <c r="AO1100" s="210"/>
      <c r="AP1100" s="210"/>
      <c r="AQ1100" s="210"/>
      <c r="AR1100" s="210"/>
      <c r="AS1100" s="210"/>
      <c r="AT1100" s="210"/>
      <c r="AU1100" s="210"/>
      <c r="AV1100" s="210"/>
      <c r="AW1100" s="210"/>
      <c r="AX1100" s="210"/>
      <c r="AY1100" s="210"/>
      <c r="AZ1100" s="210"/>
      <c r="BA1100" s="210"/>
      <c r="BB1100" s="210"/>
      <c r="BC1100" s="210"/>
      <c r="BD1100" s="210"/>
      <c r="BE1100" s="210"/>
      <c r="BF1100" s="210"/>
      <c r="BG1100" s="210"/>
      <c r="BH1100" s="210"/>
      <c r="BI1100" s="210"/>
      <c r="BJ1100" s="210"/>
      <c r="BK1100" s="210"/>
      <c r="BL1100" s="210"/>
      <c r="BM1100" s="211">
        <v>1</v>
      </c>
    </row>
    <row r="1101" spans="1:65">
      <c r="A1101" s="29"/>
      <c r="B1101" s="19">
        <v>1</v>
      </c>
      <c r="C1101" s="9">
        <v>2</v>
      </c>
      <c r="D1101" s="213">
        <v>654</v>
      </c>
      <c r="E1101" s="213">
        <v>703</v>
      </c>
      <c r="F1101" s="213">
        <v>738</v>
      </c>
      <c r="G1101" s="213">
        <v>685</v>
      </c>
      <c r="H1101" s="225">
        <v>605</v>
      </c>
      <c r="I1101" s="225">
        <v>754.58038947368448</v>
      </c>
      <c r="J1101" s="213">
        <v>706</v>
      </c>
      <c r="K1101" s="213">
        <v>704</v>
      </c>
      <c r="L1101" s="213">
        <v>648</v>
      </c>
      <c r="M1101" s="213">
        <v>661</v>
      </c>
      <c r="N1101" s="213">
        <v>700</v>
      </c>
      <c r="O1101" s="213">
        <v>700</v>
      </c>
      <c r="P1101" s="213">
        <v>683</v>
      </c>
      <c r="Q1101" s="225">
        <v>607</v>
      </c>
      <c r="R1101" s="213">
        <v>683</v>
      </c>
      <c r="S1101" s="213">
        <v>680.6780204203028</v>
      </c>
      <c r="T1101" s="213">
        <v>687</v>
      </c>
      <c r="U1101" s="213">
        <v>689.47170844418895</v>
      </c>
      <c r="V1101" s="213">
        <v>650</v>
      </c>
      <c r="W1101" s="213">
        <v>725</v>
      </c>
      <c r="X1101" s="209"/>
      <c r="Y1101" s="210"/>
      <c r="Z1101" s="210"/>
      <c r="AA1101" s="210"/>
      <c r="AB1101" s="210"/>
      <c r="AC1101" s="210"/>
      <c r="AD1101" s="210"/>
      <c r="AE1101" s="210"/>
      <c r="AF1101" s="210"/>
      <c r="AG1101" s="210"/>
      <c r="AH1101" s="210"/>
      <c r="AI1101" s="210"/>
      <c r="AJ1101" s="210"/>
      <c r="AK1101" s="210"/>
      <c r="AL1101" s="210"/>
      <c r="AM1101" s="210"/>
      <c r="AN1101" s="210"/>
      <c r="AO1101" s="210"/>
      <c r="AP1101" s="210"/>
      <c r="AQ1101" s="210"/>
      <c r="AR1101" s="210"/>
      <c r="AS1101" s="210"/>
      <c r="AT1101" s="210"/>
      <c r="AU1101" s="210"/>
      <c r="AV1101" s="210"/>
      <c r="AW1101" s="210"/>
      <c r="AX1101" s="210"/>
      <c r="AY1101" s="210"/>
      <c r="AZ1101" s="210"/>
      <c r="BA1101" s="210"/>
      <c r="BB1101" s="210"/>
      <c r="BC1101" s="210"/>
      <c r="BD1101" s="210"/>
      <c r="BE1101" s="210"/>
      <c r="BF1101" s="210"/>
      <c r="BG1101" s="210"/>
      <c r="BH1101" s="210"/>
      <c r="BI1101" s="210"/>
      <c r="BJ1101" s="210"/>
      <c r="BK1101" s="210"/>
      <c r="BL1101" s="210"/>
      <c r="BM1101" s="211">
        <v>18</v>
      </c>
    </row>
    <row r="1102" spans="1:65">
      <c r="A1102" s="29"/>
      <c r="B1102" s="19">
        <v>1</v>
      </c>
      <c r="C1102" s="9">
        <v>3</v>
      </c>
      <c r="D1102" s="213">
        <v>654</v>
      </c>
      <c r="E1102" s="213">
        <v>705</v>
      </c>
      <c r="F1102" s="213">
        <v>737</v>
      </c>
      <c r="G1102" s="213">
        <v>703</v>
      </c>
      <c r="H1102" s="225">
        <v>596</v>
      </c>
      <c r="I1102" s="225">
        <v>755.26927368420991</v>
      </c>
      <c r="J1102" s="213">
        <v>689</v>
      </c>
      <c r="K1102" s="213">
        <v>716</v>
      </c>
      <c r="L1102" s="213">
        <v>659</v>
      </c>
      <c r="M1102" s="213">
        <v>668</v>
      </c>
      <c r="N1102" s="213">
        <v>699</v>
      </c>
      <c r="O1102" s="213">
        <v>696</v>
      </c>
      <c r="P1102" s="213">
        <v>679</v>
      </c>
      <c r="Q1102" s="225">
        <v>626</v>
      </c>
      <c r="R1102" s="213">
        <v>685</v>
      </c>
      <c r="S1102" s="213">
        <v>671.49959616670776</v>
      </c>
      <c r="T1102" s="213">
        <v>677</v>
      </c>
      <c r="U1102" s="213">
        <v>692.33765650820567</v>
      </c>
      <c r="V1102" s="213">
        <v>692</v>
      </c>
      <c r="W1102" s="213">
        <v>726</v>
      </c>
      <c r="X1102" s="209"/>
      <c r="Y1102" s="210"/>
      <c r="Z1102" s="210"/>
      <c r="AA1102" s="210"/>
      <c r="AB1102" s="210"/>
      <c r="AC1102" s="210"/>
      <c r="AD1102" s="210"/>
      <c r="AE1102" s="210"/>
      <c r="AF1102" s="210"/>
      <c r="AG1102" s="210"/>
      <c r="AH1102" s="210"/>
      <c r="AI1102" s="210"/>
      <c r="AJ1102" s="210"/>
      <c r="AK1102" s="210"/>
      <c r="AL1102" s="210"/>
      <c r="AM1102" s="210"/>
      <c r="AN1102" s="210"/>
      <c r="AO1102" s="210"/>
      <c r="AP1102" s="210"/>
      <c r="AQ1102" s="210"/>
      <c r="AR1102" s="210"/>
      <c r="AS1102" s="210"/>
      <c r="AT1102" s="210"/>
      <c r="AU1102" s="210"/>
      <c r="AV1102" s="210"/>
      <c r="AW1102" s="210"/>
      <c r="AX1102" s="210"/>
      <c r="AY1102" s="210"/>
      <c r="AZ1102" s="210"/>
      <c r="BA1102" s="210"/>
      <c r="BB1102" s="210"/>
      <c r="BC1102" s="210"/>
      <c r="BD1102" s="210"/>
      <c r="BE1102" s="210"/>
      <c r="BF1102" s="210"/>
      <c r="BG1102" s="210"/>
      <c r="BH1102" s="210"/>
      <c r="BI1102" s="210"/>
      <c r="BJ1102" s="210"/>
      <c r="BK1102" s="210"/>
      <c r="BL1102" s="210"/>
      <c r="BM1102" s="211">
        <v>16</v>
      </c>
    </row>
    <row r="1103" spans="1:65">
      <c r="A1103" s="29"/>
      <c r="B1103" s="19">
        <v>1</v>
      </c>
      <c r="C1103" s="9">
        <v>4</v>
      </c>
      <c r="D1103" s="213">
        <v>667</v>
      </c>
      <c r="E1103" s="213">
        <v>720</v>
      </c>
      <c r="F1103" s="213">
        <v>723</v>
      </c>
      <c r="G1103" s="213">
        <v>704</v>
      </c>
      <c r="H1103" s="225">
        <v>602</v>
      </c>
      <c r="I1103" s="225">
        <v>757.29971578947357</v>
      </c>
      <c r="J1103" s="213">
        <v>690</v>
      </c>
      <c r="K1103" s="213">
        <v>689</v>
      </c>
      <c r="L1103" s="213">
        <v>636</v>
      </c>
      <c r="M1103" s="213">
        <v>668</v>
      </c>
      <c r="N1103" s="213">
        <v>709</v>
      </c>
      <c r="O1103" s="213">
        <v>707</v>
      </c>
      <c r="P1103" s="213">
        <v>677</v>
      </c>
      <c r="Q1103" s="225">
        <v>612</v>
      </c>
      <c r="R1103" s="213">
        <v>681</v>
      </c>
      <c r="S1103" s="213">
        <v>690.46852851594406</v>
      </c>
      <c r="T1103" s="213">
        <v>691</v>
      </c>
      <c r="U1103" s="213">
        <v>702.86196004138003</v>
      </c>
      <c r="V1103" s="213">
        <v>652</v>
      </c>
      <c r="W1103" s="213">
        <v>728</v>
      </c>
      <c r="X1103" s="209"/>
      <c r="Y1103" s="210"/>
      <c r="Z1103" s="210"/>
      <c r="AA1103" s="210"/>
      <c r="AB1103" s="210"/>
      <c r="AC1103" s="210"/>
      <c r="AD1103" s="210"/>
      <c r="AE1103" s="210"/>
      <c r="AF1103" s="210"/>
      <c r="AG1103" s="210"/>
      <c r="AH1103" s="210"/>
      <c r="AI1103" s="210"/>
      <c r="AJ1103" s="210"/>
      <c r="AK1103" s="210"/>
      <c r="AL1103" s="210"/>
      <c r="AM1103" s="210"/>
      <c r="AN1103" s="210"/>
      <c r="AO1103" s="210"/>
      <c r="AP1103" s="210"/>
      <c r="AQ1103" s="210"/>
      <c r="AR1103" s="210"/>
      <c r="AS1103" s="210"/>
      <c r="AT1103" s="210"/>
      <c r="AU1103" s="210"/>
      <c r="AV1103" s="210"/>
      <c r="AW1103" s="210"/>
      <c r="AX1103" s="210"/>
      <c r="AY1103" s="210"/>
      <c r="AZ1103" s="210"/>
      <c r="BA1103" s="210"/>
      <c r="BB1103" s="210"/>
      <c r="BC1103" s="210"/>
      <c r="BD1103" s="210"/>
      <c r="BE1103" s="210"/>
      <c r="BF1103" s="210"/>
      <c r="BG1103" s="210"/>
      <c r="BH1103" s="210"/>
      <c r="BI1103" s="210"/>
      <c r="BJ1103" s="210"/>
      <c r="BK1103" s="210"/>
      <c r="BL1103" s="210"/>
      <c r="BM1103" s="211">
        <v>690.81979522117786</v>
      </c>
    </row>
    <row r="1104" spans="1:65">
      <c r="A1104" s="29"/>
      <c r="B1104" s="19">
        <v>1</v>
      </c>
      <c r="C1104" s="9">
        <v>5</v>
      </c>
      <c r="D1104" s="213">
        <v>676</v>
      </c>
      <c r="E1104" s="213">
        <v>708</v>
      </c>
      <c r="F1104" s="213">
        <v>729</v>
      </c>
      <c r="G1104" s="213">
        <v>699</v>
      </c>
      <c r="H1104" s="225">
        <v>601</v>
      </c>
      <c r="I1104" s="225">
        <v>755.45007368421034</v>
      </c>
      <c r="J1104" s="213">
        <v>696</v>
      </c>
      <c r="K1104" s="213">
        <v>710</v>
      </c>
      <c r="L1104" s="213">
        <v>648</v>
      </c>
      <c r="M1104" s="213">
        <v>668</v>
      </c>
      <c r="N1104" s="213">
        <v>706</v>
      </c>
      <c r="O1104" s="213">
        <v>712</v>
      </c>
      <c r="P1104" s="213">
        <v>675</v>
      </c>
      <c r="Q1104" s="225">
        <v>599</v>
      </c>
      <c r="R1104" s="213">
        <v>692</v>
      </c>
      <c r="S1104" s="213">
        <v>686.00181019258639</v>
      </c>
      <c r="T1104" s="213">
        <v>697</v>
      </c>
      <c r="U1104" s="213">
        <v>694.82605805301102</v>
      </c>
      <c r="V1104" s="213">
        <v>656</v>
      </c>
      <c r="W1104" s="213">
        <v>712</v>
      </c>
      <c r="X1104" s="209"/>
      <c r="Y1104" s="210"/>
      <c r="Z1104" s="210"/>
      <c r="AA1104" s="210"/>
      <c r="AB1104" s="210"/>
      <c r="AC1104" s="210"/>
      <c r="AD1104" s="210"/>
      <c r="AE1104" s="210"/>
      <c r="AF1104" s="210"/>
      <c r="AG1104" s="210"/>
      <c r="AH1104" s="210"/>
      <c r="AI1104" s="210"/>
      <c r="AJ1104" s="210"/>
      <c r="AK1104" s="210"/>
      <c r="AL1104" s="210"/>
      <c r="AM1104" s="210"/>
      <c r="AN1104" s="210"/>
      <c r="AO1104" s="210"/>
      <c r="AP1104" s="210"/>
      <c r="AQ1104" s="210"/>
      <c r="AR1104" s="210"/>
      <c r="AS1104" s="210"/>
      <c r="AT1104" s="210"/>
      <c r="AU1104" s="210"/>
      <c r="AV1104" s="210"/>
      <c r="AW1104" s="210"/>
      <c r="AX1104" s="210"/>
      <c r="AY1104" s="210"/>
      <c r="AZ1104" s="210"/>
      <c r="BA1104" s="210"/>
      <c r="BB1104" s="210"/>
      <c r="BC1104" s="210"/>
      <c r="BD1104" s="210"/>
      <c r="BE1104" s="210"/>
      <c r="BF1104" s="210"/>
      <c r="BG1104" s="210"/>
      <c r="BH1104" s="210"/>
      <c r="BI1104" s="210"/>
      <c r="BJ1104" s="210"/>
      <c r="BK1104" s="210"/>
      <c r="BL1104" s="210"/>
      <c r="BM1104" s="211">
        <v>132</v>
      </c>
    </row>
    <row r="1105" spans="1:65">
      <c r="A1105" s="29"/>
      <c r="B1105" s="19">
        <v>1</v>
      </c>
      <c r="C1105" s="9">
        <v>6</v>
      </c>
      <c r="D1105" s="213">
        <v>652</v>
      </c>
      <c r="E1105" s="213">
        <v>718</v>
      </c>
      <c r="F1105" s="213">
        <v>738</v>
      </c>
      <c r="G1105" s="213">
        <v>709</v>
      </c>
      <c r="H1105" s="225">
        <v>600</v>
      </c>
      <c r="I1105" s="225">
        <v>757.13361052631615</v>
      </c>
      <c r="J1105" s="213">
        <v>709</v>
      </c>
      <c r="K1105" s="213">
        <v>717</v>
      </c>
      <c r="L1105" s="213">
        <v>650</v>
      </c>
      <c r="M1105" s="213">
        <v>683</v>
      </c>
      <c r="N1105" s="213">
        <v>705</v>
      </c>
      <c r="O1105" s="213">
        <v>708</v>
      </c>
      <c r="P1105" s="213">
        <v>694</v>
      </c>
      <c r="Q1105" s="225">
        <v>610</v>
      </c>
      <c r="R1105" s="213">
        <v>690</v>
      </c>
      <c r="S1105" s="213">
        <v>690.31304112581324</v>
      </c>
      <c r="T1105" s="213">
        <v>690</v>
      </c>
      <c r="U1105" s="213">
        <v>709.159679597749</v>
      </c>
      <c r="V1105" s="213">
        <v>644</v>
      </c>
      <c r="W1105" s="213">
        <v>736</v>
      </c>
      <c r="X1105" s="209"/>
      <c r="Y1105" s="210"/>
      <c r="Z1105" s="210"/>
      <c r="AA1105" s="210"/>
      <c r="AB1105" s="210"/>
      <c r="AC1105" s="210"/>
      <c r="AD1105" s="210"/>
      <c r="AE1105" s="210"/>
      <c r="AF1105" s="210"/>
      <c r="AG1105" s="210"/>
      <c r="AH1105" s="210"/>
      <c r="AI1105" s="210"/>
      <c r="AJ1105" s="210"/>
      <c r="AK1105" s="210"/>
      <c r="AL1105" s="210"/>
      <c r="AM1105" s="210"/>
      <c r="AN1105" s="210"/>
      <c r="AO1105" s="210"/>
      <c r="AP1105" s="210"/>
      <c r="AQ1105" s="210"/>
      <c r="AR1105" s="210"/>
      <c r="AS1105" s="210"/>
      <c r="AT1105" s="210"/>
      <c r="AU1105" s="210"/>
      <c r="AV1105" s="210"/>
      <c r="AW1105" s="210"/>
      <c r="AX1105" s="210"/>
      <c r="AY1105" s="210"/>
      <c r="AZ1105" s="210"/>
      <c r="BA1105" s="210"/>
      <c r="BB1105" s="210"/>
      <c r="BC1105" s="210"/>
      <c r="BD1105" s="210"/>
      <c r="BE1105" s="210"/>
      <c r="BF1105" s="210"/>
      <c r="BG1105" s="210"/>
      <c r="BH1105" s="210"/>
      <c r="BI1105" s="210"/>
      <c r="BJ1105" s="210"/>
      <c r="BK1105" s="210"/>
      <c r="BL1105" s="210"/>
      <c r="BM1105" s="214"/>
    </row>
    <row r="1106" spans="1:65">
      <c r="A1106" s="29"/>
      <c r="B1106" s="20" t="s">
        <v>269</v>
      </c>
      <c r="C1106" s="12"/>
      <c r="D1106" s="215">
        <v>661.66666666666663</v>
      </c>
      <c r="E1106" s="215">
        <v>710.16666666666663</v>
      </c>
      <c r="F1106" s="215">
        <v>728.66666666666663</v>
      </c>
      <c r="G1106" s="215">
        <v>699.5</v>
      </c>
      <c r="H1106" s="215">
        <v>600.66666666666663</v>
      </c>
      <c r="I1106" s="215">
        <v>755.55237543859641</v>
      </c>
      <c r="J1106" s="215">
        <v>696.33333333333337</v>
      </c>
      <c r="K1106" s="215">
        <v>705.16666666666663</v>
      </c>
      <c r="L1106" s="215">
        <v>647.5</v>
      </c>
      <c r="M1106" s="215">
        <v>671</v>
      </c>
      <c r="N1106" s="215">
        <v>702.83333333333337</v>
      </c>
      <c r="O1106" s="215">
        <v>707.16666666666663</v>
      </c>
      <c r="P1106" s="215">
        <v>680</v>
      </c>
      <c r="Q1106" s="215">
        <v>612.66666666666663</v>
      </c>
      <c r="R1106" s="215">
        <v>685</v>
      </c>
      <c r="S1106" s="215">
        <v>684.54015680702923</v>
      </c>
      <c r="T1106" s="215">
        <v>687.33333333333337</v>
      </c>
      <c r="U1106" s="215">
        <v>698.89636195299283</v>
      </c>
      <c r="V1106" s="215">
        <v>652.83333333333337</v>
      </c>
      <c r="W1106" s="215">
        <v>725.33333333333337</v>
      </c>
      <c r="X1106" s="209"/>
      <c r="Y1106" s="210"/>
      <c r="Z1106" s="210"/>
      <c r="AA1106" s="210"/>
      <c r="AB1106" s="210"/>
      <c r="AC1106" s="210"/>
      <c r="AD1106" s="210"/>
      <c r="AE1106" s="210"/>
      <c r="AF1106" s="210"/>
      <c r="AG1106" s="210"/>
      <c r="AH1106" s="210"/>
      <c r="AI1106" s="210"/>
      <c r="AJ1106" s="210"/>
      <c r="AK1106" s="210"/>
      <c r="AL1106" s="210"/>
      <c r="AM1106" s="210"/>
      <c r="AN1106" s="210"/>
      <c r="AO1106" s="210"/>
      <c r="AP1106" s="210"/>
      <c r="AQ1106" s="210"/>
      <c r="AR1106" s="210"/>
      <c r="AS1106" s="210"/>
      <c r="AT1106" s="210"/>
      <c r="AU1106" s="210"/>
      <c r="AV1106" s="210"/>
      <c r="AW1106" s="210"/>
      <c r="AX1106" s="210"/>
      <c r="AY1106" s="210"/>
      <c r="AZ1106" s="210"/>
      <c r="BA1106" s="210"/>
      <c r="BB1106" s="210"/>
      <c r="BC1106" s="210"/>
      <c r="BD1106" s="210"/>
      <c r="BE1106" s="210"/>
      <c r="BF1106" s="210"/>
      <c r="BG1106" s="210"/>
      <c r="BH1106" s="210"/>
      <c r="BI1106" s="210"/>
      <c r="BJ1106" s="210"/>
      <c r="BK1106" s="210"/>
      <c r="BL1106" s="210"/>
      <c r="BM1106" s="214"/>
    </row>
    <row r="1107" spans="1:65">
      <c r="A1107" s="29"/>
      <c r="B1107" s="3" t="s">
        <v>270</v>
      </c>
      <c r="C1107" s="28"/>
      <c r="D1107" s="213">
        <v>660.5</v>
      </c>
      <c r="E1107" s="213">
        <v>707.5</v>
      </c>
      <c r="F1107" s="213">
        <v>733</v>
      </c>
      <c r="G1107" s="213">
        <v>701</v>
      </c>
      <c r="H1107" s="213">
        <v>600.5</v>
      </c>
      <c r="I1107" s="213">
        <v>755.35967368421007</v>
      </c>
      <c r="J1107" s="213">
        <v>693</v>
      </c>
      <c r="K1107" s="213">
        <v>707</v>
      </c>
      <c r="L1107" s="213">
        <v>648</v>
      </c>
      <c r="M1107" s="213">
        <v>668</v>
      </c>
      <c r="N1107" s="213">
        <v>702.5</v>
      </c>
      <c r="O1107" s="213">
        <v>707.5</v>
      </c>
      <c r="P1107" s="213">
        <v>678</v>
      </c>
      <c r="Q1107" s="213">
        <v>611</v>
      </c>
      <c r="R1107" s="213">
        <v>684</v>
      </c>
      <c r="S1107" s="213">
        <v>687.14087730670383</v>
      </c>
      <c r="T1107" s="213">
        <v>688.5</v>
      </c>
      <c r="U1107" s="213">
        <v>698.84400904719553</v>
      </c>
      <c r="V1107" s="213">
        <v>651</v>
      </c>
      <c r="W1107" s="213">
        <v>725.5</v>
      </c>
      <c r="X1107" s="209"/>
      <c r="Y1107" s="210"/>
      <c r="Z1107" s="210"/>
      <c r="AA1107" s="210"/>
      <c r="AB1107" s="210"/>
      <c r="AC1107" s="210"/>
      <c r="AD1107" s="210"/>
      <c r="AE1107" s="210"/>
      <c r="AF1107" s="210"/>
      <c r="AG1107" s="210"/>
      <c r="AH1107" s="210"/>
      <c r="AI1107" s="210"/>
      <c r="AJ1107" s="210"/>
      <c r="AK1107" s="210"/>
      <c r="AL1107" s="210"/>
      <c r="AM1107" s="210"/>
      <c r="AN1107" s="210"/>
      <c r="AO1107" s="210"/>
      <c r="AP1107" s="210"/>
      <c r="AQ1107" s="210"/>
      <c r="AR1107" s="210"/>
      <c r="AS1107" s="210"/>
      <c r="AT1107" s="210"/>
      <c r="AU1107" s="210"/>
      <c r="AV1107" s="210"/>
      <c r="AW1107" s="210"/>
      <c r="AX1107" s="210"/>
      <c r="AY1107" s="210"/>
      <c r="AZ1107" s="210"/>
      <c r="BA1107" s="210"/>
      <c r="BB1107" s="210"/>
      <c r="BC1107" s="210"/>
      <c r="BD1107" s="210"/>
      <c r="BE1107" s="210"/>
      <c r="BF1107" s="210"/>
      <c r="BG1107" s="210"/>
      <c r="BH1107" s="210"/>
      <c r="BI1107" s="210"/>
      <c r="BJ1107" s="210"/>
      <c r="BK1107" s="210"/>
      <c r="BL1107" s="210"/>
      <c r="BM1107" s="214"/>
    </row>
    <row r="1108" spans="1:65">
      <c r="A1108" s="29"/>
      <c r="B1108" s="3" t="s">
        <v>271</v>
      </c>
      <c r="C1108" s="28"/>
      <c r="D1108" s="213">
        <v>9.7296796795509497</v>
      </c>
      <c r="E1108" s="213">
        <v>7.0828431202919262</v>
      </c>
      <c r="F1108" s="213">
        <v>12.209286083414815</v>
      </c>
      <c r="G1108" s="213">
        <v>8.2401456297810665</v>
      </c>
      <c r="H1108" s="213">
        <v>2.9439202887759488</v>
      </c>
      <c r="I1108" s="213">
        <v>1.4473731917497983</v>
      </c>
      <c r="J1108" s="213">
        <v>9.1360093403338123</v>
      </c>
      <c r="K1108" s="213">
        <v>11.373946837693003</v>
      </c>
      <c r="L1108" s="213">
        <v>7.5299402388066801</v>
      </c>
      <c r="M1108" s="213">
        <v>8</v>
      </c>
      <c r="N1108" s="213">
        <v>4.4459719597256422</v>
      </c>
      <c r="O1108" s="213">
        <v>8.5420528367990478</v>
      </c>
      <c r="P1108" s="213">
        <v>7.7974354758471707</v>
      </c>
      <c r="Q1108" s="213">
        <v>9.9129544872690047</v>
      </c>
      <c r="R1108" s="213">
        <v>5.0990195135927845</v>
      </c>
      <c r="S1108" s="213">
        <v>7.342568294220829</v>
      </c>
      <c r="T1108" s="213">
        <v>7.0616334276615262</v>
      </c>
      <c r="U1108" s="213">
        <v>7.7897037299686716</v>
      </c>
      <c r="V1108" s="213">
        <v>22.453655975512465</v>
      </c>
      <c r="W1108" s="213">
        <v>7.73735527597555</v>
      </c>
      <c r="X1108" s="209"/>
      <c r="Y1108" s="210"/>
      <c r="Z1108" s="210"/>
      <c r="AA1108" s="210"/>
      <c r="AB1108" s="210"/>
      <c r="AC1108" s="210"/>
      <c r="AD1108" s="210"/>
      <c r="AE1108" s="210"/>
      <c r="AF1108" s="210"/>
      <c r="AG1108" s="210"/>
      <c r="AH1108" s="210"/>
      <c r="AI1108" s="210"/>
      <c r="AJ1108" s="210"/>
      <c r="AK1108" s="210"/>
      <c r="AL1108" s="210"/>
      <c r="AM1108" s="210"/>
      <c r="AN1108" s="210"/>
      <c r="AO1108" s="210"/>
      <c r="AP1108" s="210"/>
      <c r="AQ1108" s="210"/>
      <c r="AR1108" s="210"/>
      <c r="AS1108" s="210"/>
      <c r="AT1108" s="210"/>
      <c r="AU1108" s="210"/>
      <c r="AV1108" s="210"/>
      <c r="AW1108" s="210"/>
      <c r="AX1108" s="210"/>
      <c r="AY1108" s="210"/>
      <c r="AZ1108" s="210"/>
      <c r="BA1108" s="210"/>
      <c r="BB1108" s="210"/>
      <c r="BC1108" s="210"/>
      <c r="BD1108" s="210"/>
      <c r="BE1108" s="210"/>
      <c r="BF1108" s="210"/>
      <c r="BG1108" s="210"/>
      <c r="BH1108" s="210"/>
      <c r="BI1108" s="210"/>
      <c r="BJ1108" s="210"/>
      <c r="BK1108" s="210"/>
      <c r="BL1108" s="210"/>
      <c r="BM1108" s="214"/>
    </row>
    <row r="1109" spans="1:65">
      <c r="A1109" s="29"/>
      <c r="B1109" s="3" t="s">
        <v>86</v>
      </c>
      <c r="C1109" s="28"/>
      <c r="D1109" s="13">
        <v>1.4704805561034182E-2</v>
      </c>
      <c r="E1109" s="13">
        <v>9.9734941848748093E-3</v>
      </c>
      <c r="F1109" s="13">
        <v>1.6755653362417404E-2</v>
      </c>
      <c r="G1109" s="13">
        <v>1.1780050936070145E-2</v>
      </c>
      <c r="H1109" s="13">
        <v>4.9010881611142327E-3</v>
      </c>
      <c r="I1109" s="13">
        <v>1.9156490520059598E-3</v>
      </c>
      <c r="J1109" s="13">
        <v>1.312016659693702E-2</v>
      </c>
      <c r="K1109" s="13">
        <v>1.6129444818283625E-2</v>
      </c>
      <c r="L1109" s="13">
        <v>1.162925133406437E-2</v>
      </c>
      <c r="M1109" s="13">
        <v>1.1922503725782414E-2</v>
      </c>
      <c r="N1109" s="13">
        <v>6.3257841494792156E-3</v>
      </c>
      <c r="O1109" s="13">
        <v>1.2079263969077136E-2</v>
      </c>
      <c r="P1109" s="13">
        <v>1.1466816876245839E-2</v>
      </c>
      <c r="Q1109" s="13">
        <v>1.6180012764856918E-2</v>
      </c>
      <c r="R1109" s="13">
        <v>7.4438241074347216E-3</v>
      </c>
      <c r="S1109" s="13">
        <v>1.0726278394637244E-2</v>
      </c>
      <c r="T1109" s="13">
        <v>1.0273957460225304E-2</v>
      </c>
      <c r="U1109" s="13">
        <v>1.1145720816461483E-2</v>
      </c>
      <c r="V1109" s="13">
        <v>3.4394162842245286E-2</v>
      </c>
      <c r="W1109" s="13">
        <v>1.0667309663569232E-2</v>
      </c>
      <c r="X1109" s="146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3" t="s">
        <v>272</v>
      </c>
      <c r="C1110" s="28"/>
      <c r="D1110" s="13">
        <v>-4.2200771831063966E-2</v>
      </c>
      <c r="E1110" s="13">
        <v>2.8005670334467769E-2</v>
      </c>
      <c r="F1110" s="13">
        <v>5.4785447242969409E-2</v>
      </c>
      <c r="G1110" s="13">
        <v>1.2565078243079286E-2</v>
      </c>
      <c r="H1110" s="13">
        <v>-0.13050165785369128</v>
      </c>
      <c r="I1110" s="13">
        <v>9.3704003077522247E-2</v>
      </c>
      <c r="J1110" s="13">
        <v>7.9811524659485489E-3</v>
      </c>
      <c r="K1110" s="13">
        <v>2.0767892791629272E-2</v>
      </c>
      <c r="L1110" s="13">
        <v>-6.2707808202439042E-2</v>
      </c>
      <c r="M1110" s="13">
        <v>-2.8690253751099015E-2</v>
      </c>
      <c r="N1110" s="13">
        <v>1.7390263271638284E-2</v>
      </c>
      <c r="O1110" s="13">
        <v>2.3663003808764627E-2</v>
      </c>
      <c r="P1110" s="13">
        <v>-1.5662254173990031E-2</v>
      </c>
      <c r="Q1110" s="13">
        <v>-0.11313099175087937</v>
      </c>
      <c r="R1110" s="13">
        <v>-8.424476631151756E-3</v>
      </c>
      <c r="S1110" s="13">
        <v>-9.0901251782139481E-3</v>
      </c>
      <c r="T1110" s="13">
        <v>-5.0468471111605462E-3</v>
      </c>
      <c r="U1110" s="13">
        <v>1.1691278662953053E-2</v>
      </c>
      <c r="V1110" s="13">
        <v>-5.49875121567448E-2</v>
      </c>
      <c r="W1110" s="13">
        <v>4.9960262214410633E-2</v>
      </c>
      <c r="X1110" s="146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45" t="s">
        <v>273</v>
      </c>
      <c r="C1111" s="46"/>
      <c r="D1111" s="44">
        <v>1.21</v>
      </c>
      <c r="E1111" s="44">
        <v>0.73</v>
      </c>
      <c r="F1111" s="44">
        <v>1.48</v>
      </c>
      <c r="G1111" s="44">
        <v>0.31</v>
      </c>
      <c r="H1111" s="44">
        <v>3.65</v>
      </c>
      <c r="I1111" s="44">
        <v>2.5499999999999998</v>
      </c>
      <c r="J1111" s="44">
        <v>0.18</v>
      </c>
      <c r="K1111" s="44">
        <v>0.53</v>
      </c>
      <c r="L1111" s="44">
        <v>1.78</v>
      </c>
      <c r="M1111" s="44">
        <v>0.83</v>
      </c>
      <c r="N1111" s="44">
        <v>0.44</v>
      </c>
      <c r="O1111" s="44">
        <v>0.61</v>
      </c>
      <c r="P1111" s="44">
        <v>0.47</v>
      </c>
      <c r="Q1111" s="44">
        <v>3.17</v>
      </c>
      <c r="R1111" s="44">
        <v>0.27</v>
      </c>
      <c r="S1111" s="44">
        <v>0.28999999999999998</v>
      </c>
      <c r="T1111" s="44">
        <v>0.18</v>
      </c>
      <c r="U1111" s="44">
        <v>0.28000000000000003</v>
      </c>
      <c r="V1111" s="44">
        <v>1.56</v>
      </c>
      <c r="W1111" s="44">
        <v>1.34</v>
      </c>
      <c r="X1111" s="146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B1112" s="30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BM1112" s="53"/>
    </row>
    <row r="1113" spans="1:65" ht="15">
      <c r="B1113" s="8" t="s">
        <v>605</v>
      </c>
      <c r="BM1113" s="27" t="s">
        <v>66</v>
      </c>
    </row>
    <row r="1114" spans="1:65" ht="15">
      <c r="A1114" s="24" t="s">
        <v>45</v>
      </c>
      <c r="B1114" s="18" t="s">
        <v>117</v>
      </c>
      <c r="C1114" s="15" t="s">
        <v>118</v>
      </c>
      <c r="D1114" s="16" t="s">
        <v>241</v>
      </c>
      <c r="E1114" s="17" t="s">
        <v>241</v>
      </c>
      <c r="F1114" s="17" t="s">
        <v>241</v>
      </c>
      <c r="G1114" s="17" t="s">
        <v>241</v>
      </c>
      <c r="H1114" s="17" t="s">
        <v>241</v>
      </c>
      <c r="I1114" s="17" t="s">
        <v>241</v>
      </c>
      <c r="J1114" s="17" t="s">
        <v>241</v>
      </c>
      <c r="K1114" s="17" t="s">
        <v>241</v>
      </c>
      <c r="L1114" s="17" t="s">
        <v>241</v>
      </c>
      <c r="M1114" s="17" t="s">
        <v>241</v>
      </c>
      <c r="N1114" s="17" t="s">
        <v>241</v>
      </c>
      <c r="O1114" s="17" t="s">
        <v>241</v>
      </c>
      <c r="P1114" s="17" t="s">
        <v>241</v>
      </c>
      <c r="Q1114" s="17" t="s">
        <v>241</v>
      </c>
      <c r="R1114" s="17" t="s">
        <v>241</v>
      </c>
      <c r="S1114" s="17" t="s">
        <v>241</v>
      </c>
      <c r="T1114" s="17" t="s">
        <v>241</v>
      </c>
      <c r="U1114" s="17" t="s">
        <v>241</v>
      </c>
      <c r="V1114" s="17" t="s">
        <v>241</v>
      </c>
      <c r="W1114" s="146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 t="s">
        <v>242</v>
      </c>
      <c r="C1115" s="9" t="s">
        <v>242</v>
      </c>
      <c r="D1115" s="144" t="s">
        <v>244</v>
      </c>
      <c r="E1115" s="145" t="s">
        <v>245</v>
      </c>
      <c r="F1115" s="145" t="s">
        <v>246</v>
      </c>
      <c r="G1115" s="145" t="s">
        <v>248</v>
      </c>
      <c r="H1115" s="145" t="s">
        <v>249</v>
      </c>
      <c r="I1115" s="145" t="s">
        <v>250</v>
      </c>
      <c r="J1115" s="145" t="s">
        <v>251</v>
      </c>
      <c r="K1115" s="145" t="s">
        <v>252</v>
      </c>
      <c r="L1115" s="145" t="s">
        <v>253</v>
      </c>
      <c r="M1115" s="145" t="s">
        <v>254</v>
      </c>
      <c r="N1115" s="145" t="s">
        <v>255</v>
      </c>
      <c r="O1115" s="145" t="s">
        <v>256</v>
      </c>
      <c r="P1115" s="145" t="s">
        <v>258</v>
      </c>
      <c r="Q1115" s="145" t="s">
        <v>259</v>
      </c>
      <c r="R1115" s="145" t="s">
        <v>260</v>
      </c>
      <c r="S1115" s="145" t="s">
        <v>261</v>
      </c>
      <c r="T1115" s="145" t="s">
        <v>284</v>
      </c>
      <c r="U1115" s="145" t="s">
        <v>286</v>
      </c>
      <c r="V1115" s="145" t="s">
        <v>262</v>
      </c>
      <c r="W1115" s="146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 t="s">
        <v>3</v>
      </c>
    </row>
    <row r="1116" spans="1:65">
      <c r="A1116" s="29"/>
      <c r="B1116" s="19"/>
      <c r="C1116" s="9"/>
      <c r="D1116" s="10" t="s">
        <v>315</v>
      </c>
      <c r="E1116" s="11" t="s">
        <v>315</v>
      </c>
      <c r="F1116" s="11" t="s">
        <v>316</v>
      </c>
      <c r="G1116" s="11" t="s">
        <v>315</v>
      </c>
      <c r="H1116" s="11" t="s">
        <v>120</v>
      </c>
      <c r="I1116" s="11" t="s">
        <v>120</v>
      </c>
      <c r="J1116" s="11" t="s">
        <v>315</v>
      </c>
      <c r="K1116" s="11" t="s">
        <v>315</v>
      </c>
      <c r="L1116" s="11" t="s">
        <v>315</v>
      </c>
      <c r="M1116" s="11" t="s">
        <v>316</v>
      </c>
      <c r="N1116" s="11" t="s">
        <v>316</v>
      </c>
      <c r="O1116" s="11" t="s">
        <v>315</v>
      </c>
      <c r="P1116" s="11" t="s">
        <v>315</v>
      </c>
      <c r="Q1116" s="11" t="s">
        <v>316</v>
      </c>
      <c r="R1116" s="11" t="s">
        <v>316</v>
      </c>
      <c r="S1116" s="11" t="s">
        <v>120</v>
      </c>
      <c r="T1116" s="11" t="s">
        <v>120</v>
      </c>
      <c r="U1116" s="11" t="s">
        <v>315</v>
      </c>
      <c r="V1116" s="11" t="s">
        <v>315</v>
      </c>
      <c r="W1116" s="146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0</v>
      </c>
    </row>
    <row r="1117" spans="1:65">
      <c r="A1117" s="29"/>
      <c r="B1117" s="19"/>
      <c r="C1117" s="9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146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8">
        <v>1</v>
      </c>
      <c r="C1118" s="14">
        <v>1</v>
      </c>
      <c r="D1118" s="208">
        <v>61.3</v>
      </c>
      <c r="E1118" s="208">
        <v>69.400000000000006</v>
      </c>
      <c r="F1118" s="208">
        <v>57</v>
      </c>
      <c r="G1118" s="208">
        <v>61.9</v>
      </c>
      <c r="H1118" s="208">
        <v>64.274604485105428</v>
      </c>
      <c r="I1118" s="208">
        <v>52</v>
      </c>
      <c r="J1118" s="208">
        <v>70.900000000000006</v>
      </c>
      <c r="K1118" s="208">
        <v>60.9</v>
      </c>
      <c r="L1118" s="208">
        <v>63.1</v>
      </c>
      <c r="M1118" s="208">
        <v>59.6</v>
      </c>
      <c r="N1118" s="208">
        <v>70</v>
      </c>
      <c r="O1118" s="208">
        <v>60.1</v>
      </c>
      <c r="P1118" s="208">
        <v>59.4</v>
      </c>
      <c r="Q1118" s="223">
        <v>80.400000000000006</v>
      </c>
      <c r="R1118" s="208">
        <v>64.924616132663331</v>
      </c>
      <c r="S1118" s="223">
        <v>76</v>
      </c>
      <c r="T1118" s="208">
        <v>55.270443698083866</v>
      </c>
      <c r="U1118" s="208">
        <v>57.5</v>
      </c>
      <c r="V1118" s="208">
        <v>58.6</v>
      </c>
      <c r="W1118" s="209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  <c r="AH1118" s="210"/>
      <c r="AI1118" s="210"/>
      <c r="AJ1118" s="210"/>
      <c r="AK1118" s="210"/>
      <c r="AL1118" s="210"/>
      <c r="AM1118" s="210"/>
      <c r="AN1118" s="210"/>
      <c r="AO1118" s="210"/>
      <c r="AP1118" s="210"/>
      <c r="AQ1118" s="210"/>
      <c r="AR1118" s="210"/>
      <c r="AS1118" s="210"/>
      <c r="AT1118" s="210"/>
      <c r="AU1118" s="210"/>
      <c r="AV1118" s="210"/>
      <c r="AW1118" s="210"/>
      <c r="AX1118" s="210"/>
      <c r="AY1118" s="210"/>
      <c r="AZ1118" s="210"/>
      <c r="BA1118" s="210"/>
      <c r="BB1118" s="210"/>
      <c r="BC1118" s="210"/>
      <c r="BD1118" s="210"/>
      <c r="BE1118" s="210"/>
      <c r="BF1118" s="210"/>
      <c r="BG1118" s="210"/>
      <c r="BH1118" s="210"/>
      <c r="BI1118" s="210"/>
      <c r="BJ1118" s="210"/>
      <c r="BK1118" s="210"/>
      <c r="BL1118" s="210"/>
      <c r="BM1118" s="211">
        <v>1</v>
      </c>
    </row>
    <row r="1119" spans="1:65">
      <c r="A1119" s="29"/>
      <c r="B1119" s="19">
        <v>1</v>
      </c>
      <c r="C1119" s="9">
        <v>2</v>
      </c>
      <c r="D1119" s="213">
        <v>60.7</v>
      </c>
      <c r="E1119" s="213">
        <v>66.7</v>
      </c>
      <c r="F1119" s="213">
        <v>54</v>
      </c>
      <c r="G1119" s="213">
        <v>63.4</v>
      </c>
      <c r="H1119" s="213">
        <v>65.322133214325603</v>
      </c>
      <c r="I1119" s="213">
        <v>52</v>
      </c>
      <c r="J1119" s="213">
        <v>68.8</v>
      </c>
      <c r="K1119" s="213">
        <v>59.4</v>
      </c>
      <c r="L1119" s="213">
        <v>62.8</v>
      </c>
      <c r="M1119" s="213">
        <v>60.7</v>
      </c>
      <c r="N1119" s="213">
        <v>67</v>
      </c>
      <c r="O1119" s="213">
        <v>64.2</v>
      </c>
      <c r="P1119" s="213">
        <v>54.9</v>
      </c>
      <c r="Q1119" s="225">
        <v>72.099999999999994</v>
      </c>
      <c r="R1119" s="213">
        <v>63.479608073099122</v>
      </c>
      <c r="S1119" s="225">
        <v>72</v>
      </c>
      <c r="T1119" s="213">
        <v>53.705534477579498</v>
      </c>
      <c r="U1119" s="213">
        <v>58.5</v>
      </c>
      <c r="V1119" s="213">
        <v>62.3</v>
      </c>
      <c r="W1119" s="209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  <c r="AH1119" s="210"/>
      <c r="AI1119" s="210"/>
      <c r="AJ1119" s="210"/>
      <c r="AK1119" s="210"/>
      <c r="AL1119" s="210"/>
      <c r="AM1119" s="210"/>
      <c r="AN1119" s="210"/>
      <c r="AO1119" s="210"/>
      <c r="AP1119" s="210"/>
      <c r="AQ1119" s="210"/>
      <c r="AR1119" s="210"/>
      <c r="AS1119" s="210"/>
      <c r="AT1119" s="210"/>
      <c r="AU1119" s="210"/>
      <c r="AV1119" s="210"/>
      <c r="AW1119" s="210"/>
      <c r="AX1119" s="210"/>
      <c r="AY1119" s="210"/>
      <c r="AZ1119" s="210"/>
      <c r="BA1119" s="210"/>
      <c r="BB1119" s="210"/>
      <c r="BC1119" s="210"/>
      <c r="BD1119" s="210"/>
      <c r="BE1119" s="210"/>
      <c r="BF1119" s="210"/>
      <c r="BG1119" s="210"/>
      <c r="BH1119" s="210"/>
      <c r="BI1119" s="210"/>
      <c r="BJ1119" s="210"/>
      <c r="BK1119" s="210"/>
      <c r="BL1119" s="210"/>
      <c r="BM1119" s="211">
        <v>19</v>
      </c>
    </row>
    <row r="1120" spans="1:65">
      <c r="A1120" s="29"/>
      <c r="B1120" s="19">
        <v>1</v>
      </c>
      <c r="C1120" s="9">
        <v>3</v>
      </c>
      <c r="D1120" s="213">
        <v>59.3</v>
      </c>
      <c r="E1120" s="213">
        <v>70.2</v>
      </c>
      <c r="F1120" s="213">
        <v>53</v>
      </c>
      <c r="G1120" s="213">
        <v>61.100000000000009</v>
      </c>
      <c r="H1120" s="213">
        <v>65.54650005578489</v>
      </c>
      <c r="I1120" s="213">
        <v>53</v>
      </c>
      <c r="J1120" s="213">
        <v>74.5</v>
      </c>
      <c r="K1120" s="213">
        <v>65</v>
      </c>
      <c r="L1120" s="213">
        <v>61.600000000000009</v>
      </c>
      <c r="M1120" s="213">
        <v>60.6</v>
      </c>
      <c r="N1120" s="213">
        <v>63.5</v>
      </c>
      <c r="O1120" s="213">
        <v>57.5</v>
      </c>
      <c r="P1120" s="213">
        <v>61.500000000000007</v>
      </c>
      <c r="Q1120" s="225">
        <v>73.400000000000006</v>
      </c>
      <c r="R1120" s="213">
        <v>67.004846482738614</v>
      </c>
      <c r="S1120" s="225">
        <v>77</v>
      </c>
      <c r="T1120" s="213">
        <v>64.118515554825649</v>
      </c>
      <c r="U1120" s="213">
        <v>62.100000000000009</v>
      </c>
      <c r="V1120" s="213">
        <v>62.8</v>
      </c>
      <c r="W1120" s="209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  <c r="AH1120" s="210"/>
      <c r="AI1120" s="210"/>
      <c r="AJ1120" s="210"/>
      <c r="AK1120" s="210"/>
      <c r="AL1120" s="210"/>
      <c r="AM1120" s="210"/>
      <c r="AN1120" s="210"/>
      <c r="AO1120" s="210"/>
      <c r="AP1120" s="210"/>
      <c r="AQ1120" s="210"/>
      <c r="AR1120" s="210"/>
      <c r="AS1120" s="210"/>
      <c r="AT1120" s="210"/>
      <c r="AU1120" s="210"/>
      <c r="AV1120" s="210"/>
      <c r="AW1120" s="210"/>
      <c r="AX1120" s="210"/>
      <c r="AY1120" s="210"/>
      <c r="AZ1120" s="210"/>
      <c r="BA1120" s="210"/>
      <c r="BB1120" s="210"/>
      <c r="BC1120" s="210"/>
      <c r="BD1120" s="210"/>
      <c r="BE1120" s="210"/>
      <c r="BF1120" s="210"/>
      <c r="BG1120" s="210"/>
      <c r="BH1120" s="210"/>
      <c r="BI1120" s="210"/>
      <c r="BJ1120" s="210"/>
      <c r="BK1120" s="210"/>
      <c r="BL1120" s="210"/>
      <c r="BM1120" s="211">
        <v>16</v>
      </c>
    </row>
    <row r="1121" spans="1:65">
      <c r="A1121" s="29"/>
      <c r="B1121" s="19">
        <v>1</v>
      </c>
      <c r="C1121" s="9">
        <v>4</v>
      </c>
      <c r="D1121" s="213">
        <v>58.3</v>
      </c>
      <c r="E1121" s="213">
        <v>69.5</v>
      </c>
      <c r="F1121" s="213">
        <v>51</v>
      </c>
      <c r="G1121" s="213">
        <v>59.7</v>
      </c>
      <c r="H1121" s="213">
        <v>64.712181189333904</v>
      </c>
      <c r="I1121" s="213">
        <v>52</v>
      </c>
      <c r="J1121" s="213">
        <v>68.8</v>
      </c>
      <c r="K1121" s="213">
        <v>56.3</v>
      </c>
      <c r="L1121" s="213">
        <v>65.400000000000006</v>
      </c>
      <c r="M1121" s="213">
        <v>60</v>
      </c>
      <c r="N1121" s="213">
        <v>70</v>
      </c>
      <c r="O1121" s="213">
        <v>61.3</v>
      </c>
      <c r="P1121" s="213">
        <v>62.5</v>
      </c>
      <c r="Q1121" s="225">
        <v>78.7</v>
      </c>
      <c r="R1121" s="213">
        <v>64.392933142673201</v>
      </c>
      <c r="S1121" s="225">
        <v>73</v>
      </c>
      <c r="T1121" s="213">
        <v>58.524117274854696</v>
      </c>
      <c r="U1121" s="213">
        <v>63.6</v>
      </c>
      <c r="V1121" s="213">
        <v>59.7</v>
      </c>
      <c r="W1121" s="209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  <c r="AH1121" s="210"/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F1121" s="210"/>
      <c r="BG1121" s="210"/>
      <c r="BH1121" s="210"/>
      <c r="BI1121" s="210"/>
      <c r="BJ1121" s="210"/>
      <c r="BK1121" s="210"/>
      <c r="BL1121" s="210"/>
      <c r="BM1121" s="211">
        <v>61.76375738914151</v>
      </c>
    </row>
    <row r="1122" spans="1:65">
      <c r="A1122" s="29"/>
      <c r="B1122" s="19">
        <v>1</v>
      </c>
      <c r="C1122" s="9">
        <v>5</v>
      </c>
      <c r="D1122" s="213">
        <v>61.600000000000009</v>
      </c>
      <c r="E1122" s="213">
        <v>72.099999999999994</v>
      </c>
      <c r="F1122" s="213">
        <v>54</v>
      </c>
      <c r="G1122" s="213">
        <v>62.4</v>
      </c>
      <c r="H1122" s="213">
        <v>64.302720071404707</v>
      </c>
      <c r="I1122" s="213">
        <v>52</v>
      </c>
      <c r="J1122" s="213">
        <v>69.2</v>
      </c>
      <c r="K1122" s="213">
        <v>63.6</v>
      </c>
      <c r="L1122" s="213">
        <v>60.5</v>
      </c>
      <c r="M1122" s="213">
        <v>60.3</v>
      </c>
      <c r="N1122" s="213">
        <v>61.100000000000009</v>
      </c>
      <c r="O1122" s="213">
        <v>60.6</v>
      </c>
      <c r="P1122" s="213">
        <v>61.199999999999996</v>
      </c>
      <c r="Q1122" s="225">
        <v>74.8</v>
      </c>
      <c r="R1122" s="213">
        <v>66.119434672983289</v>
      </c>
      <c r="S1122" s="225">
        <v>70</v>
      </c>
      <c r="T1122" s="213">
        <v>55.020682200614779</v>
      </c>
      <c r="U1122" s="213">
        <v>58.6</v>
      </c>
      <c r="V1122" s="213">
        <v>61</v>
      </c>
      <c r="W1122" s="209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  <c r="AH1122" s="210"/>
      <c r="AI1122" s="210"/>
      <c r="AJ1122" s="210"/>
      <c r="AK1122" s="210"/>
      <c r="AL1122" s="210"/>
      <c r="AM1122" s="210"/>
      <c r="AN1122" s="210"/>
      <c r="AO1122" s="210"/>
      <c r="AP1122" s="210"/>
      <c r="AQ1122" s="210"/>
      <c r="AR1122" s="210"/>
      <c r="AS1122" s="210"/>
      <c r="AT1122" s="210"/>
      <c r="AU1122" s="210"/>
      <c r="AV1122" s="210"/>
      <c r="AW1122" s="210"/>
      <c r="AX1122" s="210"/>
      <c r="AY1122" s="210"/>
      <c r="AZ1122" s="210"/>
      <c r="BA1122" s="210"/>
      <c r="BB1122" s="210"/>
      <c r="BC1122" s="210"/>
      <c r="BD1122" s="210"/>
      <c r="BE1122" s="210"/>
      <c r="BF1122" s="210"/>
      <c r="BG1122" s="210"/>
      <c r="BH1122" s="210"/>
      <c r="BI1122" s="210"/>
      <c r="BJ1122" s="210"/>
      <c r="BK1122" s="210"/>
      <c r="BL1122" s="210"/>
      <c r="BM1122" s="211">
        <v>133</v>
      </c>
    </row>
    <row r="1123" spans="1:65">
      <c r="A1123" s="29"/>
      <c r="B1123" s="19">
        <v>1</v>
      </c>
      <c r="C1123" s="9">
        <v>6</v>
      </c>
      <c r="D1123" s="213">
        <v>61</v>
      </c>
      <c r="E1123" s="213">
        <v>74.7</v>
      </c>
      <c r="F1123" s="213">
        <v>56</v>
      </c>
      <c r="G1123" s="213">
        <v>60.7</v>
      </c>
      <c r="H1123" s="213">
        <v>63.761383465357596</v>
      </c>
      <c r="I1123" s="213">
        <v>51</v>
      </c>
      <c r="J1123" s="213">
        <v>68.2</v>
      </c>
      <c r="K1123" s="213">
        <v>61.100000000000009</v>
      </c>
      <c r="L1123" s="213">
        <v>61.600000000000009</v>
      </c>
      <c r="M1123" s="213">
        <v>61.8</v>
      </c>
      <c r="N1123" s="213">
        <v>59.9</v>
      </c>
      <c r="O1123" s="213">
        <v>60.9</v>
      </c>
      <c r="P1123" s="213">
        <v>63.1</v>
      </c>
      <c r="Q1123" s="225">
        <v>75.900000000000006</v>
      </c>
      <c r="R1123" s="213">
        <v>68.498737695146716</v>
      </c>
      <c r="S1123" s="225">
        <v>78</v>
      </c>
      <c r="T1123" s="213">
        <v>63.724261805858596</v>
      </c>
      <c r="U1123" s="213">
        <v>61.8</v>
      </c>
      <c r="V1123" s="213">
        <v>66.3</v>
      </c>
      <c r="W1123" s="209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  <c r="AH1123" s="210"/>
      <c r="AI1123" s="210"/>
      <c r="AJ1123" s="210"/>
      <c r="AK1123" s="210"/>
      <c r="AL1123" s="210"/>
      <c r="AM1123" s="210"/>
      <c r="AN1123" s="210"/>
      <c r="AO1123" s="210"/>
      <c r="AP1123" s="210"/>
      <c r="AQ1123" s="210"/>
      <c r="AR1123" s="210"/>
      <c r="AS1123" s="210"/>
      <c r="AT1123" s="210"/>
      <c r="AU1123" s="210"/>
      <c r="AV1123" s="210"/>
      <c r="AW1123" s="210"/>
      <c r="AX1123" s="210"/>
      <c r="AY1123" s="210"/>
      <c r="AZ1123" s="210"/>
      <c r="BA1123" s="210"/>
      <c r="BB1123" s="210"/>
      <c r="BC1123" s="210"/>
      <c r="BD1123" s="210"/>
      <c r="BE1123" s="210"/>
      <c r="BF1123" s="210"/>
      <c r="BG1123" s="210"/>
      <c r="BH1123" s="210"/>
      <c r="BI1123" s="210"/>
      <c r="BJ1123" s="210"/>
      <c r="BK1123" s="210"/>
      <c r="BL1123" s="210"/>
      <c r="BM1123" s="214"/>
    </row>
    <row r="1124" spans="1:65">
      <c r="A1124" s="29"/>
      <c r="B1124" s="20" t="s">
        <v>269</v>
      </c>
      <c r="C1124" s="12"/>
      <c r="D1124" s="215">
        <v>60.366666666666674</v>
      </c>
      <c r="E1124" s="215">
        <v>70.433333333333323</v>
      </c>
      <c r="F1124" s="215">
        <v>54.166666666666664</v>
      </c>
      <c r="G1124" s="215">
        <v>61.533333333333331</v>
      </c>
      <c r="H1124" s="215">
        <v>64.653253746885341</v>
      </c>
      <c r="I1124" s="215">
        <v>52</v>
      </c>
      <c r="J1124" s="215">
        <v>70.066666666666663</v>
      </c>
      <c r="K1124" s="215">
        <v>61.050000000000011</v>
      </c>
      <c r="L1124" s="215">
        <v>62.5</v>
      </c>
      <c r="M1124" s="215">
        <v>60.5</v>
      </c>
      <c r="N1124" s="215">
        <v>65.25</v>
      </c>
      <c r="O1124" s="215">
        <v>60.766666666666673</v>
      </c>
      <c r="P1124" s="215">
        <v>60.433333333333337</v>
      </c>
      <c r="Q1124" s="215">
        <v>75.88333333333334</v>
      </c>
      <c r="R1124" s="215">
        <v>65.73669603321737</v>
      </c>
      <c r="S1124" s="215">
        <v>74.333333333333329</v>
      </c>
      <c r="T1124" s="215">
        <v>58.393925835302845</v>
      </c>
      <c r="U1124" s="215">
        <v>60.35</v>
      </c>
      <c r="V1124" s="215">
        <v>61.783333333333331</v>
      </c>
      <c r="W1124" s="209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  <c r="AH1124" s="210"/>
      <c r="AI1124" s="210"/>
      <c r="AJ1124" s="210"/>
      <c r="AK1124" s="210"/>
      <c r="AL1124" s="210"/>
      <c r="AM1124" s="210"/>
      <c r="AN1124" s="210"/>
      <c r="AO1124" s="210"/>
      <c r="AP1124" s="210"/>
      <c r="AQ1124" s="210"/>
      <c r="AR1124" s="210"/>
      <c r="AS1124" s="210"/>
      <c r="AT1124" s="210"/>
      <c r="AU1124" s="210"/>
      <c r="AV1124" s="210"/>
      <c r="AW1124" s="210"/>
      <c r="AX1124" s="210"/>
      <c r="AY1124" s="210"/>
      <c r="AZ1124" s="210"/>
      <c r="BA1124" s="210"/>
      <c r="BB1124" s="210"/>
      <c r="BC1124" s="210"/>
      <c r="BD1124" s="210"/>
      <c r="BE1124" s="210"/>
      <c r="BF1124" s="210"/>
      <c r="BG1124" s="210"/>
      <c r="BH1124" s="210"/>
      <c r="BI1124" s="210"/>
      <c r="BJ1124" s="210"/>
      <c r="BK1124" s="210"/>
      <c r="BL1124" s="210"/>
      <c r="BM1124" s="214"/>
    </row>
    <row r="1125" spans="1:65">
      <c r="A1125" s="29"/>
      <c r="B1125" s="3" t="s">
        <v>270</v>
      </c>
      <c r="C1125" s="28"/>
      <c r="D1125" s="213">
        <v>60.85</v>
      </c>
      <c r="E1125" s="213">
        <v>69.849999999999994</v>
      </c>
      <c r="F1125" s="213">
        <v>54</v>
      </c>
      <c r="G1125" s="213">
        <v>61.5</v>
      </c>
      <c r="H1125" s="213">
        <v>64.507450630369306</v>
      </c>
      <c r="I1125" s="213">
        <v>52</v>
      </c>
      <c r="J1125" s="213">
        <v>69</v>
      </c>
      <c r="K1125" s="213">
        <v>61</v>
      </c>
      <c r="L1125" s="213">
        <v>62.2</v>
      </c>
      <c r="M1125" s="213">
        <v>60.45</v>
      </c>
      <c r="N1125" s="213">
        <v>65.25</v>
      </c>
      <c r="O1125" s="213">
        <v>60.75</v>
      </c>
      <c r="P1125" s="213">
        <v>61.35</v>
      </c>
      <c r="Q1125" s="213">
        <v>75.349999999999994</v>
      </c>
      <c r="R1125" s="213">
        <v>65.522025402823317</v>
      </c>
      <c r="S1125" s="213">
        <v>74.5</v>
      </c>
      <c r="T1125" s="213">
        <v>56.897280486469285</v>
      </c>
      <c r="U1125" s="213">
        <v>60.2</v>
      </c>
      <c r="V1125" s="213">
        <v>61.65</v>
      </c>
      <c r="W1125" s="209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  <c r="AH1125" s="210"/>
      <c r="AI1125" s="210"/>
      <c r="AJ1125" s="210"/>
      <c r="AK1125" s="210"/>
      <c r="AL1125" s="210"/>
      <c r="AM1125" s="210"/>
      <c r="AN1125" s="210"/>
      <c r="AO1125" s="210"/>
      <c r="AP1125" s="210"/>
      <c r="AQ1125" s="210"/>
      <c r="AR1125" s="210"/>
      <c r="AS1125" s="210"/>
      <c r="AT1125" s="210"/>
      <c r="AU1125" s="210"/>
      <c r="AV1125" s="210"/>
      <c r="AW1125" s="210"/>
      <c r="AX1125" s="210"/>
      <c r="AY1125" s="210"/>
      <c r="AZ1125" s="210"/>
      <c r="BA1125" s="210"/>
      <c r="BB1125" s="210"/>
      <c r="BC1125" s="210"/>
      <c r="BD1125" s="210"/>
      <c r="BE1125" s="210"/>
      <c r="BF1125" s="210"/>
      <c r="BG1125" s="210"/>
      <c r="BH1125" s="210"/>
      <c r="BI1125" s="210"/>
      <c r="BJ1125" s="210"/>
      <c r="BK1125" s="210"/>
      <c r="BL1125" s="210"/>
      <c r="BM1125" s="214"/>
    </row>
    <row r="1126" spans="1:65">
      <c r="A1126" s="29"/>
      <c r="B1126" s="3" t="s">
        <v>271</v>
      </c>
      <c r="C1126" s="28"/>
      <c r="D1126" s="216">
        <v>1.2894443247642273</v>
      </c>
      <c r="E1126" s="216">
        <v>2.7171063038951311</v>
      </c>
      <c r="F1126" s="216">
        <v>2.1369760566432809</v>
      </c>
      <c r="G1126" s="216">
        <v>1.3125039682479669</v>
      </c>
      <c r="H1126" s="216">
        <v>0.67977097230820016</v>
      </c>
      <c r="I1126" s="216">
        <v>0.63245553203367588</v>
      </c>
      <c r="J1126" s="216">
        <v>2.357682477914842</v>
      </c>
      <c r="K1126" s="216">
        <v>3.0794480024835633</v>
      </c>
      <c r="L1126" s="216">
        <v>1.7017637908946117</v>
      </c>
      <c r="M1126" s="216">
        <v>0.7536577472566699</v>
      </c>
      <c r="N1126" s="216">
        <v>4.406699445163011</v>
      </c>
      <c r="O1126" s="216">
        <v>2.1556128285632998</v>
      </c>
      <c r="P1126" s="216">
        <v>2.9931031834313155</v>
      </c>
      <c r="Q1126" s="216">
        <v>3.1619087062511282</v>
      </c>
      <c r="R1126" s="216">
        <v>1.8408252009260657</v>
      </c>
      <c r="S1126" s="216">
        <v>3.1411250638372659</v>
      </c>
      <c r="T1126" s="216">
        <v>4.5676314569033227</v>
      </c>
      <c r="U1126" s="216">
        <v>2.4631280924872758</v>
      </c>
      <c r="V1126" s="216">
        <v>2.712501920122206</v>
      </c>
      <c r="W1126" s="217"/>
      <c r="X1126" s="218"/>
      <c r="Y1126" s="218"/>
      <c r="Z1126" s="218"/>
      <c r="AA1126" s="218"/>
      <c r="AB1126" s="218"/>
      <c r="AC1126" s="218"/>
      <c r="AD1126" s="218"/>
      <c r="AE1126" s="218"/>
      <c r="AF1126" s="218"/>
      <c r="AG1126" s="218"/>
      <c r="AH1126" s="218"/>
      <c r="AI1126" s="218"/>
      <c r="AJ1126" s="218"/>
      <c r="AK1126" s="218"/>
      <c r="AL1126" s="218"/>
      <c r="AM1126" s="218"/>
      <c r="AN1126" s="218"/>
      <c r="AO1126" s="218"/>
      <c r="AP1126" s="218"/>
      <c r="AQ1126" s="218"/>
      <c r="AR1126" s="218"/>
      <c r="AS1126" s="218"/>
      <c r="AT1126" s="218"/>
      <c r="AU1126" s="218"/>
      <c r="AV1126" s="218"/>
      <c r="AW1126" s="218"/>
      <c r="AX1126" s="218"/>
      <c r="AY1126" s="218"/>
      <c r="AZ1126" s="218"/>
      <c r="BA1126" s="218"/>
      <c r="BB1126" s="218"/>
      <c r="BC1126" s="218"/>
      <c r="BD1126" s="218"/>
      <c r="BE1126" s="218"/>
      <c r="BF1126" s="218"/>
      <c r="BG1126" s="218"/>
      <c r="BH1126" s="218"/>
      <c r="BI1126" s="218"/>
      <c r="BJ1126" s="218"/>
      <c r="BK1126" s="218"/>
      <c r="BL1126" s="218"/>
      <c r="BM1126" s="219"/>
    </row>
    <row r="1127" spans="1:65">
      <c r="A1127" s="29"/>
      <c r="B1127" s="3" t="s">
        <v>86</v>
      </c>
      <c r="C1127" s="28"/>
      <c r="D1127" s="13">
        <v>2.1360204165061743E-2</v>
      </c>
      <c r="E1127" s="13">
        <v>3.8576994376173186E-2</v>
      </c>
      <c r="F1127" s="13">
        <v>3.9451865661106728E-2</v>
      </c>
      <c r="G1127" s="13">
        <v>2.1329966981277901E-2</v>
      </c>
      <c r="H1127" s="13">
        <v>1.0514103048385992E-2</v>
      </c>
      <c r="I1127" s="13">
        <v>1.2162606385262998E-2</v>
      </c>
      <c r="J1127" s="13">
        <v>3.3649131464055786E-2</v>
      </c>
      <c r="K1127" s="13">
        <v>5.0441408722089479E-2</v>
      </c>
      <c r="L1127" s="13">
        <v>2.7228220654313788E-2</v>
      </c>
      <c r="M1127" s="13">
        <v>1.2457152847217684E-2</v>
      </c>
      <c r="N1127" s="13">
        <v>6.7535623680659171E-2</v>
      </c>
      <c r="O1127" s="13">
        <v>3.5473606613767958E-2</v>
      </c>
      <c r="P1127" s="13">
        <v>4.9527355489762524E-2</v>
      </c>
      <c r="Q1127" s="13">
        <v>4.1668025999355957E-2</v>
      </c>
      <c r="R1127" s="13">
        <v>2.8003007635124824E-2</v>
      </c>
      <c r="S1127" s="13">
        <v>4.2257287854313E-2</v>
      </c>
      <c r="T1127" s="13">
        <v>7.8221003153411864E-2</v>
      </c>
      <c r="U1127" s="13">
        <v>4.0814052899540612E-2</v>
      </c>
      <c r="V1127" s="13">
        <v>4.3903457029223728E-2</v>
      </c>
      <c r="W1127" s="146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A1128" s="29"/>
      <c r="B1128" s="3" t="s">
        <v>272</v>
      </c>
      <c r="C1128" s="28"/>
      <c r="D1128" s="13">
        <v>-2.2619911442117946E-2</v>
      </c>
      <c r="E1128" s="13">
        <v>0.14036671845544135</v>
      </c>
      <c r="F1128" s="13">
        <v>-0.12300240535253548</v>
      </c>
      <c r="G1128" s="13">
        <v>-3.7307324804803921E-3</v>
      </c>
      <c r="H1128" s="13">
        <v>4.678304040893444E-2</v>
      </c>
      <c r="I1128" s="13">
        <v>-0.15808230913843413</v>
      </c>
      <c r="J1128" s="13">
        <v>0.13443011935321247</v>
      </c>
      <c r="K1128" s="13">
        <v>-1.1556249478872904E-2</v>
      </c>
      <c r="L1128" s="13">
        <v>1.1920301516305187E-2</v>
      </c>
      <c r="M1128" s="13">
        <v>-2.0461148132216556E-2</v>
      </c>
      <c r="N1128" s="13">
        <v>5.6444794783022667E-2</v>
      </c>
      <c r="O1128" s="13">
        <v>-1.6143621512413553E-2</v>
      </c>
      <c r="P1128" s="13">
        <v>-2.1540529787167251E-2</v>
      </c>
      <c r="Q1128" s="13">
        <v>0.22860616874766349</v>
      </c>
      <c r="R1128" s="13">
        <v>6.4324756329904309E-2</v>
      </c>
      <c r="S1128" s="13">
        <v>0.20351054527005896</v>
      </c>
      <c r="T1128" s="13">
        <v>-5.4560015392313255E-2</v>
      </c>
      <c r="U1128" s="13">
        <v>-2.2889756855855703E-2</v>
      </c>
      <c r="V1128" s="13">
        <v>3.1694872558496456E-4</v>
      </c>
      <c r="W1128" s="146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45" t="s">
        <v>273</v>
      </c>
      <c r="C1129" s="46"/>
      <c r="D1129" s="44">
        <v>0.25</v>
      </c>
      <c r="E1129" s="44">
        <v>1.92</v>
      </c>
      <c r="F1129" s="44">
        <v>1.59</v>
      </c>
      <c r="G1129" s="44">
        <v>0</v>
      </c>
      <c r="H1129" s="44">
        <v>0.67</v>
      </c>
      <c r="I1129" s="44">
        <v>2.06</v>
      </c>
      <c r="J1129" s="44">
        <v>1.84</v>
      </c>
      <c r="K1129" s="44">
        <v>0.1</v>
      </c>
      <c r="L1129" s="44">
        <v>0.21</v>
      </c>
      <c r="M1129" s="44">
        <v>0.22</v>
      </c>
      <c r="N1129" s="44">
        <v>0.8</v>
      </c>
      <c r="O1129" s="44">
        <v>0.17</v>
      </c>
      <c r="P1129" s="44">
        <v>0.24</v>
      </c>
      <c r="Q1129" s="44">
        <v>3.1</v>
      </c>
      <c r="R1129" s="44">
        <v>0.91</v>
      </c>
      <c r="S1129" s="44">
        <v>2.77</v>
      </c>
      <c r="T1129" s="44">
        <v>0.68</v>
      </c>
      <c r="U1129" s="44">
        <v>0.26</v>
      </c>
      <c r="V1129" s="44">
        <v>0.05</v>
      </c>
      <c r="W1129" s="146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B1130" s="30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BM1130" s="53"/>
    </row>
    <row r="1131" spans="1:65"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4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</sheetData>
  <dataConsolidate/>
  <conditionalFormatting sqref="B6:V11 B24:W29 B42:W47 B60:D65 B78:W83 B97:W102 B116:W121 B134:W139 B152:V157 B170:T175 B188:Y193 B206:X211 B224:V229 B243:X248 B261:L266 B279:L284 B297:L302 B315:W320 B333:W338 B352:L357 B370:R375 B388:U393 B406:E411 B424:L429 B443:T448 B461:X466 B479:U484 B498:W503 B517:M522 B535:W540 B553:X558 B571:W576 B590:X595 B608:V613 B626:L631 B644:W649 B662:W667 B681:V686 B699:L704 B717:V722 B735:Q740 B753:W758 B771:V776 B789:W794 B807:T812 B825:L830 B843:U848 B862:W867 B880:U885 B899:O904 B917:T922 B935:W940 B953:X958 B971:V976 B990:J995 B1009:W1014 B1027:X1032 B1045:V1050 B1064:U1069 B1082:O1087 B1100:W1105 B1118:V1123">
    <cfRule type="expression" dxfId="8" priority="186">
      <formula>AND($B6&lt;&gt;$B5,NOT(ISBLANK(INDIRECT(Anlyt_LabRefThisCol))))</formula>
    </cfRule>
  </conditionalFormatting>
  <conditionalFormatting sqref="C2:V17 C20:W35 C38:W53 C56:D71 C74:W89 C93:W108 C112:W127 C130:W145 C148:V163 C166:T181 C184:Y199 C202:X217 C220:V235 C239:X254 C257:L272 C275:L290 C293:L308 C311:W326 C329:W344 C348:L363 C366:R381 C384:U399 C402:E417 C420:L435 C439:T454 C457:X472 C475:U490 C494:W509 C513:M528 C531:W546 C549:X564 C567:W582 C586:X601 C604:V619 C622:L637 C640:W655 C658:W673 C677:V692 C695:L710 C713:V728 C731:Q746 C749:W764 C767:V782 C785:W800 C803:T818 C821:L836 C839:U854 C858:W873 C876:U891 C895:O910 C913:T928 C931:W946 C949:X964 C967:V982 C986:J1001 C1005:W1020 C1023:X1038 C1041:V1056 C1060:U1075 C1078:O1093 C1096:W1111 C1114:V1129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76C62-F151-414E-9666-072BB2A4744C}">
  <sheetPr codeName="Sheet16"/>
  <dimension ref="A1:BN4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606</v>
      </c>
      <c r="BM1" s="27" t="s">
        <v>275</v>
      </c>
    </row>
    <row r="2" spans="1:66" ht="19.5">
      <c r="A2" s="24" t="s">
        <v>124</v>
      </c>
      <c r="B2" s="18" t="s">
        <v>117</v>
      </c>
      <c r="C2" s="15" t="s">
        <v>118</v>
      </c>
      <c r="D2" s="16" t="s">
        <v>241</v>
      </c>
      <c r="E2" s="17" t="s">
        <v>241</v>
      </c>
      <c r="F2" s="17" t="s">
        <v>241</v>
      </c>
      <c r="G2" s="17" t="s">
        <v>241</v>
      </c>
      <c r="H2" s="17" t="s">
        <v>241</v>
      </c>
      <c r="I2" s="14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44" t="s">
        <v>252</v>
      </c>
      <c r="E3" s="145" t="s">
        <v>253</v>
      </c>
      <c r="F3" s="145" t="s">
        <v>254</v>
      </c>
      <c r="G3" s="145" t="s">
        <v>285</v>
      </c>
      <c r="H3" s="145" t="s">
        <v>262</v>
      </c>
      <c r="I3" s="14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11" t="s">
        <v>101</v>
      </c>
      <c r="I4" s="14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14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 t="s">
        <v>299</v>
      </c>
      <c r="E6" s="21">
        <v>12.55</v>
      </c>
      <c r="F6" s="21" t="s">
        <v>274</v>
      </c>
      <c r="G6" s="21"/>
      <c r="H6" s="21">
        <v>11.9</v>
      </c>
      <c r="I6" s="14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 t="s">
        <v>299</v>
      </c>
      <c r="E7" s="11">
        <v>12.55</v>
      </c>
      <c r="F7" s="11" t="s">
        <v>274</v>
      </c>
      <c r="G7" s="11"/>
      <c r="H7" s="11">
        <v>11.9</v>
      </c>
      <c r="I7" s="14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13</v>
      </c>
    </row>
    <row r="8" spans="1:66">
      <c r="A8" s="29"/>
      <c r="B8" s="19">
        <v>1</v>
      </c>
      <c r="C8" s="9">
        <v>3</v>
      </c>
      <c r="D8" s="11" t="s">
        <v>299</v>
      </c>
      <c r="E8" s="11">
        <v>12.4</v>
      </c>
      <c r="F8" s="11" t="s">
        <v>274</v>
      </c>
      <c r="G8" s="11">
        <v>12.228999999999999</v>
      </c>
      <c r="H8" s="11">
        <v>11.8</v>
      </c>
      <c r="I8" s="14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 t="s">
        <v>299</v>
      </c>
      <c r="E9" s="11">
        <v>12.5</v>
      </c>
      <c r="F9" s="11" t="s">
        <v>274</v>
      </c>
      <c r="G9" s="11">
        <v>12.143000000000001</v>
      </c>
      <c r="H9" s="11">
        <v>11.8</v>
      </c>
      <c r="I9" s="14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12.1703333333333</v>
      </c>
      <c r="BN9" s="27"/>
    </row>
    <row r="10" spans="1:66">
      <c r="A10" s="29"/>
      <c r="B10" s="19">
        <v>1</v>
      </c>
      <c r="C10" s="9">
        <v>5</v>
      </c>
      <c r="D10" s="11" t="s">
        <v>299</v>
      </c>
      <c r="E10" s="11">
        <v>12.45</v>
      </c>
      <c r="F10" s="11" t="s">
        <v>274</v>
      </c>
      <c r="G10" s="11"/>
      <c r="H10" s="11">
        <v>11.8</v>
      </c>
      <c r="I10" s="14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19</v>
      </c>
    </row>
    <row r="11" spans="1:66">
      <c r="A11" s="29"/>
      <c r="B11" s="19">
        <v>1</v>
      </c>
      <c r="C11" s="9">
        <v>6</v>
      </c>
      <c r="D11" s="11" t="s">
        <v>299</v>
      </c>
      <c r="E11" s="11">
        <v>12.4</v>
      </c>
      <c r="F11" s="11" t="s">
        <v>274</v>
      </c>
      <c r="G11" s="11"/>
      <c r="H11" s="11">
        <v>11.9</v>
      </c>
      <c r="I11" s="14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269</v>
      </c>
      <c r="C12" s="12"/>
      <c r="D12" s="22" t="s">
        <v>630</v>
      </c>
      <c r="E12" s="22">
        <v>12.475000000000001</v>
      </c>
      <c r="F12" s="22" t="s">
        <v>630</v>
      </c>
      <c r="G12" s="22">
        <v>12.186</v>
      </c>
      <c r="H12" s="22">
        <v>11.850000000000001</v>
      </c>
      <c r="I12" s="14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270</v>
      </c>
      <c r="C13" s="28"/>
      <c r="D13" s="11" t="s">
        <v>630</v>
      </c>
      <c r="E13" s="11">
        <v>12.475</v>
      </c>
      <c r="F13" s="11" t="s">
        <v>630</v>
      </c>
      <c r="G13" s="11">
        <v>12.186</v>
      </c>
      <c r="H13" s="11">
        <v>11.850000000000001</v>
      </c>
      <c r="I13" s="14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271</v>
      </c>
      <c r="C14" s="28"/>
      <c r="D14" s="23" t="s">
        <v>630</v>
      </c>
      <c r="E14" s="23">
        <v>6.8920243760451319E-2</v>
      </c>
      <c r="F14" s="23" t="s">
        <v>630</v>
      </c>
      <c r="G14" s="23">
        <v>6.0811183182042039E-2</v>
      </c>
      <c r="H14" s="23">
        <v>5.4772255750516419E-2</v>
      </c>
      <c r="I14" s="14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 t="s">
        <v>630</v>
      </c>
      <c r="E15" s="13">
        <v>5.5246688385131313E-3</v>
      </c>
      <c r="F15" s="13" t="s">
        <v>630</v>
      </c>
      <c r="G15" s="13">
        <v>4.9902497277237844E-3</v>
      </c>
      <c r="H15" s="13">
        <v>4.6221312869634103E-3</v>
      </c>
      <c r="I15" s="14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272</v>
      </c>
      <c r="C16" s="28"/>
      <c r="D16" s="13" t="s">
        <v>630</v>
      </c>
      <c r="E16" s="13">
        <v>2.5033551532417819E-2</v>
      </c>
      <c r="F16" s="13" t="s">
        <v>630</v>
      </c>
      <c r="G16" s="13">
        <v>1.2872832844923465E-3</v>
      </c>
      <c r="H16" s="13">
        <v>-2.6320834816901728E-2</v>
      </c>
      <c r="I16" s="14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273</v>
      </c>
      <c r="C17" s="46"/>
      <c r="D17" s="44" t="s">
        <v>274</v>
      </c>
      <c r="E17" s="44">
        <v>0.67</v>
      </c>
      <c r="F17" s="44" t="s">
        <v>274</v>
      </c>
      <c r="G17" s="44">
        <v>0</v>
      </c>
      <c r="H17" s="44">
        <v>0.78</v>
      </c>
      <c r="I17" s="146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BM18" s="53"/>
    </row>
    <row r="19" spans="1:65" ht="15">
      <c r="B19" s="8" t="s">
        <v>607</v>
      </c>
      <c r="BM19" s="27" t="s">
        <v>275</v>
      </c>
    </row>
    <row r="20" spans="1:65" ht="15">
      <c r="A20" s="24" t="s">
        <v>7</v>
      </c>
      <c r="B20" s="18" t="s">
        <v>117</v>
      </c>
      <c r="C20" s="15" t="s">
        <v>118</v>
      </c>
      <c r="D20" s="16" t="s">
        <v>241</v>
      </c>
      <c r="E20" s="17" t="s">
        <v>241</v>
      </c>
      <c r="F20" s="17" t="s">
        <v>241</v>
      </c>
      <c r="G20" s="14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44" t="s">
        <v>253</v>
      </c>
      <c r="E21" s="145" t="s">
        <v>254</v>
      </c>
      <c r="F21" s="145" t="s">
        <v>262</v>
      </c>
      <c r="G21" s="14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101</v>
      </c>
      <c r="E22" s="11" t="s">
        <v>101</v>
      </c>
      <c r="F22" s="11" t="s">
        <v>101</v>
      </c>
      <c r="G22" s="14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5"/>
      <c r="E23" s="25"/>
      <c r="F23" s="25"/>
      <c r="G23" s="14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208">
        <v>80</v>
      </c>
      <c r="E24" s="208" t="s">
        <v>274</v>
      </c>
      <c r="F24" s="208">
        <v>130</v>
      </c>
      <c r="G24" s="209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1</v>
      </c>
    </row>
    <row r="25" spans="1:65">
      <c r="A25" s="29"/>
      <c r="B25" s="19">
        <v>1</v>
      </c>
      <c r="C25" s="9">
        <v>2</v>
      </c>
      <c r="D25" s="213">
        <v>80</v>
      </c>
      <c r="E25" s="213" t="s">
        <v>274</v>
      </c>
      <c r="F25" s="213">
        <v>120</v>
      </c>
      <c r="G25" s="209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1">
        <v>14</v>
      </c>
    </row>
    <row r="26" spans="1:65">
      <c r="A26" s="29"/>
      <c r="B26" s="19">
        <v>1</v>
      </c>
      <c r="C26" s="9">
        <v>3</v>
      </c>
      <c r="D26" s="213">
        <v>70.000000000000014</v>
      </c>
      <c r="E26" s="213" t="s">
        <v>274</v>
      </c>
      <c r="F26" s="213">
        <v>130</v>
      </c>
      <c r="G26" s="209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1">
        <v>16</v>
      </c>
    </row>
    <row r="27" spans="1:65">
      <c r="A27" s="29"/>
      <c r="B27" s="19">
        <v>1</v>
      </c>
      <c r="C27" s="9">
        <v>4</v>
      </c>
      <c r="D27" s="213">
        <v>80</v>
      </c>
      <c r="E27" s="213" t="s">
        <v>274</v>
      </c>
      <c r="F27" s="213">
        <v>120</v>
      </c>
      <c r="G27" s="209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1">
        <v>101.666666666667</v>
      </c>
    </row>
    <row r="28" spans="1:65">
      <c r="A28" s="29"/>
      <c r="B28" s="19">
        <v>1</v>
      </c>
      <c r="C28" s="9">
        <v>5</v>
      </c>
      <c r="D28" s="213">
        <v>80</v>
      </c>
      <c r="E28" s="213" t="s">
        <v>274</v>
      </c>
      <c r="F28" s="213">
        <v>130</v>
      </c>
      <c r="G28" s="209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210"/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  <c r="BI28" s="210"/>
      <c r="BJ28" s="210"/>
      <c r="BK28" s="210"/>
      <c r="BL28" s="210"/>
      <c r="BM28" s="211">
        <v>20</v>
      </c>
    </row>
    <row r="29" spans="1:65">
      <c r="A29" s="29"/>
      <c r="B29" s="19">
        <v>1</v>
      </c>
      <c r="C29" s="9">
        <v>6</v>
      </c>
      <c r="D29" s="213">
        <v>80</v>
      </c>
      <c r="E29" s="213" t="s">
        <v>274</v>
      </c>
      <c r="F29" s="213">
        <v>120</v>
      </c>
      <c r="G29" s="209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  <c r="BI29" s="210"/>
      <c r="BJ29" s="210"/>
      <c r="BK29" s="210"/>
      <c r="BL29" s="210"/>
      <c r="BM29" s="214"/>
    </row>
    <row r="30" spans="1:65">
      <c r="A30" s="29"/>
      <c r="B30" s="20" t="s">
        <v>269</v>
      </c>
      <c r="C30" s="12"/>
      <c r="D30" s="215">
        <v>78.333333333333329</v>
      </c>
      <c r="E30" s="215" t="s">
        <v>630</v>
      </c>
      <c r="F30" s="215">
        <v>125</v>
      </c>
      <c r="G30" s="209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210"/>
      <c r="AE30" s="210"/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  <c r="BI30" s="210"/>
      <c r="BJ30" s="210"/>
      <c r="BK30" s="210"/>
      <c r="BL30" s="210"/>
      <c r="BM30" s="214"/>
    </row>
    <row r="31" spans="1:65">
      <c r="A31" s="29"/>
      <c r="B31" s="3" t="s">
        <v>270</v>
      </c>
      <c r="C31" s="28"/>
      <c r="D31" s="213">
        <v>80</v>
      </c>
      <c r="E31" s="213" t="s">
        <v>630</v>
      </c>
      <c r="F31" s="213">
        <v>125</v>
      </c>
      <c r="G31" s="209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0"/>
      <c r="AC31" s="210"/>
      <c r="AD31" s="210"/>
      <c r="AE31" s="210"/>
      <c r="AF31" s="210"/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  <c r="BI31" s="210"/>
      <c r="BJ31" s="210"/>
      <c r="BK31" s="210"/>
      <c r="BL31" s="210"/>
      <c r="BM31" s="214"/>
    </row>
    <row r="32" spans="1:65">
      <c r="A32" s="29"/>
      <c r="B32" s="3" t="s">
        <v>271</v>
      </c>
      <c r="C32" s="28"/>
      <c r="D32" s="213">
        <v>4.0824829046386251</v>
      </c>
      <c r="E32" s="213" t="s">
        <v>630</v>
      </c>
      <c r="F32" s="213">
        <v>5.4772255750516612</v>
      </c>
      <c r="G32" s="209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4"/>
    </row>
    <row r="33" spans="1:65">
      <c r="A33" s="29"/>
      <c r="B33" s="3" t="s">
        <v>86</v>
      </c>
      <c r="C33" s="28"/>
      <c r="D33" s="13">
        <v>5.2116803037939897E-2</v>
      </c>
      <c r="E33" s="13" t="s">
        <v>630</v>
      </c>
      <c r="F33" s="13">
        <v>4.381780460041329E-2</v>
      </c>
      <c r="G33" s="14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272</v>
      </c>
      <c r="C34" s="28"/>
      <c r="D34" s="13">
        <v>-0.22950819672131406</v>
      </c>
      <c r="E34" s="13" t="s">
        <v>630</v>
      </c>
      <c r="F34" s="13">
        <v>0.22950819672130751</v>
      </c>
      <c r="G34" s="14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273</v>
      </c>
      <c r="C35" s="46"/>
      <c r="D35" s="44">
        <v>0.67</v>
      </c>
      <c r="E35" s="44" t="s">
        <v>274</v>
      </c>
      <c r="F35" s="44">
        <v>0.67</v>
      </c>
      <c r="G35" s="14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BM36" s="53"/>
    </row>
    <row r="37" spans="1:65" ht="15">
      <c r="B37" s="8" t="s">
        <v>608</v>
      </c>
      <c r="BM37" s="27" t="s">
        <v>275</v>
      </c>
    </row>
    <row r="38" spans="1:65" ht="15">
      <c r="A38" s="24" t="s">
        <v>113</v>
      </c>
      <c r="B38" s="18" t="s">
        <v>117</v>
      </c>
      <c r="C38" s="15" t="s">
        <v>118</v>
      </c>
      <c r="D38" s="16" t="s">
        <v>241</v>
      </c>
      <c r="E38" s="14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242</v>
      </c>
      <c r="C39" s="9" t="s">
        <v>242</v>
      </c>
      <c r="D39" s="144" t="s">
        <v>253</v>
      </c>
      <c r="E39" s="14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101</v>
      </c>
      <c r="E40" s="14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14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08">
        <v>413</v>
      </c>
      <c r="E42" s="209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13">
        <v>413</v>
      </c>
      <c r="E43" s="209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15</v>
      </c>
    </row>
    <row r="44" spans="1:65">
      <c r="A44" s="29"/>
      <c r="B44" s="19">
        <v>1</v>
      </c>
      <c r="C44" s="9">
        <v>3</v>
      </c>
      <c r="D44" s="213">
        <v>391</v>
      </c>
      <c r="E44" s="209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13">
        <v>380</v>
      </c>
      <c r="E45" s="209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398.21833333333302</v>
      </c>
    </row>
    <row r="46" spans="1:65">
      <c r="A46" s="29"/>
      <c r="B46" s="19">
        <v>1</v>
      </c>
      <c r="C46" s="9">
        <v>5</v>
      </c>
      <c r="D46" s="213">
        <v>391</v>
      </c>
      <c r="E46" s="209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21</v>
      </c>
    </row>
    <row r="47" spans="1:65">
      <c r="A47" s="29"/>
      <c r="B47" s="19">
        <v>1</v>
      </c>
      <c r="C47" s="9">
        <v>6</v>
      </c>
      <c r="D47" s="213">
        <v>402</v>
      </c>
      <c r="E47" s="209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4"/>
    </row>
    <row r="48" spans="1:65">
      <c r="A48" s="29"/>
      <c r="B48" s="20" t="s">
        <v>269</v>
      </c>
      <c r="C48" s="12"/>
      <c r="D48" s="215">
        <v>398.33333333333331</v>
      </c>
      <c r="E48" s="209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29"/>
      <c r="B49" s="3" t="s">
        <v>270</v>
      </c>
      <c r="C49" s="28"/>
      <c r="D49" s="213">
        <v>396.5</v>
      </c>
      <c r="E49" s="209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29"/>
      <c r="B50" s="3" t="s">
        <v>271</v>
      </c>
      <c r="C50" s="28"/>
      <c r="D50" s="213">
        <v>13.321661558028962</v>
      </c>
      <c r="E50" s="209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4"/>
    </row>
    <row r="51" spans="1:65">
      <c r="A51" s="29"/>
      <c r="B51" s="3" t="s">
        <v>86</v>
      </c>
      <c r="C51" s="28"/>
      <c r="D51" s="13">
        <v>3.3443501819319571E-2</v>
      </c>
      <c r="E51" s="14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272</v>
      </c>
      <c r="C52" s="28"/>
      <c r="D52" s="13">
        <v>2.8878630232243019E-4</v>
      </c>
      <c r="E52" s="14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273</v>
      </c>
      <c r="C53" s="46"/>
      <c r="D53" s="44" t="s">
        <v>274</v>
      </c>
      <c r="E53" s="14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BM54" s="53"/>
    </row>
    <row r="55" spans="1:65" ht="15">
      <c r="B55" s="8" t="s">
        <v>609</v>
      </c>
      <c r="BM55" s="27" t="s">
        <v>275</v>
      </c>
    </row>
    <row r="56" spans="1:65" ht="15">
      <c r="A56" s="24" t="s">
        <v>105</v>
      </c>
      <c r="B56" s="18" t="s">
        <v>117</v>
      </c>
      <c r="C56" s="15" t="s">
        <v>118</v>
      </c>
      <c r="D56" s="16" t="s">
        <v>241</v>
      </c>
      <c r="E56" s="17" t="s">
        <v>241</v>
      </c>
      <c r="F56" s="17" t="s">
        <v>241</v>
      </c>
      <c r="G56" s="17" t="s">
        <v>241</v>
      </c>
      <c r="H56" s="17" t="s">
        <v>241</v>
      </c>
      <c r="I56" s="146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242</v>
      </c>
      <c r="C57" s="9" t="s">
        <v>242</v>
      </c>
      <c r="D57" s="144" t="s">
        <v>252</v>
      </c>
      <c r="E57" s="145" t="s">
        <v>253</v>
      </c>
      <c r="F57" s="145" t="s">
        <v>254</v>
      </c>
      <c r="G57" s="145" t="s">
        <v>285</v>
      </c>
      <c r="H57" s="145" t="s">
        <v>262</v>
      </c>
      <c r="I57" s="146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46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146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21" t="s">
        <v>299</v>
      </c>
      <c r="E60" s="21">
        <v>7.66</v>
      </c>
      <c r="F60" s="21" t="s">
        <v>274</v>
      </c>
      <c r="G60" s="21">
        <v>7.8</v>
      </c>
      <c r="H60" s="140">
        <v>7.31</v>
      </c>
      <c r="I60" s="146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11" t="s">
        <v>299</v>
      </c>
      <c r="E61" s="11">
        <v>7.66</v>
      </c>
      <c r="F61" s="11" t="s">
        <v>274</v>
      </c>
      <c r="G61" s="11">
        <v>7.7020000000000008</v>
      </c>
      <c r="H61" s="142">
        <v>7.2700000000000005</v>
      </c>
      <c r="I61" s="146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16</v>
      </c>
    </row>
    <row r="62" spans="1:65">
      <c r="A62" s="29"/>
      <c r="B62" s="19">
        <v>1</v>
      </c>
      <c r="C62" s="9">
        <v>3</v>
      </c>
      <c r="D62" s="11" t="s">
        <v>299</v>
      </c>
      <c r="E62" s="11">
        <v>7.64</v>
      </c>
      <c r="F62" s="11" t="s">
        <v>274</v>
      </c>
      <c r="G62" s="11">
        <v>7.580000000000001</v>
      </c>
      <c r="H62" s="142">
        <v>7.31</v>
      </c>
      <c r="I62" s="146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11" t="s">
        <v>299</v>
      </c>
      <c r="E63" s="11">
        <v>7.6499999999999995</v>
      </c>
      <c r="F63" s="11" t="s">
        <v>274</v>
      </c>
      <c r="G63" s="11">
        <v>7.5990000000000002</v>
      </c>
      <c r="H63" s="142">
        <v>7.2499999999999991</v>
      </c>
      <c r="I63" s="146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7.6601249999999999</v>
      </c>
    </row>
    <row r="64" spans="1:65">
      <c r="A64" s="29"/>
      <c r="B64" s="19">
        <v>1</v>
      </c>
      <c r="C64" s="9">
        <v>5</v>
      </c>
      <c r="D64" s="11" t="s">
        <v>299</v>
      </c>
      <c r="E64" s="11">
        <v>7.61</v>
      </c>
      <c r="F64" s="11" t="s">
        <v>274</v>
      </c>
      <c r="G64" s="11"/>
      <c r="H64" s="142">
        <v>7.31</v>
      </c>
      <c r="I64" s="146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22</v>
      </c>
    </row>
    <row r="65" spans="1:65">
      <c r="A65" s="29"/>
      <c r="B65" s="19">
        <v>1</v>
      </c>
      <c r="C65" s="9">
        <v>6</v>
      </c>
      <c r="D65" s="11" t="s">
        <v>299</v>
      </c>
      <c r="E65" s="11">
        <v>7.68</v>
      </c>
      <c r="F65" s="11" t="s">
        <v>274</v>
      </c>
      <c r="G65" s="11"/>
      <c r="H65" s="142">
        <v>7.3</v>
      </c>
      <c r="I65" s="146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20" t="s">
        <v>269</v>
      </c>
      <c r="C66" s="12"/>
      <c r="D66" s="22" t="s">
        <v>630</v>
      </c>
      <c r="E66" s="22">
        <v>7.6499999999999995</v>
      </c>
      <c r="F66" s="22" t="s">
        <v>630</v>
      </c>
      <c r="G66" s="22">
        <v>7.6702500000000002</v>
      </c>
      <c r="H66" s="22">
        <v>7.291666666666667</v>
      </c>
      <c r="I66" s="146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3" t="s">
        <v>270</v>
      </c>
      <c r="C67" s="28"/>
      <c r="D67" s="11" t="s">
        <v>630</v>
      </c>
      <c r="E67" s="11">
        <v>7.6549999999999994</v>
      </c>
      <c r="F67" s="11" t="s">
        <v>630</v>
      </c>
      <c r="G67" s="11">
        <v>7.650500000000001</v>
      </c>
      <c r="H67" s="11">
        <v>7.3049999999999997</v>
      </c>
      <c r="I67" s="146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271</v>
      </c>
      <c r="C68" s="28"/>
      <c r="D68" s="23" t="s">
        <v>630</v>
      </c>
      <c r="E68" s="23">
        <v>2.3664319132398335E-2</v>
      </c>
      <c r="F68" s="23" t="s">
        <v>630</v>
      </c>
      <c r="G68" s="23">
        <v>0.10175911097620008</v>
      </c>
      <c r="H68" s="23">
        <v>2.562550812504346E-2</v>
      </c>
      <c r="I68" s="146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3" t="s">
        <v>86</v>
      </c>
      <c r="C69" s="28"/>
      <c r="D69" s="13" t="s">
        <v>630</v>
      </c>
      <c r="E69" s="13">
        <v>3.0933750499867107E-3</v>
      </c>
      <c r="F69" s="13" t="s">
        <v>630</v>
      </c>
      <c r="G69" s="13">
        <v>1.3266726765907249E-2</v>
      </c>
      <c r="H69" s="13">
        <v>3.51435540000596E-3</v>
      </c>
      <c r="I69" s="146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272</v>
      </c>
      <c r="C70" s="28"/>
      <c r="D70" s="13" t="s">
        <v>630</v>
      </c>
      <c r="E70" s="13">
        <v>-1.3217799970627331E-3</v>
      </c>
      <c r="F70" s="13" t="s">
        <v>630</v>
      </c>
      <c r="G70" s="13">
        <v>1.3217799970628441E-3</v>
      </c>
      <c r="H70" s="13">
        <v>-4.8100825160598881E-2</v>
      </c>
      <c r="I70" s="146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273</v>
      </c>
      <c r="C71" s="46"/>
      <c r="D71" s="44" t="s">
        <v>274</v>
      </c>
      <c r="E71" s="44">
        <v>0</v>
      </c>
      <c r="F71" s="44" t="s">
        <v>274</v>
      </c>
      <c r="G71" s="44">
        <v>0.67</v>
      </c>
      <c r="H71" s="44">
        <v>11.93</v>
      </c>
      <c r="I71" s="146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H72" s="20"/>
      <c r="BM72" s="53"/>
    </row>
    <row r="73" spans="1:65" ht="15">
      <c r="B73" s="8" t="s">
        <v>610</v>
      </c>
      <c r="BM73" s="27" t="s">
        <v>275</v>
      </c>
    </row>
    <row r="74" spans="1:65" ht="15">
      <c r="A74" s="24" t="s">
        <v>218</v>
      </c>
      <c r="B74" s="18" t="s">
        <v>117</v>
      </c>
      <c r="C74" s="15" t="s">
        <v>118</v>
      </c>
      <c r="D74" s="16" t="s">
        <v>241</v>
      </c>
      <c r="E74" s="14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242</v>
      </c>
      <c r="C75" s="9" t="s">
        <v>242</v>
      </c>
      <c r="D75" s="144" t="s">
        <v>253</v>
      </c>
      <c r="E75" s="14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101</v>
      </c>
      <c r="E76" s="14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14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08">
        <v>260</v>
      </c>
      <c r="E78" s="209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1">
        <v>1</v>
      </c>
    </row>
    <row r="79" spans="1:65">
      <c r="A79" s="29"/>
      <c r="B79" s="19">
        <v>1</v>
      </c>
      <c r="C79" s="9">
        <v>2</v>
      </c>
      <c r="D79" s="213">
        <v>260</v>
      </c>
      <c r="E79" s="209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1">
        <v>17</v>
      </c>
    </row>
    <row r="80" spans="1:65">
      <c r="A80" s="29"/>
      <c r="B80" s="19">
        <v>1</v>
      </c>
      <c r="C80" s="9">
        <v>3</v>
      </c>
      <c r="D80" s="213">
        <v>240</v>
      </c>
      <c r="E80" s="209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>
        <v>16</v>
      </c>
    </row>
    <row r="81" spans="1:65">
      <c r="A81" s="29"/>
      <c r="B81" s="19">
        <v>1</v>
      </c>
      <c r="C81" s="9">
        <v>4</v>
      </c>
      <c r="D81" s="213">
        <v>240</v>
      </c>
      <c r="E81" s="209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1">
        <v>258.33333333333297</v>
      </c>
    </row>
    <row r="82" spans="1:65">
      <c r="A82" s="29"/>
      <c r="B82" s="19">
        <v>1</v>
      </c>
      <c r="C82" s="9">
        <v>5</v>
      </c>
      <c r="D82" s="213">
        <v>210</v>
      </c>
      <c r="E82" s="209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1">
        <v>23</v>
      </c>
    </row>
    <row r="83" spans="1:65">
      <c r="A83" s="29"/>
      <c r="B83" s="19">
        <v>1</v>
      </c>
      <c r="C83" s="9">
        <v>6</v>
      </c>
      <c r="D83" s="213">
        <v>340</v>
      </c>
      <c r="E83" s="209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4"/>
    </row>
    <row r="84" spans="1:65">
      <c r="A84" s="29"/>
      <c r="B84" s="20" t="s">
        <v>269</v>
      </c>
      <c r="C84" s="12"/>
      <c r="D84" s="215">
        <v>258.33333333333331</v>
      </c>
      <c r="E84" s="209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4"/>
    </row>
    <row r="85" spans="1:65">
      <c r="A85" s="29"/>
      <c r="B85" s="3" t="s">
        <v>270</v>
      </c>
      <c r="C85" s="28"/>
      <c r="D85" s="213">
        <v>250</v>
      </c>
      <c r="E85" s="209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4"/>
    </row>
    <row r="86" spans="1:65">
      <c r="A86" s="29"/>
      <c r="B86" s="3" t="s">
        <v>271</v>
      </c>
      <c r="C86" s="28"/>
      <c r="D86" s="213">
        <v>44.007575105504991</v>
      </c>
      <c r="E86" s="209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4"/>
    </row>
    <row r="87" spans="1:65">
      <c r="A87" s="29"/>
      <c r="B87" s="3" t="s">
        <v>86</v>
      </c>
      <c r="C87" s="28"/>
      <c r="D87" s="13">
        <v>0.17035190363421288</v>
      </c>
      <c r="E87" s="14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272</v>
      </c>
      <c r="C88" s="28"/>
      <c r="D88" s="13">
        <v>1.3322676295501878E-15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273</v>
      </c>
      <c r="C89" s="46"/>
      <c r="D89" s="44" t="s">
        <v>274</v>
      </c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BM90" s="53"/>
    </row>
    <row r="91" spans="1:65" ht="15">
      <c r="B91" s="8" t="s">
        <v>611</v>
      </c>
      <c r="BM91" s="27" t="s">
        <v>275</v>
      </c>
    </row>
    <row r="92" spans="1:65" ht="15">
      <c r="A92" s="24" t="s">
        <v>25</v>
      </c>
      <c r="B92" s="18" t="s">
        <v>117</v>
      </c>
      <c r="C92" s="15" t="s">
        <v>118</v>
      </c>
      <c r="D92" s="16" t="s">
        <v>241</v>
      </c>
      <c r="E92" s="17" t="s">
        <v>241</v>
      </c>
      <c r="F92" s="17" t="s">
        <v>241</v>
      </c>
      <c r="G92" s="17" t="s">
        <v>241</v>
      </c>
      <c r="H92" s="146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242</v>
      </c>
      <c r="C93" s="9" t="s">
        <v>242</v>
      </c>
      <c r="D93" s="144" t="s">
        <v>252</v>
      </c>
      <c r="E93" s="145" t="s">
        <v>253</v>
      </c>
      <c r="F93" s="145" t="s">
        <v>254</v>
      </c>
      <c r="G93" s="145" t="s">
        <v>262</v>
      </c>
      <c r="H93" s="146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101</v>
      </c>
      <c r="E94" s="11" t="s">
        <v>101</v>
      </c>
      <c r="F94" s="11" t="s">
        <v>101</v>
      </c>
      <c r="G94" s="11" t="s">
        <v>101</v>
      </c>
      <c r="H94" s="146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5"/>
      <c r="E95" s="25"/>
      <c r="F95" s="25"/>
      <c r="G95" s="25"/>
      <c r="H95" s="146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208" t="s">
        <v>299</v>
      </c>
      <c r="E96" s="208">
        <v>359.99999999999994</v>
      </c>
      <c r="F96" s="208" t="s">
        <v>274</v>
      </c>
      <c r="G96" s="208">
        <v>290</v>
      </c>
      <c r="H96" s="209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1">
        <v>1</v>
      </c>
    </row>
    <row r="97" spans="1:65">
      <c r="A97" s="29"/>
      <c r="B97" s="19">
        <v>1</v>
      </c>
      <c r="C97" s="9">
        <v>2</v>
      </c>
      <c r="D97" s="213" t="s">
        <v>299</v>
      </c>
      <c r="E97" s="213">
        <v>359.99999999999994</v>
      </c>
      <c r="F97" s="213" t="s">
        <v>274</v>
      </c>
      <c r="G97" s="213">
        <v>290</v>
      </c>
      <c r="H97" s="209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1">
        <v>18</v>
      </c>
    </row>
    <row r="98" spans="1:65">
      <c r="A98" s="29"/>
      <c r="B98" s="19">
        <v>1</v>
      </c>
      <c r="C98" s="9">
        <v>3</v>
      </c>
      <c r="D98" s="213" t="s">
        <v>299</v>
      </c>
      <c r="E98" s="213">
        <v>359.99999999999994</v>
      </c>
      <c r="F98" s="213" t="s">
        <v>274</v>
      </c>
      <c r="G98" s="213">
        <v>320</v>
      </c>
      <c r="H98" s="209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1">
        <v>16</v>
      </c>
    </row>
    <row r="99" spans="1:65">
      <c r="A99" s="29"/>
      <c r="B99" s="19">
        <v>1</v>
      </c>
      <c r="C99" s="9">
        <v>4</v>
      </c>
      <c r="D99" s="213" t="s">
        <v>299</v>
      </c>
      <c r="E99" s="213">
        <v>370</v>
      </c>
      <c r="F99" s="213" t="s">
        <v>274</v>
      </c>
      <c r="G99" s="213">
        <v>290</v>
      </c>
      <c r="H99" s="209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1">
        <v>330</v>
      </c>
    </row>
    <row r="100" spans="1:65">
      <c r="A100" s="29"/>
      <c r="B100" s="19">
        <v>1</v>
      </c>
      <c r="C100" s="9">
        <v>5</v>
      </c>
      <c r="D100" s="213" t="s">
        <v>299</v>
      </c>
      <c r="E100" s="213">
        <v>359.99999999999994</v>
      </c>
      <c r="F100" s="213" t="s">
        <v>274</v>
      </c>
      <c r="G100" s="213">
        <v>300</v>
      </c>
      <c r="H100" s="209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1">
        <v>24</v>
      </c>
    </row>
    <row r="101" spans="1:65">
      <c r="A101" s="29"/>
      <c r="B101" s="19">
        <v>1</v>
      </c>
      <c r="C101" s="9">
        <v>6</v>
      </c>
      <c r="D101" s="213" t="s">
        <v>299</v>
      </c>
      <c r="E101" s="213">
        <v>370</v>
      </c>
      <c r="F101" s="213" t="s">
        <v>274</v>
      </c>
      <c r="G101" s="213">
        <v>290</v>
      </c>
      <c r="H101" s="209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214"/>
    </row>
    <row r="102" spans="1:65">
      <c r="A102" s="29"/>
      <c r="B102" s="20" t="s">
        <v>269</v>
      </c>
      <c r="C102" s="12"/>
      <c r="D102" s="215" t="s">
        <v>630</v>
      </c>
      <c r="E102" s="215">
        <v>363.33333333333331</v>
      </c>
      <c r="F102" s="215" t="s">
        <v>630</v>
      </c>
      <c r="G102" s="215">
        <v>296.66666666666669</v>
      </c>
      <c r="H102" s="209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214"/>
    </row>
    <row r="103" spans="1:65">
      <c r="A103" s="29"/>
      <c r="B103" s="3" t="s">
        <v>270</v>
      </c>
      <c r="C103" s="28"/>
      <c r="D103" s="213" t="s">
        <v>630</v>
      </c>
      <c r="E103" s="213">
        <v>359.99999999999994</v>
      </c>
      <c r="F103" s="213" t="s">
        <v>630</v>
      </c>
      <c r="G103" s="213">
        <v>290</v>
      </c>
      <c r="H103" s="209"/>
      <c r="I103" s="210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  <c r="BI103" s="210"/>
      <c r="BJ103" s="210"/>
      <c r="BK103" s="210"/>
      <c r="BL103" s="210"/>
      <c r="BM103" s="214"/>
    </row>
    <row r="104" spans="1:65">
      <c r="A104" s="29"/>
      <c r="B104" s="3" t="s">
        <v>271</v>
      </c>
      <c r="C104" s="28"/>
      <c r="D104" s="213" t="s">
        <v>630</v>
      </c>
      <c r="E104" s="213">
        <v>5.1639777949432517</v>
      </c>
      <c r="F104" s="213" t="s">
        <v>630</v>
      </c>
      <c r="G104" s="213">
        <v>12.110601416389967</v>
      </c>
      <c r="H104" s="209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4"/>
    </row>
    <row r="105" spans="1:65">
      <c r="A105" s="29"/>
      <c r="B105" s="3" t="s">
        <v>86</v>
      </c>
      <c r="C105" s="28"/>
      <c r="D105" s="13" t="s">
        <v>630</v>
      </c>
      <c r="E105" s="13">
        <v>1.4212782921862161E-2</v>
      </c>
      <c r="F105" s="13" t="s">
        <v>630</v>
      </c>
      <c r="G105" s="13">
        <v>4.0822251965359435E-2</v>
      </c>
      <c r="H105" s="146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272</v>
      </c>
      <c r="C106" s="28"/>
      <c r="D106" s="13" t="s">
        <v>630</v>
      </c>
      <c r="E106" s="13">
        <v>0.10101010101010099</v>
      </c>
      <c r="F106" s="13" t="s">
        <v>630</v>
      </c>
      <c r="G106" s="13">
        <v>-0.10101010101010099</v>
      </c>
      <c r="H106" s="146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273</v>
      </c>
      <c r="C107" s="46"/>
      <c r="D107" s="44" t="s">
        <v>274</v>
      </c>
      <c r="E107" s="44">
        <v>0.67</v>
      </c>
      <c r="F107" s="44" t="s">
        <v>274</v>
      </c>
      <c r="G107" s="44">
        <v>0.67</v>
      </c>
      <c r="H107" s="146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/>
      <c r="C108" s="20"/>
      <c r="D108" s="20"/>
      <c r="E108" s="20"/>
      <c r="F108" s="20"/>
      <c r="G108" s="20"/>
      <c r="BM108" s="53"/>
    </row>
    <row r="109" spans="1:65" ht="19.5">
      <c r="B109" s="8" t="s">
        <v>612</v>
      </c>
      <c r="BM109" s="27" t="s">
        <v>275</v>
      </c>
    </row>
    <row r="110" spans="1:65" ht="19.5">
      <c r="A110" s="24" t="s">
        <v>329</v>
      </c>
      <c r="B110" s="18" t="s">
        <v>117</v>
      </c>
      <c r="C110" s="15" t="s">
        <v>118</v>
      </c>
      <c r="D110" s="16" t="s">
        <v>241</v>
      </c>
      <c r="E110" s="17" t="s">
        <v>241</v>
      </c>
      <c r="F110" s="17" t="s">
        <v>241</v>
      </c>
      <c r="G110" s="17" t="s">
        <v>241</v>
      </c>
      <c r="H110" s="146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242</v>
      </c>
      <c r="C111" s="9" t="s">
        <v>242</v>
      </c>
      <c r="D111" s="144" t="s">
        <v>252</v>
      </c>
      <c r="E111" s="145" t="s">
        <v>253</v>
      </c>
      <c r="F111" s="145" t="s">
        <v>254</v>
      </c>
      <c r="G111" s="145" t="s">
        <v>262</v>
      </c>
      <c r="H111" s="146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101</v>
      </c>
      <c r="E112" s="11" t="s">
        <v>101</v>
      </c>
      <c r="F112" s="11" t="s">
        <v>101</v>
      </c>
      <c r="G112" s="11" t="s">
        <v>101</v>
      </c>
      <c r="H112" s="14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0</v>
      </c>
    </row>
    <row r="113" spans="1:65">
      <c r="A113" s="29"/>
      <c r="B113" s="19"/>
      <c r="C113" s="9"/>
      <c r="D113" s="25"/>
      <c r="E113" s="25"/>
      <c r="F113" s="25"/>
      <c r="G113" s="25"/>
      <c r="H113" s="146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0</v>
      </c>
    </row>
    <row r="114" spans="1:65">
      <c r="A114" s="29"/>
      <c r="B114" s="18">
        <v>1</v>
      </c>
      <c r="C114" s="14">
        <v>1</v>
      </c>
      <c r="D114" s="208" t="s">
        <v>299</v>
      </c>
      <c r="E114" s="208">
        <v>8020.0000000000009</v>
      </c>
      <c r="F114" s="208" t="s">
        <v>274</v>
      </c>
      <c r="G114" s="208">
        <v>6912.9</v>
      </c>
      <c r="H114" s="209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  <c r="BI114" s="210"/>
      <c r="BJ114" s="210"/>
      <c r="BK114" s="210"/>
      <c r="BL114" s="210"/>
      <c r="BM114" s="211">
        <v>1</v>
      </c>
    </row>
    <row r="115" spans="1:65">
      <c r="A115" s="29"/>
      <c r="B115" s="19">
        <v>1</v>
      </c>
      <c r="C115" s="9">
        <v>2</v>
      </c>
      <c r="D115" s="213" t="s">
        <v>299</v>
      </c>
      <c r="E115" s="213">
        <v>8020.0000000000009</v>
      </c>
      <c r="F115" s="213" t="s">
        <v>274</v>
      </c>
      <c r="G115" s="213">
        <v>6898.3</v>
      </c>
      <c r="H115" s="209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1">
        <v>19</v>
      </c>
    </row>
    <row r="116" spans="1:65">
      <c r="A116" s="29"/>
      <c r="B116" s="19">
        <v>1</v>
      </c>
      <c r="C116" s="9">
        <v>3</v>
      </c>
      <c r="D116" s="213" t="s">
        <v>299</v>
      </c>
      <c r="E116" s="213">
        <v>7930</v>
      </c>
      <c r="F116" s="213" t="s">
        <v>274</v>
      </c>
      <c r="G116" s="213">
        <v>6956.7</v>
      </c>
      <c r="H116" s="209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1">
        <v>16</v>
      </c>
    </row>
    <row r="117" spans="1:65">
      <c r="A117" s="29"/>
      <c r="B117" s="19">
        <v>1</v>
      </c>
      <c r="C117" s="9">
        <v>4</v>
      </c>
      <c r="D117" s="213" t="s">
        <v>299</v>
      </c>
      <c r="E117" s="213">
        <v>8970</v>
      </c>
      <c r="F117" s="213" t="s">
        <v>274</v>
      </c>
      <c r="G117" s="213">
        <v>6971.4</v>
      </c>
      <c r="H117" s="209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1">
        <v>7569.8445833333299</v>
      </c>
    </row>
    <row r="118" spans="1:65">
      <c r="A118" s="29"/>
      <c r="B118" s="19">
        <v>1</v>
      </c>
      <c r="C118" s="9">
        <v>5</v>
      </c>
      <c r="D118" s="213" t="s">
        <v>299</v>
      </c>
      <c r="E118" s="213">
        <v>8250</v>
      </c>
      <c r="F118" s="213" t="s">
        <v>274</v>
      </c>
      <c r="G118" s="213">
        <v>6912.9</v>
      </c>
      <c r="H118" s="209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25</v>
      </c>
    </row>
    <row r="119" spans="1:65">
      <c r="A119" s="29"/>
      <c r="B119" s="19">
        <v>1</v>
      </c>
      <c r="C119" s="9">
        <v>6</v>
      </c>
      <c r="D119" s="213" t="s">
        <v>299</v>
      </c>
      <c r="E119" s="213">
        <v>8010</v>
      </c>
      <c r="F119" s="213" t="s">
        <v>274</v>
      </c>
      <c r="G119" s="213">
        <v>6986</v>
      </c>
      <c r="H119" s="209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4"/>
    </row>
    <row r="120" spans="1:65">
      <c r="A120" s="29"/>
      <c r="B120" s="20" t="s">
        <v>269</v>
      </c>
      <c r="C120" s="12"/>
      <c r="D120" s="215" t="s">
        <v>630</v>
      </c>
      <c r="E120" s="215">
        <v>8200</v>
      </c>
      <c r="F120" s="215" t="s">
        <v>630</v>
      </c>
      <c r="G120" s="215">
        <v>6939.7000000000007</v>
      </c>
      <c r="H120" s="209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4"/>
    </row>
    <row r="121" spans="1:65">
      <c r="A121" s="29"/>
      <c r="B121" s="3" t="s">
        <v>270</v>
      </c>
      <c r="C121" s="28"/>
      <c r="D121" s="213" t="s">
        <v>630</v>
      </c>
      <c r="E121" s="213">
        <v>8020.0000000000009</v>
      </c>
      <c r="F121" s="213" t="s">
        <v>630</v>
      </c>
      <c r="G121" s="213">
        <v>6934.7999999999993</v>
      </c>
      <c r="H121" s="209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4"/>
    </row>
    <row r="122" spans="1:65">
      <c r="A122" s="29"/>
      <c r="B122" s="3" t="s">
        <v>271</v>
      </c>
      <c r="C122" s="28"/>
      <c r="D122" s="213" t="s">
        <v>630</v>
      </c>
      <c r="E122" s="213">
        <v>392.22442555251433</v>
      </c>
      <c r="F122" s="213" t="s">
        <v>630</v>
      </c>
      <c r="G122" s="213">
        <v>36.298815407668592</v>
      </c>
      <c r="H122" s="209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4"/>
    </row>
    <row r="123" spans="1:65">
      <c r="A123" s="29"/>
      <c r="B123" s="3" t="s">
        <v>86</v>
      </c>
      <c r="C123" s="28"/>
      <c r="D123" s="13" t="s">
        <v>630</v>
      </c>
      <c r="E123" s="13">
        <v>4.7832247018599311E-2</v>
      </c>
      <c r="F123" s="13" t="s">
        <v>630</v>
      </c>
      <c r="G123" s="13">
        <v>5.2306029666510925E-3</v>
      </c>
      <c r="H123" s="146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272</v>
      </c>
      <c r="C124" s="28"/>
      <c r="D124" s="13" t="s">
        <v>630</v>
      </c>
      <c r="E124" s="13">
        <v>8.3245489353122926E-2</v>
      </c>
      <c r="F124" s="13" t="s">
        <v>630</v>
      </c>
      <c r="G124" s="13">
        <v>-8.3244058236113694E-2</v>
      </c>
      <c r="H124" s="146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273</v>
      </c>
      <c r="C125" s="46"/>
      <c r="D125" s="44" t="s">
        <v>274</v>
      </c>
      <c r="E125" s="44">
        <v>0.67</v>
      </c>
      <c r="F125" s="44" t="s">
        <v>274</v>
      </c>
      <c r="G125" s="44">
        <v>0.67</v>
      </c>
      <c r="H125" s="146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E126" s="20"/>
      <c r="F126" s="20"/>
      <c r="G126" s="20"/>
      <c r="BM126" s="53"/>
    </row>
    <row r="127" spans="1:65" ht="15">
      <c r="B127" s="8" t="s">
        <v>613</v>
      </c>
      <c r="BM127" s="27" t="s">
        <v>275</v>
      </c>
    </row>
    <row r="128" spans="1:65" ht="15">
      <c r="A128" s="24" t="s">
        <v>0</v>
      </c>
      <c r="B128" s="18" t="s">
        <v>117</v>
      </c>
      <c r="C128" s="15" t="s">
        <v>118</v>
      </c>
      <c r="D128" s="16" t="s">
        <v>241</v>
      </c>
      <c r="E128" s="17" t="s">
        <v>241</v>
      </c>
      <c r="F128" s="17" t="s">
        <v>241</v>
      </c>
      <c r="G128" s="17" t="s">
        <v>241</v>
      </c>
      <c r="H128" s="146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242</v>
      </c>
      <c r="C129" s="9" t="s">
        <v>242</v>
      </c>
      <c r="D129" s="144" t="s">
        <v>252</v>
      </c>
      <c r="E129" s="145" t="s">
        <v>253</v>
      </c>
      <c r="F129" s="145" t="s">
        <v>254</v>
      </c>
      <c r="G129" s="145" t="s">
        <v>262</v>
      </c>
      <c r="H129" s="146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101</v>
      </c>
      <c r="E130" s="11" t="s">
        <v>101</v>
      </c>
      <c r="F130" s="11" t="s">
        <v>101</v>
      </c>
      <c r="G130" s="11" t="s">
        <v>101</v>
      </c>
      <c r="H130" s="146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25"/>
      <c r="F131" s="25"/>
      <c r="G131" s="25"/>
      <c r="H131" s="146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29" t="s">
        <v>299</v>
      </c>
      <c r="E132" s="229">
        <v>0.84899999999999998</v>
      </c>
      <c r="F132" s="229" t="s">
        <v>274</v>
      </c>
      <c r="G132" s="229">
        <v>0.6</v>
      </c>
      <c r="H132" s="230"/>
      <c r="I132" s="231"/>
      <c r="J132" s="231"/>
      <c r="K132" s="231"/>
      <c r="L132" s="231"/>
      <c r="M132" s="231"/>
      <c r="N132" s="231"/>
      <c r="O132" s="231"/>
      <c r="P132" s="231"/>
      <c r="Q132" s="231"/>
      <c r="R132" s="231"/>
      <c r="S132" s="231"/>
      <c r="T132" s="231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  <c r="AR132" s="231"/>
      <c r="AS132" s="231"/>
      <c r="AT132" s="231"/>
      <c r="AU132" s="231"/>
      <c r="AV132" s="231"/>
      <c r="AW132" s="231"/>
      <c r="AX132" s="231"/>
      <c r="AY132" s="231"/>
      <c r="AZ132" s="231"/>
      <c r="BA132" s="231"/>
      <c r="BB132" s="231"/>
      <c r="BC132" s="231"/>
      <c r="BD132" s="231"/>
      <c r="BE132" s="231"/>
      <c r="BF132" s="231"/>
      <c r="BG132" s="231"/>
      <c r="BH132" s="231"/>
      <c r="BI132" s="231"/>
      <c r="BJ132" s="231"/>
      <c r="BK132" s="231"/>
      <c r="BL132" s="231"/>
      <c r="BM132" s="232">
        <v>1</v>
      </c>
    </row>
    <row r="133" spans="1:65">
      <c r="A133" s="29"/>
      <c r="B133" s="19">
        <v>1</v>
      </c>
      <c r="C133" s="9">
        <v>2</v>
      </c>
      <c r="D133" s="23" t="s">
        <v>299</v>
      </c>
      <c r="E133" s="23">
        <v>0.84899999999999998</v>
      </c>
      <c r="F133" s="23" t="s">
        <v>274</v>
      </c>
      <c r="G133" s="23">
        <v>0.60899999999999999</v>
      </c>
      <c r="H133" s="230"/>
      <c r="I133" s="231"/>
      <c r="J133" s="231"/>
      <c r="K133" s="231"/>
      <c r="L133" s="231"/>
      <c r="M133" s="231"/>
      <c r="N133" s="231"/>
      <c r="O133" s="231"/>
      <c r="P133" s="231"/>
      <c r="Q133" s="231"/>
      <c r="R133" s="231"/>
      <c r="S133" s="231"/>
      <c r="T133" s="231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  <c r="AR133" s="231"/>
      <c r="AS133" s="231"/>
      <c r="AT133" s="231"/>
      <c r="AU133" s="231"/>
      <c r="AV133" s="231"/>
      <c r="AW133" s="231"/>
      <c r="AX133" s="231"/>
      <c r="AY133" s="231"/>
      <c r="AZ133" s="231"/>
      <c r="BA133" s="231"/>
      <c r="BB133" s="231"/>
      <c r="BC133" s="231"/>
      <c r="BD133" s="231"/>
      <c r="BE133" s="231"/>
      <c r="BF133" s="231"/>
      <c r="BG133" s="231"/>
      <c r="BH133" s="231"/>
      <c r="BI133" s="231"/>
      <c r="BJ133" s="231"/>
      <c r="BK133" s="231"/>
      <c r="BL133" s="231"/>
      <c r="BM133" s="232">
        <v>20</v>
      </c>
    </row>
    <row r="134" spans="1:65">
      <c r="A134" s="29"/>
      <c r="B134" s="19">
        <v>1</v>
      </c>
      <c r="C134" s="9">
        <v>3</v>
      </c>
      <c r="D134" s="23" t="s">
        <v>299</v>
      </c>
      <c r="E134" s="23">
        <v>0.84699999999999998</v>
      </c>
      <c r="F134" s="23" t="s">
        <v>274</v>
      </c>
      <c r="G134" s="23">
        <v>0.627</v>
      </c>
      <c r="H134" s="230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  <c r="AN134" s="231"/>
      <c r="AO134" s="231"/>
      <c r="AP134" s="231"/>
      <c r="AQ134" s="231"/>
      <c r="AR134" s="231"/>
      <c r="AS134" s="231"/>
      <c r="AT134" s="231"/>
      <c r="AU134" s="231"/>
      <c r="AV134" s="231"/>
      <c r="AW134" s="231"/>
      <c r="AX134" s="231"/>
      <c r="AY134" s="231"/>
      <c r="AZ134" s="231"/>
      <c r="BA134" s="231"/>
      <c r="BB134" s="231"/>
      <c r="BC134" s="231"/>
      <c r="BD134" s="231"/>
      <c r="BE134" s="231"/>
      <c r="BF134" s="231"/>
      <c r="BG134" s="231"/>
      <c r="BH134" s="231"/>
      <c r="BI134" s="231"/>
      <c r="BJ134" s="231"/>
      <c r="BK134" s="231"/>
      <c r="BL134" s="231"/>
      <c r="BM134" s="232">
        <v>16</v>
      </c>
    </row>
    <row r="135" spans="1:65">
      <c r="A135" s="29"/>
      <c r="B135" s="19">
        <v>1</v>
      </c>
      <c r="C135" s="9">
        <v>4</v>
      </c>
      <c r="D135" s="23" t="s">
        <v>299</v>
      </c>
      <c r="E135" s="23">
        <v>0.85599999999999998</v>
      </c>
      <c r="F135" s="23" t="s">
        <v>274</v>
      </c>
      <c r="G135" s="23">
        <v>0.625</v>
      </c>
      <c r="H135" s="230"/>
      <c r="I135" s="231"/>
      <c r="J135" s="231"/>
      <c r="K135" s="231"/>
      <c r="L135" s="231"/>
      <c r="M135" s="231"/>
      <c r="N135" s="231"/>
      <c r="O135" s="231"/>
      <c r="P135" s="231"/>
      <c r="Q135" s="231"/>
      <c r="R135" s="231"/>
      <c r="S135" s="231"/>
      <c r="T135" s="231"/>
      <c r="U135" s="231"/>
      <c r="V135" s="231"/>
      <c r="W135" s="231"/>
      <c r="X135" s="231"/>
      <c r="Y135" s="231"/>
      <c r="Z135" s="231"/>
      <c r="AA135" s="231"/>
      <c r="AB135" s="231"/>
      <c r="AC135" s="231"/>
      <c r="AD135" s="231"/>
      <c r="AE135" s="231"/>
      <c r="AF135" s="231"/>
      <c r="AG135" s="231"/>
      <c r="AH135" s="231"/>
      <c r="AI135" s="231"/>
      <c r="AJ135" s="231"/>
      <c r="AK135" s="231"/>
      <c r="AL135" s="231"/>
      <c r="AM135" s="231"/>
      <c r="AN135" s="231"/>
      <c r="AO135" s="231"/>
      <c r="AP135" s="231"/>
      <c r="AQ135" s="231"/>
      <c r="AR135" s="231"/>
      <c r="AS135" s="231"/>
      <c r="AT135" s="231"/>
      <c r="AU135" s="231"/>
      <c r="AV135" s="231"/>
      <c r="AW135" s="231"/>
      <c r="AX135" s="231"/>
      <c r="AY135" s="231"/>
      <c r="AZ135" s="231"/>
      <c r="BA135" s="231"/>
      <c r="BB135" s="231"/>
      <c r="BC135" s="231"/>
      <c r="BD135" s="231"/>
      <c r="BE135" s="231"/>
      <c r="BF135" s="231"/>
      <c r="BG135" s="231"/>
      <c r="BH135" s="231"/>
      <c r="BI135" s="231"/>
      <c r="BJ135" s="231"/>
      <c r="BK135" s="231"/>
      <c r="BL135" s="231"/>
      <c r="BM135" s="232">
        <v>0.72758333333333303</v>
      </c>
    </row>
    <row r="136" spans="1:65">
      <c r="A136" s="29"/>
      <c r="B136" s="19">
        <v>1</v>
      </c>
      <c r="C136" s="9">
        <v>5</v>
      </c>
      <c r="D136" s="23" t="s">
        <v>299</v>
      </c>
      <c r="E136" s="23">
        <v>0.84099999999999986</v>
      </c>
      <c r="F136" s="23" t="s">
        <v>274</v>
      </c>
      <c r="G136" s="23">
        <v>0.60199999999999998</v>
      </c>
      <c r="H136" s="230"/>
      <c r="I136" s="231"/>
      <c r="J136" s="231"/>
      <c r="K136" s="231"/>
      <c r="L136" s="231"/>
      <c r="M136" s="231"/>
      <c r="N136" s="231"/>
      <c r="O136" s="231"/>
      <c r="P136" s="231"/>
      <c r="Q136" s="231"/>
      <c r="R136" s="231"/>
      <c r="S136" s="231"/>
      <c r="T136" s="231"/>
      <c r="U136" s="231"/>
      <c r="V136" s="231"/>
      <c r="W136" s="231"/>
      <c r="X136" s="231"/>
      <c r="Y136" s="231"/>
      <c r="Z136" s="231"/>
      <c r="AA136" s="231"/>
      <c r="AB136" s="231"/>
      <c r="AC136" s="231"/>
      <c r="AD136" s="231"/>
      <c r="AE136" s="231"/>
      <c r="AF136" s="231"/>
      <c r="AG136" s="231"/>
      <c r="AH136" s="231"/>
      <c r="AI136" s="231"/>
      <c r="AJ136" s="231"/>
      <c r="AK136" s="231"/>
      <c r="AL136" s="231"/>
      <c r="AM136" s="231"/>
      <c r="AN136" s="231"/>
      <c r="AO136" s="231"/>
      <c r="AP136" s="231"/>
      <c r="AQ136" s="231"/>
      <c r="AR136" s="231"/>
      <c r="AS136" s="231"/>
      <c r="AT136" s="231"/>
      <c r="AU136" s="231"/>
      <c r="AV136" s="231"/>
      <c r="AW136" s="231"/>
      <c r="AX136" s="231"/>
      <c r="AY136" s="231"/>
      <c r="AZ136" s="231"/>
      <c r="BA136" s="231"/>
      <c r="BB136" s="231"/>
      <c r="BC136" s="231"/>
      <c r="BD136" s="231"/>
      <c r="BE136" s="231"/>
      <c r="BF136" s="231"/>
      <c r="BG136" s="231"/>
      <c r="BH136" s="231"/>
      <c r="BI136" s="231"/>
      <c r="BJ136" s="231"/>
      <c r="BK136" s="231"/>
      <c r="BL136" s="231"/>
      <c r="BM136" s="232">
        <v>26</v>
      </c>
    </row>
    <row r="137" spans="1:65">
      <c r="A137" s="29"/>
      <c r="B137" s="19">
        <v>1</v>
      </c>
      <c r="C137" s="9">
        <v>6</v>
      </c>
      <c r="D137" s="23" t="s">
        <v>299</v>
      </c>
      <c r="E137" s="23">
        <v>0.84200000000000008</v>
      </c>
      <c r="F137" s="23" t="s">
        <v>274</v>
      </c>
      <c r="G137" s="23">
        <v>0.58399999999999996</v>
      </c>
      <c r="H137" s="230"/>
      <c r="I137" s="231"/>
      <c r="J137" s="231"/>
      <c r="K137" s="231"/>
      <c r="L137" s="231"/>
      <c r="M137" s="231"/>
      <c r="N137" s="231"/>
      <c r="O137" s="231"/>
      <c r="P137" s="231"/>
      <c r="Q137" s="231"/>
      <c r="R137" s="231"/>
      <c r="S137" s="231"/>
      <c r="T137" s="231"/>
      <c r="U137" s="231"/>
      <c r="V137" s="231"/>
      <c r="W137" s="231"/>
      <c r="X137" s="231"/>
      <c r="Y137" s="231"/>
      <c r="Z137" s="231"/>
      <c r="AA137" s="231"/>
      <c r="AB137" s="231"/>
      <c r="AC137" s="231"/>
      <c r="AD137" s="231"/>
      <c r="AE137" s="231"/>
      <c r="AF137" s="231"/>
      <c r="AG137" s="231"/>
      <c r="AH137" s="231"/>
      <c r="AI137" s="231"/>
      <c r="AJ137" s="231"/>
      <c r="AK137" s="231"/>
      <c r="AL137" s="231"/>
      <c r="AM137" s="231"/>
      <c r="AN137" s="231"/>
      <c r="AO137" s="231"/>
      <c r="AP137" s="231"/>
      <c r="AQ137" s="231"/>
      <c r="AR137" s="231"/>
      <c r="AS137" s="231"/>
      <c r="AT137" s="231"/>
      <c r="AU137" s="231"/>
      <c r="AV137" s="231"/>
      <c r="AW137" s="231"/>
      <c r="AX137" s="231"/>
      <c r="AY137" s="231"/>
      <c r="AZ137" s="231"/>
      <c r="BA137" s="231"/>
      <c r="BB137" s="231"/>
      <c r="BC137" s="231"/>
      <c r="BD137" s="231"/>
      <c r="BE137" s="231"/>
      <c r="BF137" s="231"/>
      <c r="BG137" s="231"/>
      <c r="BH137" s="231"/>
      <c r="BI137" s="231"/>
      <c r="BJ137" s="231"/>
      <c r="BK137" s="231"/>
      <c r="BL137" s="231"/>
      <c r="BM137" s="54"/>
    </row>
    <row r="138" spans="1:65">
      <c r="A138" s="29"/>
      <c r="B138" s="20" t="s">
        <v>269</v>
      </c>
      <c r="C138" s="12"/>
      <c r="D138" s="233" t="s">
        <v>630</v>
      </c>
      <c r="E138" s="233">
        <v>0.84733333333333327</v>
      </c>
      <c r="F138" s="233" t="s">
        <v>630</v>
      </c>
      <c r="G138" s="233">
        <v>0.60783333333333334</v>
      </c>
      <c r="H138" s="230"/>
      <c r="I138" s="231"/>
      <c r="J138" s="231"/>
      <c r="K138" s="231"/>
      <c r="L138" s="231"/>
      <c r="M138" s="231"/>
      <c r="N138" s="231"/>
      <c r="O138" s="231"/>
      <c r="P138" s="231"/>
      <c r="Q138" s="231"/>
      <c r="R138" s="231"/>
      <c r="S138" s="231"/>
      <c r="T138" s="231"/>
      <c r="U138" s="231"/>
      <c r="V138" s="231"/>
      <c r="W138" s="231"/>
      <c r="X138" s="231"/>
      <c r="Y138" s="231"/>
      <c r="Z138" s="231"/>
      <c r="AA138" s="231"/>
      <c r="AB138" s="231"/>
      <c r="AC138" s="231"/>
      <c r="AD138" s="231"/>
      <c r="AE138" s="231"/>
      <c r="AF138" s="231"/>
      <c r="AG138" s="231"/>
      <c r="AH138" s="231"/>
      <c r="AI138" s="231"/>
      <c r="AJ138" s="231"/>
      <c r="AK138" s="231"/>
      <c r="AL138" s="231"/>
      <c r="AM138" s="231"/>
      <c r="AN138" s="231"/>
      <c r="AO138" s="231"/>
      <c r="AP138" s="231"/>
      <c r="AQ138" s="231"/>
      <c r="AR138" s="231"/>
      <c r="AS138" s="231"/>
      <c r="AT138" s="231"/>
      <c r="AU138" s="231"/>
      <c r="AV138" s="231"/>
      <c r="AW138" s="231"/>
      <c r="AX138" s="231"/>
      <c r="AY138" s="231"/>
      <c r="AZ138" s="231"/>
      <c r="BA138" s="231"/>
      <c r="BB138" s="231"/>
      <c r="BC138" s="231"/>
      <c r="BD138" s="231"/>
      <c r="BE138" s="231"/>
      <c r="BF138" s="231"/>
      <c r="BG138" s="231"/>
      <c r="BH138" s="231"/>
      <c r="BI138" s="231"/>
      <c r="BJ138" s="231"/>
      <c r="BK138" s="231"/>
      <c r="BL138" s="231"/>
      <c r="BM138" s="54"/>
    </row>
    <row r="139" spans="1:65">
      <c r="A139" s="29"/>
      <c r="B139" s="3" t="s">
        <v>270</v>
      </c>
      <c r="C139" s="28"/>
      <c r="D139" s="23" t="s">
        <v>630</v>
      </c>
      <c r="E139" s="23">
        <v>0.84799999999999998</v>
      </c>
      <c r="F139" s="23" t="s">
        <v>630</v>
      </c>
      <c r="G139" s="23">
        <v>0.60549999999999993</v>
      </c>
      <c r="H139" s="230"/>
      <c r="I139" s="231"/>
      <c r="J139" s="231"/>
      <c r="K139" s="231"/>
      <c r="L139" s="231"/>
      <c r="M139" s="231"/>
      <c r="N139" s="231"/>
      <c r="O139" s="231"/>
      <c r="P139" s="231"/>
      <c r="Q139" s="231"/>
      <c r="R139" s="231"/>
      <c r="S139" s="231"/>
      <c r="T139" s="231"/>
      <c r="U139" s="231"/>
      <c r="V139" s="231"/>
      <c r="W139" s="231"/>
      <c r="X139" s="231"/>
      <c r="Y139" s="231"/>
      <c r="Z139" s="231"/>
      <c r="AA139" s="231"/>
      <c r="AB139" s="231"/>
      <c r="AC139" s="231"/>
      <c r="AD139" s="231"/>
      <c r="AE139" s="231"/>
      <c r="AF139" s="231"/>
      <c r="AG139" s="231"/>
      <c r="AH139" s="231"/>
      <c r="AI139" s="231"/>
      <c r="AJ139" s="231"/>
      <c r="AK139" s="231"/>
      <c r="AL139" s="231"/>
      <c r="AM139" s="231"/>
      <c r="AN139" s="231"/>
      <c r="AO139" s="231"/>
      <c r="AP139" s="231"/>
      <c r="AQ139" s="231"/>
      <c r="AR139" s="231"/>
      <c r="AS139" s="231"/>
      <c r="AT139" s="231"/>
      <c r="AU139" s="231"/>
      <c r="AV139" s="231"/>
      <c r="AW139" s="231"/>
      <c r="AX139" s="231"/>
      <c r="AY139" s="231"/>
      <c r="AZ139" s="231"/>
      <c r="BA139" s="231"/>
      <c r="BB139" s="231"/>
      <c r="BC139" s="231"/>
      <c r="BD139" s="231"/>
      <c r="BE139" s="231"/>
      <c r="BF139" s="231"/>
      <c r="BG139" s="231"/>
      <c r="BH139" s="231"/>
      <c r="BI139" s="231"/>
      <c r="BJ139" s="231"/>
      <c r="BK139" s="231"/>
      <c r="BL139" s="231"/>
      <c r="BM139" s="54"/>
    </row>
    <row r="140" spans="1:65">
      <c r="A140" s="29"/>
      <c r="B140" s="3" t="s">
        <v>271</v>
      </c>
      <c r="C140" s="28"/>
      <c r="D140" s="23" t="s">
        <v>630</v>
      </c>
      <c r="E140" s="23">
        <v>5.4650404085117947E-3</v>
      </c>
      <c r="F140" s="23" t="s">
        <v>630</v>
      </c>
      <c r="G140" s="23">
        <v>1.6290078780247415E-2</v>
      </c>
      <c r="H140" s="230"/>
      <c r="I140" s="231"/>
      <c r="J140" s="231"/>
      <c r="K140" s="231"/>
      <c r="L140" s="231"/>
      <c r="M140" s="231"/>
      <c r="N140" s="231"/>
      <c r="O140" s="231"/>
      <c r="P140" s="231"/>
      <c r="Q140" s="231"/>
      <c r="R140" s="231"/>
      <c r="S140" s="231"/>
      <c r="T140" s="231"/>
      <c r="U140" s="231"/>
      <c r="V140" s="231"/>
      <c r="W140" s="231"/>
      <c r="X140" s="231"/>
      <c r="Y140" s="231"/>
      <c r="Z140" s="231"/>
      <c r="AA140" s="231"/>
      <c r="AB140" s="231"/>
      <c r="AC140" s="231"/>
      <c r="AD140" s="231"/>
      <c r="AE140" s="231"/>
      <c r="AF140" s="231"/>
      <c r="AG140" s="231"/>
      <c r="AH140" s="231"/>
      <c r="AI140" s="231"/>
      <c r="AJ140" s="231"/>
      <c r="AK140" s="231"/>
      <c r="AL140" s="231"/>
      <c r="AM140" s="231"/>
      <c r="AN140" s="231"/>
      <c r="AO140" s="231"/>
      <c r="AP140" s="231"/>
      <c r="AQ140" s="231"/>
      <c r="AR140" s="231"/>
      <c r="AS140" s="231"/>
      <c r="AT140" s="231"/>
      <c r="AU140" s="231"/>
      <c r="AV140" s="231"/>
      <c r="AW140" s="231"/>
      <c r="AX140" s="231"/>
      <c r="AY140" s="231"/>
      <c r="AZ140" s="231"/>
      <c r="BA140" s="231"/>
      <c r="BB140" s="231"/>
      <c r="BC140" s="231"/>
      <c r="BD140" s="231"/>
      <c r="BE140" s="231"/>
      <c r="BF140" s="231"/>
      <c r="BG140" s="231"/>
      <c r="BH140" s="231"/>
      <c r="BI140" s="231"/>
      <c r="BJ140" s="231"/>
      <c r="BK140" s="231"/>
      <c r="BL140" s="231"/>
      <c r="BM140" s="54"/>
    </row>
    <row r="141" spans="1:65">
      <c r="A141" s="29"/>
      <c r="B141" s="3" t="s">
        <v>86</v>
      </c>
      <c r="C141" s="28"/>
      <c r="D141" s="13" t="s">
        <v>630</v>
      </c>
      <c r="E141" s="13">
        <v>6.4496936371106943E-3</v>
      </c>
      <c r="F141" s="13" t="s">
        <v>630</v>
      </c>
      <c r="G141" s="13">
        <v>2.6800239287492318E-2</v>
      </c>
      <c r="H141" s="146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272</v>
      </c>
      <c r="C142" s="28"/>
      <c r="D142" s="13" t="s">
        <v>630</v>
      </c>
      <c r="E142" s="13">
        <v>0.16458595808040366</v>
      </c>
      <c r="F142" s="13" t="s">
        <v>630</v>
      </c>
      <c r="G142" s="13">
        <v>-0.16458595808040277</v>
      </c>
      <c r="H142" s="146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45" t="s">
        <v>273</v>
      </c>
      <c r="C143" s="46"/>
      <c r="D143" s="44" t="s">
        <v>274</v>
      </c>
      <c r="E143" s="44">
        <v>0.67</v>
      </c>
      <c r="F143" s="44" t="s">
        <v>274</v>
      </c>
      <c r="G143" s="44">
        <v>0.67</v>
      </c>
      <c r="H143" s="146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30"/>
      <c r="C144" s="20"/>
      <c r="D144" s="20"/>
      <c r="E144" s="20"/>
      <c r="F144" s="20"/>
      <c r="G144" s="20"/>
      <c r="BM144" s="53"/>
    </row>
    <row r="145" spans="1:65" ht="19.5">
      <c r="B145" s="8" t="s">
        <v>614</v>
      </c>
      <c r="BM145" s="27" t="s">
        <v>275</v>
      </c>
    </row>
    <row r="146" spans="1:65" ht="19.5">
      <c r="A146" s="24" t="s">
        <v>309</v>
      </c>
      <c r="B146" s="18" t="s">
        <v>117</v>
      </c>
      <c r="C146" s="15" t="s">
        <v>118</v>
      </c>
      <c r="D146" s="16" t="s">
        <v>241</v>
      </c>
      <c r="E146" s="17" t="s">
        <v>241</v>
      </c>
      <c r="F146" s="17" t="s">
        <v>241</v>
      </c>
      <c r="G146" s="17" t="s">
        <v>241</v>
      </c>
      <c r="H146" s="14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242</v>
      </c>
      <c r="C147" s="9" t="s">
        <v>242</v>
      </c>
      <c r="D147" s="144" t="s">
        <v>252</v>
      </c>
      <c r="E147" s="145" t="s">
        <v>253</v>
      </c>
      <c r="F147" s="145" t="s">
        <v>254</v>
      </c>
      <c r="G147" s="145" t="s">
        <v>262</v>
      </c>
      <c r="H147" s="14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1</v>
      </c>
    </row>
    <row r="148" spans="1:65">
      <c r="A148" s="29"/>
      <c r="B148" s="19"/>
      <c r="C148" s="9"/>
      <c r="D148" s="10" t="s">
        <v>101</v>
      </c>
      <c r="E148" s="11" t="s">
        <v>101</v>
      </c>
      <c r="F148" s="11" t="s">
        <v>101</v>
      </c>
      <c r="G148" s="11" t="s">
        <v>101</v>
      </c>
      <c r="H148" s="14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5"/>
      <c r="E149" s="25"/>
      <c r="F149" s="25"/>
      <c r="G149" s="25"/>
      <c r="H149" s="14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8">
        <v>1</v>
      </c>
      <c r="C150" s="14">
        <v>1</v>
      </c>
      <c r="D150" s="21" t="s">
        <v>299</v>
      </c>
      <c r="E150" s="21">
        <v>17.885999999999999</v>
      </c>
      <c r="F150" s="21" t="s">
        <v>274</v>
      </c>
      <c r="G150" s="21">
        <v>17</v>
      </c>
      <c r="H150" s="14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11" t="s">
        <v>299</v>
      </c>
      <c r="E151" s="11">
        <v>17.928000000000001</v>
      </c>
      <c r="F151" s="11" t="s">
        <v>274</v>
      </c>
      <c r="G151" s="11">
        <v>16.899999999999999</v>
      </c>
      <c r="H151" s="14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13</v>
      </c>
    </row>
    <row r="152" spans="1:65">
      <c r="A152" s="29"/>
      <c r="B152" s="19">
        <v>1</v>
      </c>
      <c r="C152" s="9">
        <v>3</v>
      </c>
      <c r="D152" s="11" t="s">
        <v>299</v>
      </c>
      <c r="E152" s="11">
        <v>17.843</v>
      </c>
      <c r="F152" s="11" t="s">
        <v>274</v>
      </c>
      <c r="G152" s="11">
        <v>16.899999999999999</v>
      </c>
      <c r="H152" s="14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11" t="s">
        <v>299</v>
      </c>
      <c r="E153" s="11">
        <v>17.986000000000001</v>
      </c>
      <c r="F153" s="11" t="s">
        <v>274</v>
      </c>
      <c r="G153" s="11">
        <v>16.899999999999999</v>
      </c>
      <c r="H153" s="14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17.410631583333299</v>
      </c>
    </row>
    <row r="154" spans="1:65">
      <c r="A154" s="29"/>
      <c r="B154" s="19">
        <v>1</v>
      </c>
      <c r="C154" s="9">
        <v>5</v>
      </c>
      <c r="D154" s="11" t="s">
        <v>299</v>
      </c>
      <c r="E154" s="11">
        <v>17.785</v>
      </c>
      <c r="F154" s="11" t="s">
        <v>274</v>
      </c>
      <c r="G154" s="11">
        <v>16.899999999999999</v>
      </c>
      <c r="H154" s="14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19</v>
      </c>
    </row>
    <row r="155" spans="1:65">
      <c r="A155" s="29"/>
      <c r="B155" s="19">
        <v>1</v>
      </c>
      <c r="C155" s="9">
        <v>6</v>
      </c>
      <c r="D155" s="11" t="s">
        <v>299</v>
      </c>
      <c r="E155" s="11">
        <v>17.899999999999999</v>
      </c>
      <c r="F155" s="11" t="s">
        <v>274</v>
      </c>
      <c r="G155" s="11">
        <v>17</v>
      </c>
      <c r="H155" s="14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9"/>
      <c r="B156" s="20" t="s">
        <v>269</v>
      </c>
      <c r="C156" s="12"/>
      <c r="D156" s="22" t="s">
        <v>630</v>
      </c>
      <c r="E156" s="22">
        <v>17.888000000000002</v>
      </c>
      <c r="F156" s="22" t="s">
        <v>630</v>
      </c>
      <c r="G156" s="22">
        <v>16.933333333333334</v>
      </c>
      <c r="H156" s="14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9"/>
      <c r="B157" s="3" t="s">
        <v>270</v>
      </c>
      <c r="C157" s="28"/>
      <c r="D157" s="11" t="s">
        <v>630</v>
      </c>
      <c r="E157" s="11">
        <v>17.893000000000001</v>
      </c>
      <c r="F157" s="11" t="s">
        <v>630</v>
      </c>
      <c r="G157" s="11">
        <v>16.899999999999999</v>
      </c>
      <c r="H157" s="14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9"/>
      <c r="B158" s="3" t="s">
        <v>271</v>
      </c>
      <c r="C158" s="28"/>
      <c r="D158" s="23" t="s">
        <v>630</v>
      </c>
      <c r="E158" s="23">
        <v>6.9261822095581835E-2</v>
      </c>
      <c r="F158" s="23" t="s">
        <v>630</v>
      </c>
      <c r="G158" s="23">
        <v>5.1639777949432961E-2</v>
      </c>
      <c r="H158" s="14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3" t="s">
        <v>86</v>
      </c>
      <c r="C159" s="28"/>
      <c r="D159" s="13" t="s">
        <v>630</v>
      </c>
      <c r="E159" s="13">
        <v>3.8719712709963006E-3</v>
      </c>
      <c r="F159" s="13" t="s">
        <v>630</v>
      </c>
      <c r="G159" s="13">
        <v>3.0495931859901354E-3</v>
      </c>
      <c r="H159" s="14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272</v>
      </c>
      <c r="C160" s="28"/>
      <c r="D160" s="13" t="s">
        <v>630</v>
      </c>
      <c r="E160" s="13">
        <v>2.7418213657663948E-2</v>
      </c>
      <c r="F160" s="13" t="s">
        <v>630</v>
      </c>
      <c r="G160" s="13">
        <v>-2.7414183553046367E-2</v>
      </c>
      <c r="H160" s="14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45" t="s">
        <v>273</v>
      </c>
      <c r="C161" s="46"/>
      <c r="D161" s="44" t="s">
        <v>274</v>
      </c>
      <c r="E161" s="44">
        <v>0.67</v>
      </c>
      <c r="F161" s="44" t="s">
        <v>274</v>
      </c>
      <c r="G161" s="44">
        <v>0.67</v>
      </c>
      <c r="H161" s="14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30"/>
      <c r="C162" s="20"/>
      <c r="D162" s="20"/>
      <c r="E162" s="20"/>
      <c r="F162" s="20"/>
      <c r="G162" s="20"/>
      <c r="BM162" s="53"/>
    </row>
    <row r="163" spans="1:65" ht="19.5">
      <c r="B163" s="8" t="s">
        <v>615</v>
      </c>
      <c r="BM163" s="27" t="s">
        <v>275</v>
      </c>
    </row>
    <row r="164" spans="1:65" ht="19.5">
      <c r="A164" s="24" t="s">
        <v>310</v>
      </c>
      <c r="B164" s="18" t="s">
        <v>117</v>
      </c>
      <c r="C164" s="15" t="s">
        <v>118</v>
      </c>
      <c r="D164" s="16" t="s">
        <v>241</v>
      </c>
      <c r="E164" s="17" t="s">
        <v>241</v>
      </c>
      <c r="F164" s="17" t="s">
        <v>241</v>
      </c>
      <c r="G164" s="17" t="s">
        <v>241</v>
      </c>
      <c r="H164" s="14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242</v>
      </c>
      <c r="C165" s="9" t="s">
        <v>242</v>
      </c>
      <c r="D165" s="144" t="s">
        <v>252</v>
      </c>
      <c r="E165" s="145" t="s">
        <v>253</v>
      </c>
      <c r="F165" s="145" t="s">
        <v>254</v>
      </c>
      <c r="G165" s="145" t="s">
        <v>262</v>
      </c>
      <c r="H165" s="14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1</v>
      </c>
    </row>
    <row r="166" spans="1:65">
      <c r="A166" s="29"/>
      <c r="B166" s="19"/>
      <c r="C166" s="9"/>
      <c r="D166" s="10" t="s">
        <v>101</v>
      </c>
      <c r="E166" s="11" t="s">
        <v>101</v>
      </c>
      <c r="F166" s="11" t="s">
        <v>101</v>
      </c>
      <c r="G166" s="11" t="s">
        <v>101</v>
      </c>
      <c r="H166" s="14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2</v>
      </c>
    </row>
    <row r="167" spans="1:65">
      <c r="A167" s="29"/>
      <c r="B167" s="19"/>
      <c r="C167" s="9"/>
      <c r="D167" s="25"/>
      <c r="E167" s="25"/>
      <c r="F167" s="25"/>
      <c r="G167" s="25"/>
      <c r="H167" s="14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8">
        <v>1</v>
      </c>
      <c r="C168" s="14">
        <v>1</v>
      </c>
      <c r="D168" s="21" t="s">
        <v>299</v>
      </c>
      <c r="E168" s="21">
        <v>1.46</v>
      </c>
      <c r="F168" s="21" t="s">
        <v>274</v>
      </c>
      <c r="G168" s="21">
        <v>1.38</v>
      </c>
      <c r="H168" s="146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>
        <v>1</v>
      </c>
      <c r="C169" s="9">
        <v>2</v>
      </c>
      <c r="D169" s="11" t="s">
        <v>299</v>
      </c>
      <c r="E169" s="11">
        <v>1.46</v>
      </c>
      <c r="F169" s="11" t="s">
        <v>274</v>
      </c>
      <c r="G169" s="11">
        <v>1.38</v>
      </c>
      <c r="H169" s="146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14</v>
      </c>
    </row>
    <row r="170" spans="1:65">
      <c r="A170" s="29"/>
      <c r="B170" s="19">
        <v>1</v>
      </c>
      <c r="C170" s="9">
        <v>3</v>
      </c>
      <c r="D170" s="11" t="s">
        <v>299</v>
      </c>
      <c r="E170" s="11">
        <v>1.45</v>
      </c>
      <c r="F170" s="11" t="s">
        <v>274</v>
      </c>
      <c r="G170" s="11">
        <v>1.38</v>
      </c>
      <c r="H170" s="146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16</v>
      </c>
    </row>
    <row r="171" spans="1:65">
      <c r="A171" s="29"/>
      <c r="B171" s="19">
        <v>1</v>
      </c>
      <c r="C171" s="9">
        <v>4</v>
      </c>
      <c r="D171" s="11" t="s">
        <v>299</v>
      </c>
      <c r="E171" s="11">
        <v>1.45</v>
      </c>
      <c r="F171" s="11" t="s">
        <v>274</v>
      </c>
      <c r="G171" s="11">
        <v>1.37</v>
      </c>
      <c r="H171" s="146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1.4158333333333299</v>
      </c>
    </row>
    <row r="172" spans="1:65">
      <c r="A172" s="29"/>
      <c r="B172" s="19">
        <v>1</v>
      </c>
      <c r="C172" s="9">
        <v>5</v>
      </c>
      <c r="D172" s="11" t="s">
        <v>299</v>
      </c>
      <c r="E172" s="11">
        <v>1.45</v>
      </c>
      <c r="F172" s="11" t="s">
        <v>274</v>
      </c>
      <c r="G172" s="11">
        <v>1.38</v>
      </c>
      <c r="H172" s="146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20</v>
      </c>
    </row>
    <row r="173" spans="1:65">
      <c r="A173" s="29"/>
      <c r="B173" s="19">
        <v>1</v>
      </c>
      <c r="C173" s="9">
        <v>6</v>
      </c>
      <c r="D173" s="11" t="s">
        <v>299</v>
      </c>
      <c r="E173" s="11">
        <v>1.45</v>
      </c>
      <c r="F173" s="11" t="s">
        <v>274</v>
      </c>
      <c r="G173" s="11">
        <v>1.38</v>
      </c>
      <c r="H173" s="146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9"/>
      <c r="B174" s="20" t="s">
        <v>269</v>
      </c>
      <c r="C174" s="12"/>
      <c r="D174" s="22" t="s">
        <v>630</v>
      </c>
      <c r="E174" s="22">
        <v>1.4533333333333334</v>
      </c>
      <c r="F174" s="22" t="s">
        <v>630</v>
      </c>
      <c r="G174" s="22">
        <v>1.3783333333333332</v>
      </c>
      <c r="H174" s="146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9"/>
      <c r="B175" s="3" t="s">
        <v>270</v>
      </c>
      <c r="C175" s="28"/>
      <c r="D175" s="11" t="s">
        <v>630</v>
      </c>
      <c r="E175" s="11">
        <v>1.45</v>
      </c>
      <c r="F175" s="11" t="s">
        <v>630</v>
      </c>
      <c r="G175" s="11">
        <v>1.38</v>
      </c>
      <c r="H175" s="146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9"/>
      <c r="B176" s="3" t="s">
        <v>271</v>
      </c>
      <c r="C176" s="28"/>
      <c r="D176" s="23" t="s">
        <v>630</v>
      </c>
      <c r="E176" s="23">
        <v>5.1639777949432268E-3</v>
      </c>
      <c r="F176" s="23" t="s">
        <v>630</v>
      </c>
      <c r="G176" s="23">
        <v>4.0824829046385439E-3</v>
      </c>
      <c r="H176" s="146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9"/>
      <c r="B177" s="3" t="s">
        <v>86</v>
      </c>
      <c r="C177" s="28"/>
      <c r="D177" s="13" t="s">
        <v>630</v>
      </c>
      <c r="E177" s="13">
        <v>3.553195730465523E-3</v>
      </c>
      <c r="F177" s="13" t="s">
        <v>630</v>
      </c>
      <c r="G177" s="13">
        <v>2.9618981170291738E-3</v>
      </c>
      <c r="H177" s="14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9"/>
      <c r="B178" s="3" t="s">
        <v>272</v>
      </c>
      <c r="C178" s="28"/>
      <c r="D178" s="13" t="s">
        <v>630</v>
      </c>
      <c r="E178" s="13">
        <v>2.6486168334316718E-2</v>
      </c>
      <c r="F178" s="13" t="s">
        <v>630</v>
      </c>
      <c r="G178" s="13">
        <v>-2.6486168334312055E-2</v>
      </c>
      <c r="H178" s="14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45" t="s">
        <v>273</v>
      </c>
      <c r="C179" s="46"/>
      <c r="D179" s="44" t="s">
        <v>274</v>
      </c>
      <c r="E179" s="44">
        <v>0.67</v>
      </c>
      <c r="F179" s="44" t="s">
        <v>274</v>
      </c>
      <c r="G179" s="44">
        <v>0.67</v>
      </c>
      <c r="H179" s="14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30"/>
      <c r="C180" s="20"/>
      <c r="D180" s="20"/>
      <c r="E180" s="20"/>
      <c r="F180" s="20"/>
      <c r="G180" s="20"/>
      <c r="BM180" s="53"/>
    </row>
    <row r="181" spans="1:65" ht="15">
      <c r="B181" s="8" t="s">
        <v>616</v>
      </c>
      <c r="BM181" s="27" t="s">
        <v>275</v>
      </c>
    </row>
    <row r="182" spans="1:65" ht="15">
      <c r="A182" s="24" t="s">
        <v>114</v>
      </c>
      <c r="B182" s="18" t="s">
        <v>117</v>
      </c>
      <c r="C182" s="15" t="s">
        <v>118</v>
      </c>
      <c r="D182" s="16" t="s">
        <v>241</v>
      </c>
      <c r="E182" s="17" t="s">
        <v>241</v>
      </c>
      <c r="F182" s="17" t="s">
        <v>241</v>
      </c>
      <c r="G182" s="17" t="s">
        <v>241</v>
      </c>
      <c r="H182" s="17" t="s">
        <v>241</v>
      </c>
      <c r="I182" s="146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242</v>
      </c>
      <c r="C183" s="9" t="s">
        <v>242</v>
      </c>
      <c r="D183" s="144" t="s">
        <v>252</v>
      </c>
      <c r="E183" s="145" t="s">
        <v>253</v>
      </c>
      <c r="F183" s="145" t="s">
        <v>254</v>
      </c>
      <c r="G183" s="145" t="s">
        <v>285</v>
      </c>
      <c r="H183" s="145" t="s">
        <v>262</v>
      </c>
      <c r="I183" s="146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1</v>
      </c>
    </row>
    <row r="184" spans="1:65">
      <c r="A184" s="29"/>
      <c r="B184" s="19"/>
      <c r="C184" s="9"/>
      <c r="D184" s="10" t="s">
        <v>101</v>
      </c>
      <c r="E184" s="11" t="s">
        <v>101</v>
      </c>
      <c r="F184" s="11" t="s">
        <v>101</v>
      </c>
      <c r="G184" s="11" t="s">
        <v>101</v>
      </c>
      <c r="H184" s="11" t="s">
        <v>101</v>
      </c>
      <c r="I184" s="146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2</v>
      </c>
    </row>
    <row r="185" spans="1:65">
      <c r="A185" s="29"/>
      <c r="B185" s="19"/>
      <c r="C185" s="9"/>
      <c r="D185" s="25"/>
      <c r="E185" s="25"/>
      <c r="F185" s="25"/>
      <c r="G185" s="25"/>
      <c r="H185" s="25"/>
      <c r="I185" s="146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8">
        <v>1</v>
      </c>
      <c r="C186" s="14">
        <v>1</v>
      </c>
      <c r="D186" s="21" t="s">
        <v>299</v>
      </c>
      <c r="E186" s="21">
        <v>6.8900000000000006</v>
      </c>
      <c r="F186" s="21" t="s">
        <v>274</v>
      </c>
      <c r="G186" s="21">
        <v>6.7099999999999991</v>
      </c>
      <c r="H186" s="21">
        <v>6.32</v>
      </c>
      <c r="I186" s="146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>
        <v>1</v>
      </c>
      <c r="C187" s="9">
        <v>2</v>
      </c>
      <c r="D187" s="11" t="s">
        <v>299</v>
      </c>
      <c r="E187" s="11">
        <v>6.87</v>
      </c>
      <c r="F187" s="11" t="s">
        <v>274</v>
      </c>
      <c r="G187" s="11">
        <v>6.660000000000001</v>
      </c>
      <c r="H187" s="11">
        <v>6.3099999999999987</v>
      </c>
      <c r="I187" s="146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15</v>
      </c>
    </row>
    <row r="188" spans="1:65">
      <c r="A188" s="29"/>
      <c r="B188" s="19">
        <v>1</v>
      </c>
      <c r="C188" s="9">
        <v>3</v>
      </c>
      <c r="D188" s="11" t="s">
        <v>299</v>
      </c>
      <c r="E188" s="11">
        <v>6.84</v>
      </c>
      <c r="F188" s="11" t="s">
        <v>274</v>
      </c>
      <c r="G188" s="11">
        <v>6.660000000000001</v>
      </c>
      <c r="H188" s="11">
        <v>6.35</v>
      </c>
      <c r="I188" s="146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4</v>
      </c>
      <c r="D189" s="11" t="s">
        <v>299</v>
      </c>
      <c r="E189" s="11">
        <v>6.8600000000000012</v>
      </c>
      <c r="F189" s="11" t="s">
        <v>274</v>
      </c>
      <c r="G189" s="11">
        <v>6.64</v>
      </c>
      <c r="H189" s="11">
        <v>6.2800000000000011</v>
      </c>
      <c r="I189" s="146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6.6130555555555599</v>
      </c>
    </row>
    <row r="190" spans="1:65">
      <c r="A190" s="29"/>
      <c r="B190" s="19">
        <v>1</v>
      </c>
      <c r="C190" s="9">
        <v>5</v>
      </c>
      <c r="D190" s="11" t="s">
        <v>299</v>
      </c>
      <c r="E190" s="11">
        <v>6.83</v>
      </c>
      <c r="F190" s="11" t="s">
        <v>274</v>
      </c>
      <c r="G190" s="11"/>
      <c r="H190" s="11">
        <v>6.3</v>
      </c>
      <c r="I190" s="146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21</v>
      </c>
    </row>
    <row r="191" spans="1:65">
      <c r="A191" s="29"/>
      <c r="B191" s="19">
        <v>1</v>
      </c>
      <c r="C191" s="9">
        <v>6</v>
      </c>
      <c r="D191" s="11" t="s">
        <v>299</v>
      </c>
      <c r="E191" s="11">
        <v>6.87</v>
      </c>
      <c r="F191" s="11" t="s">
        <v>274</v>
      </c>
      <c r="G191" s="11"/>
      <c r="H191" s="11">
        <v>6.3099999999999987</v>
      </c>
      <c r="I191" s="146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9"/>
      <c r="B192" s="20" t="s">
        <v>269</v>
      </c>
      <c r="C192" s="12"/>
      <c r="D192" s="22" t="s">
        <v>630</v>
      </c>
      <c r="E192" s="22">
        <v>6.8599999999999994</v>
      </c>
      <c r="F192" s="22" t="s">
        <v>630</v>
      </c>
      <c r="G192" s="22">
        <v>6.6675000000000004</v>
      </c>
      <c r="H192" s="22">
        <v>6.3116666666666665</v>
      </c>
      <c r="I192" s="146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9"/>
      <c r="B193" s="3" t="s">
        <v>270</v>
      </c>
      <c r="C193" s="28"/>
      <c r="D193" s="11" t="s">
        <v>630</v>
      </c>
      <c r="E193" s="11">
        <v>6.8650000000000002</v>
      </c>
      <c r="F193" s="11" t="s">
        <v>630</v>
      </c>
      <c r="G193" s="11">
        <v>6.660000000000001</v>
      </c>
      <c r="H193" s="11">
        <v>6.3099999999999987</v>
      </c>
      <c r="I193" s="146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271</v>
      </c>
      <c r="C194" s="28"/>
      <c r="D194" s="23" t="s">
        <v>630</v>
      </c>
      <c r="E194" s="23">
        <v>2.1908902300206829E-2</v>
      </c>
      <c r="F194" s="23" t="s">
        <v>630</v>
      </c>
      <c r="G194" s="23">
        <v>2.9860788111947683E-2</v>
      </c>
      <c r="H194" s="23">
        <v>2.3166067138525055E-2</v>
      </c>
      <c r="I194" s="146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3" t="s">
        <v>86</v>
      </c>
      <c r="C195" s="28"/>
      <c r="D195" s="13" t="s">
        <v>630</v>
      </c>
      <c r="E195" s="13">
        <v>3.1937175364732989E-3</v>
      </c>
      <c r="F195" s="13" t="s">
        <v>630</v>
      </c>
      <c r="G195" s="13">
        <v>4.4785583969925279E-3</v>
      </c>
      <c r="H195" s="13">
        <v>3.6703565574637003E-3</v>
      </c>
      <c r="I195" s="146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3" t="s">
        <v>272</v>
      </c>
      <c r="C196" s="28"/>
      <c r="D196" s="13" t="s">
        <v>630</v>
      </c>
      <c r="E196" s="13">
        <v>3.7341958247573581E-2</v>
      </c>
      <c r="F196" s="13" t="s">
        <v>630</v>
      </c>
      <c r="G196" s="13">
        <v>8.2328726845040112E-3</v>
      </c>
      <c r="H196" s="13">
        <v>-4.557483093207948E-2</v>
      </c>
      <c r="I196" s="146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45" t="s">
        <v>273</v>
      </c>
      <c r="C197" s="46"/>
      <c r="D197" s="44" t="s">
        <v>274</v>
      </c>
      <c r="E197" s="44">
        <v>0.67</v>
      </c>
      <c r="F197" s="44" t="s">
        <v>274</v>
      </c>
      <c r="G197" s="44">
        <v>0</v>
      </c>
      <c r="H197" s="44">
        <v>1.25</v>
      </c>
      <c r="I197" s="146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30"/>
      <c r="C198" s="20"/>
      <c r="D198" s="20"/>
      <c r="E198" s="20"/>
      <c r="F198" s="20"/>
      <c r="G198" s="20"/>
      <c r="H198" s="20"/>
      <c r="BM198" s="53"/>
    </row>
    <row r="199" spans="1:65" ht="15">
      <c r="B199" s="8" t="s">
        <v>617</v>
      </c>
      <c r="BM199" s="27" t="s">
        <v>275</v>
      </c>
    </row>
    <row r="200" spans="1:65" ht="15">
      <c r="A200" s="24" t="s">
        <v>115</v>
      </c>
      <c r="B200" s="18" t="s">
        <v>117</v>
      </c>
      <c r="C200" s="15" t="s">
        <v>118</v>
      </c>
      <c r="D200" s="16" t="s">
        <v>241</v>
      </c>
      <c r="E200" s="17" t="s">
        <v>241</v>
      </c>
      <c r="F200" s="17" t="s">
        <v>241</v>
      </c>
      <c r="G200" s="17" t="s">
        <v>241</v>
      </c>
      <c r="H200" s="146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242</v>
      </c>
      <c r="C201" s="9" t="s">
        <v>242</v>
      </c>
      <c r="D201" s="144" t="s">
        <v>252</v>
      </c>
      <c r="E201" s="145" t="s">
        <v>253</v>
      </c>
      <c r="F201" s="145" t="s">
        <v>254</v>
      </c>
      <c r="G201" s="145" t="s">
        <v>262</v>
      </c>
      <c r="H201" s="146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101</v>
      </c>
      <c r="E202" s="11" t="s">
        <v>101</v>
      </c>
      <c r="F202" s="11" t="s">
        <v>101</v>
      </c>
      <c r="G202" s="11" t="s">
        <v>101</v>
      </c>
      <c r="H202" s="146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5"/>
      <c r="E203" s="25"/>
      <c r="F203" s="25"/>
      <c r="G203" s="25"/>
      <c r="H203" s="146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229" t="s">
        <v>299</v>
      </c>
      <c r="E204" s="229">
        <v>0.15620000000000001</v>
      </c>
      <c r="F204" s="229" t="s">
        <v>274</v>
      </c>
      <c r="G204" s="229">
        <v>0.14199999999999999</v>
      </c>
      <c r="H204" s="230"/>
      <c r="I204" s="231"/>
      <c r="J204" s="231"/>
      <c r="K204" s="231"/>
      <c r="L204" s="231"/>
      <c r="M204" s="231"/>
      <c r="N204" s="231"/>
      <c r="O204" s="231"/>
      <c r="P204" s="231"/>
      <c r="Q204" s="231"/>
      <c r="R204" s="231"/>
      <c r="S204" s="231"/>
      <c r="T204" s="231"/>
      <c r="U204" s="231"/>
      <c r="V204" s="231"/>
      <c r="W204" s="231"/>
      <c r="X204" s="231"/>
      <c r="Y204" s="231"/>
      <c r="Z204" s="231"/>
      <c r="AA204" s="231"/>
      <c r="AB204" s="231"/>
      <c r="AC204" s="231"/>
      <c r="AD204" s="231"/>
      <c r="AE204" s="231"/>
      <c r="AF204" s="231"/>
      <c r="AG204" s="231"/>
      <c r="AH204" s="231"/>
      <c r="AI204" s="231"/>
      <c r="AJ204" s="231"/>
      <c r="AK204" s="231"/>
      <c r="AL204" s="231"/>
      <c r="AM204" s="231"/>
      <c r="AN204" s="231"/>
      <c r="AO204" s="231"/>
      <c r="AP204" s="231"/>
      <c r="AQ204" s="231"/>
      <c r="AR204" s="231"/>
      <c r="AS204" s="231"/>
      <c r="AT204" s="231"/>
      <c r="AU204" s="231"/>
      <c r="AV204" s="231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231"/>
      <c r="BK204" s="231"/>
      <c r="BL204" s="231"/>
      <c r="BM204" s="232">
        <v>1</v>
      </c>
    </row>
    <row r="205" spans="1:65">
      <c r="A205" s="29"/>
      <c r="B205" s="19">
        <v>1</v>
      </c>
      <c r="C205" s="9">
        <v>2</v>
      </c>
      <c r="D205" s="23" t="s">
        <v>299</v>
      </c>
      <c r="E205" s="23">
        <v>0.1575</v>
      </c>
      <c r="F205" s="23" t="s">
        <v>274</v>
      </c>
      <c r="G205" s="23">
        <v>0.14299999999999999</v>
      </c>
      <c r="H205" s="230"/>
      <c r="I205" s="231"/>
      <c r="J205" s="231"/>
      <c r="K205" s="231"/>
      <c r="L205" s="231"/>
      <c r="M205" s="231"/>
      <c r="N205" s="231"/>
      <c r="O205" s="231"/>
      <c r="P205" s="231"/>
      <c r="Q205" s="231"/>
      <c r="R205" s="231"/>
      <c r="S205" s="231"/>
      <c r="T205" s="231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  <c r="AE205" s="231"/>
      <c r="AF205" s="231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231"/>
      <c r="BK205" s="231"/>
      <c r="BL205" s="231"/>
      <c r="BM205" s="232">
        <v>16</v>
      </c>
    </row>
    <row r="206" spans="1:65">
      <c r="A206" s="29"/>
      <c r="B206" s="19">
        <v>1</v>
      </c>
      <c r="C206" s="9">
        <v>3</v>
      </c>
      <c r="D206" s="23" t="s">
        <v>299</v>
      </c>
      <c r="E206" s="23">
        <v>0.15620000000000001</v>
      </c>
      <c r="F206" s="23" t="s">
        <v>274</v>
      </c>
      <c r="G206" s="23">
        <v>0.14199999999999999</v>
      </c>
      <c r="H206" s="230"/>
      <c r="I206" s="231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231"/>
      <c r="BK206" s="231"/>
      <c r="BL206" s="231"/>
      <c r="BM206" s="232">
        <v>16</v>
      </c>
    </row>
    <row r="207" spans="1:65">
      <c r="A207" s="29"/>
      <c r="B207" s="19">
        <v>1</v>
      </c>
      <c r="C207" s="9">
        <v>4</v>
      </c>
      <c r="D207" s="23" t="s">
        <v>299</v>
      </c>
      <c r="E207" s="23">
        <v>0.1588</v>
      </c>
      <c r="F207" s="23" t="s">
        <v>274</v>
      </c>
      <c r="G207" s="23">
        <v>0.14199999999999999</v>
      </c>
      <c r="H207" s="230"/>
      <c r="I207" s="231"/>
      <c r="J207" s="231"/>
      <c r="K207" s="231"/>
      <c r="L207" s="231"/>
      <c r="M207" s="231"/>
      <c r="N207" s="231"/>
      <c r="O207" s="231"/>
      <c r="P207" s="231"/>
      <c r="Q207" s="231"/>
      <c r="R207" s="231"/>
      <c r="S207" s="231"/>
      <c r="T207" s="231"/>
      <c r="U207" s="231"/>
      <c r="V207" s="231"/>
      <c r="W207" s="231"/>
      <c r="X207" s="231"/>
      <c r="Y207" s="231"/>
      <c r="Z207" s="231"/>
      <c r="AA207" s="231"/>
      <c r="AB207" s="231"/>
      <c r="AC207" s="231"/>
      <c r="AD207" s="231"/>
      <c r="AE207" s="231"/>
      <c r="AF207" s="231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231"/>
      <c r="BK207" s="231"/>
      <c r="BL207" s="231"/>
      <c r="BM207" s="232">
        <v>0.14952539015508101</v>
      </c>
    </row>
    <row r="208" spans="1:65">
      <c r="A208" s="29"/>
      <c r="B208" s="19">
        <v>1</v>
      </c>
      <c r="C208" s="9">
        <v>5</v>
      </c>
      <c r="D208" s="23" t="s">
        <v>299</v>
      </c>
      <c r="E208" s="23">
        <v>0.15490000000000001</v>
      </c>
      <c r="F208" s="23" t="s">
        <v>274</v>
      </c>
      <c r="G208" s="23">
        <v>0.14299999999999999</v>
      </c>
      <c r="H208" s="230"/>
      <c r="I208" s="231"/>
      <c r="J208" s="231"/>
      <c r="K208" s="231"/>
      <c r="L208" s="231"/>
      <c r="M208" s="231"/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1"/>
      <c r="Y208" s="231"/>
      <c r="Z208" s="231"/>
      <c r="AA208" s="231"/>
      <c r="AB208" s="231"/>
      <c r="AC208" s="231"/>
      <c r="AD208" s="231"/>
      <c r="AE208" s="231"/>
      <c r="AF208" s="231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231"/>
      <c r="BK208" s="231"/>
      <c r="BL208" s="231"/>
      <c r="BM208" s="232">
        <v>22</v>
      </c>
    </row>
    <row r="209" spans="1:65">
      <c r="A209" s="29"/>
      <c r="B209" s="19">
        <v>1</v>
      </c>
      <c r="C209" s="9">
        <v>6</v>
      </c>
      <c r="D209" s="23" t="s">
        <v>299</v>
      </c>
      <c r="E209" s="23">
        <v>0.1575</v>
      </c>
      <c r="F209" s="23" t="s">
        <v>274</v>
      </c>
      <c r="G209" s="23">
        <v>0.14099999999999999</v>
      </c>
      <c r="H209" s="230"/>
      <c r="I209" s="231"/>
      <c r="J209" s="231"/>
      <c r="K209" s="231"/>
      <c r="L209" s="231"/>
      <c r="M209" s="231"/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1"/>
      <c r="Y209" s="231"/>
      <c r="Z209" s="231"/>
      <c r="AA209" s="231"/>
      <c r="AB209" s="231"/>
      <c r="AC209" s="231"/>
      <c r="AD209" s="231"/>
      <c r="AE209" s="231"/>
      <c r="AF209" s="231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231"/>
      <c r="BK209" s="231"/>
      <c r="BL209" s="231"/>
      <c r="BM209" s="54"/>
    </row>
    <row r="210" spans="1:65">
      <c r="A210" s="29"/>
      <c r="B210" s="20" t="s">
        <v>269</v>
      </c>
      <c r="C210" s="12"/>
      <c r="D210" s="233" t="s">
        <v>630</v>
      </c>
      <c r="E210" s="233">
        <v>0.15685000000000002</v>
      </c>
      <c r="F210" s="233" t="s">
        <v>630</v>
      </c>
      <c r="G210" s="233">
        <v>0.14216666666666666</v>
      </c>
      <c r="H210" s="230"/>
      <c r="I210" s="231"/>
      <c r="J210" s="231"/>
      <c r="K210" s="231"/>
      <c r="L210" s="231"/>
      <c r="M210" s="231"/>
      <c r="N210" s="231"/>
      <c r="O210" s="231"/>
      <c r="P210" s="231"/>
      <c r="Q210" s="231"/>
      <c r="R210" s="231"/>
      <c r="S210" s="231"/>
      <c r="T210" s="231"/>
      <c r="U210" s="231"/>
      <c r="V210" s="231"/>
      <c r="W210" s="231"/>
      <c r="X210" s="231"/>
      <c r="Y210" s="231"/>
      <c r="Z210" s="231"/>
      <c r="AA210" s="231"/>
      <c r="AB210" s="231"/>
      <c r="AC210" s="231"/>
      <c r="AD210" s="231"/>
      <c r="AE210" s="231"/>
      <c r="AF210" s="231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231"/>
      <c r="BK210" s="231"/>
      <c r="BL210" s="231"/>
      <c r="BM210" s="54"/>
    </row>
    <row r="211" spans="1:65">
      <c r="A211" s="29"/>
      <c r="B211" s="3" t="s">
        <v>270</v>
      </c>
      <c r="C211" s="28"/>
      <c r="D211" s="23" t="s">
        <v>630</v>
      </c>
      <c r="E211" s="23">
        <v>0.15684999999999999</v>
      </c>
      <c r="F211" s="23" t="s">
        <v>630</v>
      </c>
      <c r="G211" s="23">
        <v>0.14199999999999999</v>
      </c>
      <c r="H211" s="230"/>
      <c r="I211" s="231"/>
      <c r="J211" s="231"/>
      <c r="K211" s="231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  <c r="Y211" s="231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1"/>
      <c r="BF211" s="231"/>
      <c r="BG211" s="231"/>
      <c r="BH211" s="231"/>
      <c r="BI211" s="231"/>
      <c r="BJ211" s="231"/>
      <c r="BK211" s="231"/>
      <c r="BL211" s="231"/>
      <c r="BM211" s="54"/>
    </row>
    <row r="212" spans="1:65">
      <c r="A212" s="29"/>
      <c r="B212" s="3" t="s">
        <v>271</v>
      </c>
      <c r="C212" s="28"/>
      <c r="D212" s="23" t="s">
        <v>630</v>
      </c>
      <c r="E212" s="23">
        <v>1.3634515026211924E-3</v>
      </c>
      <c r="F212" s="23" t="s">
        <v>630</v>
      </c>
      <c r="G212" s="23">
        <v>7.5277265270908163E-4</v>
      </c>
      <c r="H212" s="230"/>
      <c r="I212" s="231"/>
      <c r="J212" s="231"/>
      <c r="K212" s="231"/>
      <c r="L212" s="231"/>
      <c r="M212" s="231"/>
      <c r="N212" s="231"/>
      <c r="O212" s="231"/>
      <c r="P212" s="231"/>
      <c r="Q212" s="231"/>
      <c r="R212" s="231"/>
      <c r="S212" s="231"/>
      <c r="T212" s="231"/>
      <c r="U212" s="231"/>
      <c r="V212" s="231"/>
      <c r="W212" s="231"/>
      <c r="X212" s="231"/>
      <c r="Y212" s="231"/>
      <c r="Z212" s="231"/>
      <c r="AA212" s="231"/>
      <c r="AB212" s="231"/>
      <c r="AC212" s="231"/>
      <c r="AD212" s="231"/>
      <c r="AE212" s="231"/>
      <c r="AF212" s="231"/>
      <c r="AG212" s="231"/>
      <c r="AH212" s="231"/>
      <c r="AI212" s="231"/>
      <c r="AJ212" s="231"/>
      <c r="AK212" s="231"/>
      <c r="AL212" s="231"/>
      <c r="AM212" s="231"/>
      <c r="AN212" s="231"/>
      <c r="AO212" s="231"/>
      <c r="AP212" s="231"/>
      <c r="AQ212" s="231"/>
      <c r="AR212" s="231"/>
      <c r="AS212" s="231"/>
      <c r="AT212" s="231"/>
      <c r="AU212" s="231"/>
      <c r="AV212" s="231"/>
      <c r="AW212" s="231"/>
      <c r="AX212" s="231"/>
      <c r="AY212" s="231"/>
      <c r="AZ212" s="231"/>
      <c r="BA212" s="231"/>
      <c r="BB212" s="231"/>
      <c r="BC212" s="231"/>
      <c r="BD212" s="231"/>
      <c r="BE212" s="231"/>
      <c r="BF212" s="231"/>
      <c r="BG212" s="231"/>
      <c r="BH212" s="231"/>
      <c r="BI212" s="231"/>
      <c r="BJ212" s="231"/>
      <c r="BK212" s="231"/>
      <c r="BL212" s="231"/>
      <c r="BM212" s="54"/>
    </row>
    <row r="213" spans="1:65">
      <c r="A213" s="29"/>
      <c r="B213" s="3" t="s">
        <v>86</v>
      </c>
      <c r="C213" s="28"/>
      <c r="D213" s="13" t="s">
        <v>630</v>
      </c>
      <c r="E213" s="13">
        <v>8.6927096118660646E-3</v>
      </c>
      <c r="F213" s="13" t="s">
        <v>630</v>
      </c>
      <c r="G213" s="13">
        <v>5.2950010741553222E-3</v>
      </c>
      <c r="H213" s="146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9"/>
      <c r="B214" s="3" t="s">
        <v>272</v>
      </c>
      <c r="C214" s="28"/>
      <c r="D214" s="13" t="s">
        <v>630</v>
      </c>
      <c r="E214" s="13">
        <v>4.8985726352710035E-2</v>
      </c>
      <c r="F214" s="13" t="s">
        <v>630</v>
      </c>
      <c r="G214" s="13">
        <v>-4.9213872512101187E-2</v>
      </c>
      <c r="H214" s="146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45" t="s">
        <v>273</v>
      </c>
      <c r="C215" s="46"/>
      <c r="D215" s="44" t="s">
        <v>274</v>
      </c>
      <c r="E215" s="44">
        <v>0.67</v>
      </c>
      <c r="F215" s="44" t="s">
        <v>274</v>
      </c>
      <c r="G215" s="44">
        <v>0.67</v>
      </c>
      <c r="H215" s="146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30"/>
      <c r="C216" s="20"/>
      <c r="D216" s="20"/>
      <c r="E216" s="20"/>
      <c r="F216" s="20"/>
      <c r="G216" s="20"/>
      <c r="BM216" s="53"/>
    </row>
    <row r="217" spans="1:65" ht="19.5">
      <c r="B217" s="8" t="s">
        <v>618</v>
      </c>
      <c r="BM217" s="27" t="s">
        <v>275</v>
      </c>
    </row>
    <row r="218" spans="1:65" ht="19.5">
      <c r="A218" s="24" t="s">
        <v>311</v>
      </c>
      <c r="B218" s="18" t="s">
        <v>117</v>
      </c>
      <c r="C218" s="15" t="s">
        <v>118</v>
      </c>
      <c r="D218" s="16" t="s">
        <v>241</v>
      </c>
      <c r="E218" s="17" t="s">
        <v>241</v>
      </c>
      <c r="F218" s="17" t="s">
        <v>241</v>
      </c>
      <c r="G218" s="146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242</v>
      </c>
      <c r="C219" s="9" t="s">
        <v>242</v>
      </c>
      <c r="D219" s="144" t="s">
        <v>253</v>
      </c>
      <c r="E219" s="145" t="s">
        <v>254</v>
      </c>
      <c r="F219" s="145" t="s">
        <v>262</v>
      </c>
      <c r="G219" s="146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1</v>
      </c>
    </row>
    <row r="220" spans="1:65">
      <c r="A220" s="29"/>
      <c r="B220" s="19"/>
      <c r="C220" s="9"/>
      <c r="D220" s="10" t="s">
        <v>101</v>
      </c>
      <c r="E220" s="11" t="s">
        <v>101</v>
      </c>
      <c r="F220" s="11" t="s">
        <v>101</v>
      </c>
      <c r="G220" s="146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25"/>
      <c r="F221" s="25"/>
      <c r="G221" s="14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1.81</v>
      </c>
      <c r="E222" s="21" t="s">
        <v>274</v>
      </c>
      <c r="F222" s="21">
        <v>1.6500000000000001</v>
      </c>
      <c r="G222" s="14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1.82</v>
      </c>
      <c r="E223" s="11" t="s">
        <v>274</v>
      </c>
      <c r="F223" s="11">
        <v>1.6399999999999997</v>
      </c>
      <c r="G223" s="146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9</v>
      </c>
    </row>
    <row r="224" spans="1:65">
      <c r="A224" s="29"/>
      <c r="B224" s="19">
        <v>1</v>
      </c>
      <c r="C224" s="9">
        <v>3</v>
      </c>
      <c r="D224" s="11">
        <v>1.8000000000000003</v>
      </c>
      <c r="E224" s="11" t="s">
        <v>274</v>
      </c>
      <c r="F224" s="11">
        <v>1.6500000000000001</v>
      </c>
      <c r="G224" s="146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1.8149999999999999</v>
      </c>
      <c r="E225" s="11" t="s">
        <v>274</v>
      </c>
      <c r="F225" s="11">
        <v>1.63</v>
      </c>
      <c r="G225" s="146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1.72708333333333</v>
      </c>
    </row>
    <row r="226" spans="1:65">
      <c r="A226" s="29"/>
      <c r="B226" s="19">
        <v>1</v>
      </c>
      <c r="C226" s="9">
        <v>5</v>
      </c>
      <c r="D226" s="11">
        <v>1.81</v>
      </c>
      <c r="E226" s="11" t="s">
        <v>274</v>
      </c>
      <c r="F226" s="11">
        <v>1.6399999999999997</v>
      </c>
      <c r="G226" s="146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23</v>
      </c>
    </row>
    <row r="227" spans="1:65">
      <c r="A227" s="29"/>
      <c r="B227" s="19">
        <v>1</v>
      </c>
      <c r="C227" s="9">
        <v>6</v>
      </c>
      <c r="D227" s="11">
        <v>1.81</v>
      </c>
      <c r="E227" s="11" t="s">
        <v>274</v>
      </c>
      <c r="F227" s="11">
        <v>1.6500000000000001</v>
      </c>
      <c r="G227" s="146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9"/>
      <c r="B228" s="20" t="s">
        <v>269</v>
      </c>
      <c r="C228" s="12"/>
      <c r="D228" s="22">
        <v>1.8108333333333333</v>
      </c>
      <c r="E228" s="22" t="s">
        <v>630</v>
      </c>
      <c r="F228" s="22">
        <v>1.6433333333333335</v>
      </c>
      <c r="G228" s="146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9"/>
      <c r="B229" s="3" t="s">
        <v>270</v>
      </c>
      <c r="C229" s="28"/>
      <c r="D229" s="11">
        <v>1.81</v>
      </c>
      <c r="E229" s="11" t="s">
        <v>630</v>
      </c>
      <c r="F229" s="11">
        <v>1.645</v>
      </c>
      <c r="G229" s="146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3" t="s">
        <v>271</v>
      </c>
      <c r="C230" s="28"/>
      <c r="D230" s="23">
        <v>6.6458006791255487E-3</v>
      </c>
      <c r="E230" s="23" t="s">
        <v>630</v>
      </c>
      <c r="F230" s="23">
        <v>8.1649658092774122E-3</v>
      </c>
      <c r="G230" s="14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86</v>
      </c>
      <c r="C231" s="28"/>
      <c r="D231" s="13">
        <v>3.6700233846988766E-3</v>
      </c>
      <c r="E231" s="13" t="s">
        <v>630</v>
      </c>
      <c r="F231" s="13">
        <v>4.9685390320146515E-3</v>
      </c>
      <c r="G231" s="146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272</v>
      </c>
      <c r="C232" s="28"/>
      <c r="D232" s="13">
        <v>4.8492159227987441E-2</v>
      </c>
      <c r="E232" s="13" t="s">
        <v>630</v>
      </c>
      <c r="F232" s="13">
        <v>-4.8492159227983556E-2</v>
      </c>
      <c r="G232" s="146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45" t="s">
        <v>273</v>
      </c>
      <c r="C233" s="46"/>
      <c r="D233" s="44">
        <v>0.67</v>
      </c>
      <c r="E233" s="44" t="s">
        <v>274</v>
      </c>
      <c r="F233" s="44">
        <v>0.67</v>
      </c>
      <c r="G233" s="146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30"/>
      <c r="C234" s="20"/>
      <c r="D234" s="20"/>
      <c r="E234" s="20"/>
      <c r="F234" s="20"/>
      <c r="BM234" s="53"/>
    </row>
    <row r="235" spans="1:65" ht="15">
      <c r="B235" s="8" t="s">
        <v>619</v>
      </c>
      <c r="BM235" s="27" t="s">
        <v>275</v>
      </c>
    </row>
    <row r="236" spans="1:65" ht="15">
      <c r="A236" s="24" t="s">
        <v>34</v>
      </c>
      <c r="B236" s="18" t="s">
        <v>117</v>
      </c>
      <c r="C236" s="15" t="s">
        <v>118</v>
      </c>
      <c r="D236" s="16" t="s">
        <v>241</v>
      </c>
      <c r="E236" s="17" t="s">
        <v>241</v>
      </c>
      <c r="F236" s="17" t="s">
        <v>241</v>
      </c>
      <c r="G236" s="17" t="s">
        <v>241</v>
      </c>
      <c r="H236" s="17" t="s">
        <v>241</v>
      </c>
      <c r="I236" s="146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242</v>
      </c>
      <c r="C237" s="9" t="s">
        <v>242</v>
      </c>
      <c r="D237" s="144" t="s">
        <v>252</v>
      </c>
      <c r="E237" s="145" t="s">
        <v>253</v>
      </c>
      <c r="F237" s="145" t="s">
        <v>254</v>
      </c>
      <c r="G237" s="145" t="s">
        <v>285</v>
      </c>
      <c r="H237" s="145" t="s">
        <v>262</v>
      </c>
      <c r="I237" s="146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1</v>
      </c>
    </row>
    <row r="238" spans="1:65">
      <c r="A238" s="29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46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5"/>
      <c r="E239" s="25"/>
      <c r="F239" s="25"/>
      <c r="G239" s="25"/>
      <c r="H239" s="25"/>
      <c r="I239" s="146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 t="s">
        <v>299</v>
      </c>
      <c r="E240" s="21">
        <v>2.0499999999999998</v>
      </c>
      <c r="F240" s="21" t="s">
        <v>274</v>
      </c>
      <c r="G240" s="21">
        <v>1.9752769999999999</v>
      </c>
      <c r="H240" s="21">
        <v>2.19</v>
      </c>
      <c r="I240" s="146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 t="s">
        <v>299</v>
      </c>
      <c r="E241" s="11">
        <v>2.06</v>
      </c>
      <c r="F241" s="11" t="s">
        <v>274</v>
      </c>
      <c r="G241" s="11">
        <v>2.0740720000000001</v>
      </c>
      <c r="H241" s="11">
        <v>2.19</v>
      </c>
      <c r="I241" s="146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18</v>
      </c>
    </row>
    <row r="242" spans="1:65">
      <c r="A242" s="29"/>
      <c r="B242" s="19">
        <v>1</v>
      </c>
      <c r="C242" s="9">
        <v>3</v>
      </c>
      <c r="D242" s="11" t="s">
        <v>299</v>
      </c>
      <c r="E242" s="11">
        <v>2.08</v>
      </c>
      <c r="F242" s="11" t="s">
        <v>274</v>
      </c>
      <c r="G242" s="11">
        <v>2.0379999999999998</v>
      </c>
      <c r="H242" s="11">
        <v>2.1800000000000002</v>
      </c>
      <c r="I242" s="146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 t="s">
        <v>299</v>
      </c>
      <c r="E243" s="11">
        <v>2.12</v>
      </c>
      <c r="F243" s="11" t="s">
        <v>274</v>
      </c>
      <c r="G243" s="11">
        <v>2.0150000000000001</v>
      </c>
      <c r="H243" s="11">
        <v>2.23</v>
      </c>
      <c r="I243" s="146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2.0951957499999998</v>
      </c>
    </row>
    <row r="244" spans="1:65">
      <c r="A244" s="29"/>
      <c r="B244" s="19">
        <v>1</v>
      </c>
      <c r="C244" s="9">
        <v>5</v>
      </c>
      <c r="D244" s="11" t="s">
        <v>299</v>
      </c>
      <c r="E244" s="11">
        <v>2.0699999999999998</v>
      </c>
      <c r="F244" s="11" t="s">
        <v>274</v>
      </c>
      <c r="G244" s="11"/>
      <c r="H244" s="11">
        <v>2.15</v>
      </c>
      <c r="I244" s="146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24</v>
      </c>
    </row>
    <row r="245" spans="1:65">
      <c r="A245" s="29"/>
      <c r="B245" s="19">
        <v>1</v>
      </c>
      <c r="C245" s="9">
        <v>6</v>
      </c>
      <c r="D245" s="11" t="s">
        <v>299</v>
      </c>
      <c r="E245" s="11">
        <v>2.0699999999999998</v>
      </c>
      <c r="F245" s="11" t="s">
        <v>274</v>
      </c>
      <c r="G245" s="11"/>
      <c r="H245" s="11">
        <v>2.17</v>
      </c>
      <c r="I245" s="146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29"/>
      <c r="B246" s="20" t="s">
        <v>269</v>
      </c>
      <c r="C246" s="12"/>
      <c r="D246" s="22" t="s">
        <v>630</v>
      </c>
      <c r="E246" s="22">
        <v>2.0749999999999997</v>
      </c>
      <c r="F246" s="22" t="s">
        <v>630</v>
      </c>
      <c r="G246" s="22">
        <v>2.0255872500000001</v>
      </c>
      <c r="H246" s="22">
        <v>2.1850000000000001</v>
      </c>
      <c r="I246" s="146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9"/>
      <c r="B247" s="3" t="s">
        <v>270</v>
      </c>
      <c r="C247" s="28"/>
      <c r="D247" s="11" t="s">
        <v>630</v>
      </c>
      <c r="E247" s="11">
        <v>2.0699999999999998</v>
      </c>
      <c r="F247" s="11" t="s">
        <v>630</v>
      </c>
      <c r="G247" s="11">
        <v>2.0265</v>
      </c>
      <c r="H247" s="11">
        <v>2.1850000000000001</v>
      </c>
      <c r="I247" s="146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9"/>
      <c r="B248" s="3" t="s">
        <v>271</v>
      </c>
      <c r="C248" s="28"/>
      <c r="D248" s="23" t="s">
        <v>630</v>
      </c>
      <c r="E248" s="23">
        <v>2.4289915602982326E-2</v>
      </c>
      <c r="F248" s="23" t="s">
        <v>630</v>
      </c>
      <c r="G248" s="23">
        <v>4.1424865571095551E-2</v>
      </c>
      <c r="H248" s="23">
        <v>2.6645825188948473E-2</v>
      </c>
      <c r="I248" s="146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9"/>
      <c r="B249" s="3" t="s">
        <v>86</v>
      </c>
      <c r="C249" s="28"/>
      <c r="D249" s="13" t="s">
        <v>630</v>
      </c>
      <c r="E249" s="13">
        <v>1.1705983423124015E-2</v>
      </c>
      <c r="F249" s="13" t="s">
        <v>630</v>
      </c>
      <c r="G249" s="13">
        <v>2.0450793008840052E-2</v>
      </c>
      <c r="H249" s="13">
        <v>1.2194885669999302E-2</v>
      </c>
      <c r="I249" s="146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272</v>
      </c>
      <c r="C250" s="28"/>
      <c r="D250" s="13" t="s">
        <v>630</v>
      </c>
      <c r="E250" s="13">
        <v>-9.6390754897245357E-3</v>
      </c>
      <c r="F250" s="13" t="s">
        <v>630</v>
      </c>
      <c r="G250" s="13">
        <v>-3.3222910078926859E-2</v>
      </c>
      <c r="H250" s="13">
        <v>4.2861985568651617E-2</v>
      </c>
      <c r="I250" s="146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273</v>
      </c>
      <c r="C251" s="46"/>
      <c r="D251" s="44" t="s">
        <v>274</v>
      </c>
      <c r="E251" s="44">
        <v>0</v>
      </c>
      <c r="F251" s="44" t="s">
        <v>274</v>
      </c>
      <c r="G251" s="44">
        <v>0.67</v>
      </c>
      <c r="H251" s="44">
        <v>1.5</v>
      </c>
      <c r="I251" s="146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E252" s="20"/>
      <c r="F252" s="20"/>
      <c r="G252" s="20"/>
      <c r="H252" s="20"/>
      <c r="BM252" s="53"/>
    </row>
    <row r="253" spans="1:65" ht="19.5">
      <c r="B253" s="8" t="s">
        <v>620</v>
      </c>
      <c r="BM253" s="27" t="s">
        <v>275</v>
      </c>
    </row>
    <row r="254" spans="1:65" ht="19.5">
      <c r="A254" s="24" t="s">
        <v>312</v>
      </c>
      <c r="B254" s="18" t="s">
        <v>117</v>
      </c>
      <c r="C254" s="15" t="s">
        <v>118</v>
      </c>
      <c r="D254" s="16" t="s">
        <v>241</v>
      </c>
      <c r="E254" s="17" t="s">
        <v>241</v>
      </c>
      <c r="F254" s="14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242</v>
      </c>
      <c r="C255" s="9" t="s">
        <v>242</v>
      </c>
      <c r="D255" s="144" t="s">
        <v>252</v>
      </c>
      <c r="E255" s="145" t="s">
        <v>253</v>
      </c>
      <c r="F255" s="14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1</v>
      </c>
    </row>
    <row r="256" spans="1:65">
      <c r="A256" s="29"/>
      <c r="B256" s="19"/>
      <c r="C256" s="9"/>
      <c r="D256" s="10" t="s">
        <v>101</v>
      </c>
      <c r="E256" s="11" t="s">
        <v>101</v>
      </c>
      <c r="F256" s="14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3</v>
      </c>
    </row>
    <row r="257" spans="1:65">
      <c r="A257" s="29"/>
      <c r="B257" s="19"/>
      <c r="C257" s="9"/>
      <c r="D257" s="25"/>
      <c r="E257" s="25"/>
      <c r="F257" s="14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3</v>
      </c>
    </row>
    <row r="258" spans="1:65">
      <c r="A258" s="29"/>
      <c r="B258" s="18">
        <v>1</v>
      </c>
      <c r="C258" s="14">
        <v>1</v>
      </c>
      <c r="D258" s="229" t="s">
        <v>299</v>
      </c>
      <c r="E258" s="229">
        <v>0.2429</v>
      </c>
      <c r="F258" s="230"/>
      <c r="G258" s="231"/>
      <c r="H258" s="231"/>
      <c r="I258" s="231"/>
      <c r="J258" s="231"/>
      <c r="K258" s="231"/>
      <c r="L258" s="231"/>
      <c r="M258" s="231"/>
      <c r="N258" s="231"/>
      <c r="O258" s="231"/>
      <c r="P258" s="231"/>
      <c r="Q258" s="231"/>
      <c r="R258" s="231"/>
      <c r="S258" s="231"/>
      <c r="T258" s="231"/>
      <c r="U258" s="231"/>
      <c r="V258" s="231"/>
      <c r="W258" s="231"/>
      <c r="X258" s="231"/>
      <c r="Y258" s="231"/>
      <c r="Z258" s="231"/>
      <c r="AA258" s="231"/>
      <c r="AB258" s="231"/>
      <c r="AC258" s="231"/>
      <c r="AD258" s="231"/>
      <c r="AE258" s="231"/>
      <c r="AF258" s="231"/>
      <c r="AG258" s="231"/>
      <c r="AH258" s="231"/>
      <c r="AI258" s="231"/>
      <c r="AJ258" s="231"/>
      <c r="AK258" s="231"/>
      <c r="AL258" s="231"/>
      <c r="AM258" s="231"/>
      <c r="AN258" s="231"/>
      <c r="AO258" s="231"/>
      <c r="AP258" s="231"/>
      <c r="AQ258" s="231"/>
      <c r="AR258" s="231"/>
      <c r="AS258" s="231"/>
      <c r="AT258" s="231"/>
      <c r="AU258" s="231"/>
      <c r="AV258" s="231"/>
      <c r="AW258" s="231"/>
      <c r="AX258" s="231"/>
      <c r="AY258" s="231"/>
      <c r="AZ258" s="231"/>
      <c r="BA258" s="231"/>
      <c r="BB258" s="231"/>
      <c r="BC258" s="231"/>
      <c r="BD258" s="231"/>
      <c r="BE258" s="231"/>
      <c r="BF258" s="231"/>
      <c r="BG258" s="231"/>
      <c r="BH258" s="231"/>
      <c r="BI258" s="231"/>
      <c r="BJ258" s="231"/>
      <c r="BK258" s="231"/>
      <c r="BL258" s="231"/>
      <c r="BM258" s="232">
        <v>1</v>
      </c>
    </row>
    <row r="259" spans="1:65">
      <c r="A259" s="29"/>
      <c r="B259" s="19">
        <v>1</v>
      </c>
      <c r="C259" s="9">
        <v>2</v>
      </c>
      <c r="D259" s="23" t="s">
        <v>299</v>
      </c>
      <c r="E259" s="23">
        <v>0.2429</v>
      </c>
      <c r="F259" s="230"/>
      <c r="G259" s="231"/>
      <c r="H259" s="231"/>
      <c r="I259" s="231"/>
      <c r="J259" s="231"/>
      <c r="K259" s="231"/>
      <c r="L259" s="231"/>
      <c r="M259" s="231"/>
      <c r="N259" s="231"/>
      <c r="O259" s="231"/>
      <c r="P259" s="231"/>
      <c r="Q259" s="231"/>
      <c r="R259" s="231"/>
      <c r="S259" s="231"/>
      <c r="T259" s="231"/>
      <c r="U259" s="231"/>
      <c r="V259" s="231"/>
      <c r="W259" s="231"/>
      <c r="X259" s="231"/>
      <c r="Y259" s="231"/>
      <c r="Z259" s="231"/>
      <c r="AA259" s="231"/>
      <c r="AB259" s="231"/>
      <c r="AC259" s="231"/>
      <c r="AD259" s="231"/>
      <c r="AE259" s="231"/>
      <c r="AF259" s="231"/>
      <c r="AG259" s="231"/>
      <c r="AH259" s="231"/>
      <c r="AI259" s="231"/>
      <c r="AJ259" s="231"/>
      <c r="AK259" s="231"/>
      <c r="AL259" s="231"/>
      <c r="AM259" s="231"/>
      <c r="AN259" s="231"/>
      <c r="AO259" s="231"/>
      <c r="AP259" s="231"/>
      <c r="AQ259" s="231"/>
      <c r="AR259" s="231"/>
      <c r="AS259" s="231"/>
      <c r="AT259" s="231"/>
      <c r="AU259" s="231"/>
      <c r="AV259" s="231"/>
      <c r="AW259" s="231"/>
      <c r="AX259" s="231"/>
      <c r="AY259" s="231"/>
      <c r="AZ259" s="231"/>
      <c r="BA259" s="231"/>
      <c r="BB259" s="231"/>
      <c r="BC259" s="231"/>
      <c r="BD259" s="231"/>
      <c r="BE259" s="231"/>
      <c r="BF259" s="231"/>
      <c r="BG259" s="231"/>
      <c r="BH259" s="231"/>
      <c r="BI259" s="231"/>
      <c r="BJ259" s="231"/>
      <c r="BK259" s="231"/>
      <c r="BL259" s="231"/>
      <c r="BM259" s="232">
        <v>19</v>
      </c>
    </row>
    <row r="260" spans="1:65">
      <c r="A260" s="29"/>
      <c r="B260" s="19">
        <v>1</v>
      </c>
      <c r="C260" s="9">
        <v>3</v>
      </c>
      <c r="D260" s="23" t="s">
        <v>299</v>
      </c>
      <c r="E260" s="23">
        <v>0.24060000000000001</v>
      </c>
      <c r="F260" s="230"/>
      <c r="G260" s="231"/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231"/>
      <c r="S260" s="231"/>
      <c r="T260" s="231"/>
      <c r="U260" s="231"/>
      <c r="V260" s="231"/>
      <c r="W260" s="231"/>
      <c r="X260" s="231"/>
      <c r="Y260" s="231"/>
      <c r="Z260" s="231"/>
      <c r="AA260" s="231"/>
      <c r="AB260" s="231"/>
      <c r="AC260" s="231"/>
      <c r="AD260" s="231"/>
      <c r="AE260" s="231"/>
      <c r="AF260" s="231"/>
      <c r="AG260" s="231"/>
      <c r="AH260" s="231"/>
      <c r="AI260" s="231"/>
      <c r="AJ260" s="231"/>
      <c r="AK260" s="231"/>
      <c r="AL260" s="231"/>
      <c r="AM260" s="231"/>
      <c r="AN260" s="231"/>
      <c r="AO260" s="231"/>
      <c r="AP260" s="231"/>
      <c r="AQ260" s="231"/>
      <c r="AR260" s="231"/>
      <c r="AS260" s="231"/>
      <c r="AT260" s="231"/>
      <c r="AU260" s="231"/>
      <c r="AV260" s="231"/>
      <c r="AW260" s="231"/>
      <c r="AX260" s="231"/>
      <c r="AY260" s="231"/>
      <c r="AZ260" s="231"/>
      <c r="BA260" s="231"/>
      <c r="BB260" s="231"/>
      <c r="BC260" s="231"/>
      <c r="BD260" s="231"/>
      <c r="BE260" s="231"/>
      <c r="BF260" s="231"/>
      <c r="BG260" s="231"/>
      <c r="BH260" s="231"/>
      <c r="BI260" s="231"/>
      <c r="BJ260" s="231"/>
      <c r="BK260" s="231"/>
      <c r="BL260" s="231"/>
      <c r="BM260" s="232">
        <v>16</v>
      </c>
    </row>
    <row r="261" spans="1:65">
      <c r="A261" s="29"/>
      <c r="B261" s="19">
        <v>1</v>
      </c>
      <c r="C261" s="9">
        <v>4</v>
      </c>
      <c r="D261" s="23" t="s">
        <v>299</v>
      </c>
      <c r="E261" s="23">
        <v>0.2429</v>
      </c>
      <c r="F261" s="230"/>
      <c r="G261" s="231"/>
      <c r="H261" s="231"/>
      <c r="I261" s="231"/>
      <c r="J261" s="231"/>
      <c r="K261" s="231"/>
      <c r="L261" s="231"/>
      <c r="M261" s="231"/>
      <c r="N261" s="231"/>
      <c r="O261" s="231"/>
      <c r="P261" s="231"/>
      <c r="Q261" s="231"/>
      <c r="R261" s="231"/>
      <c r="S261" s="231"/>
      <c r="T261" s="231"/>
      <c r="U261" s="231"/>
      <c r="V261" s="231"/>
      <c r="W261" s="231"/>
      <c r="X261" s="231"/>
      <c r="Y261" s="231"/>
      <c r="Z261" s="231"/>
      <c r="AA261" s="231"/>
      <c r="AB261" s="231"/>
      <c r="AC261" s="231"/>
      <c r="AD261" s="231"/>
      <c r="AE261" s="231"/>
      <c r="AF261" s="231"/>
      <c r="AG261" s="231"/>
      <c r="AH261" s="231"/>
      <c r="AI261" s="231"/>
      <c r="AJ261" s="231"/>
      <c r="AK261" s="231"/>
      <c r="AL261" s="231"/>
      <c r="AM261" s="231"/>
      <c r="AN261" s="231"/>
      <c r="AO261" s="231"/>
      <c r="AP261" s="231"/>
      <c r="AQ261" s="231"/>
      <c r="AR261" s="231"/>
      <c r="AS261" s="231"/>
      <c r="AT261" s="231"/>
      <c r="AU261" s="231"/>
      <c r="AV261" s="231"/>
      <c r="AW261" s="231"/>
      <c r="AX261" s="231"/>
      <c r="AY261" s="231"/>
      <c r="AZ261" s="231"/>
      <c r="BA261" s="231"/>
      <c r="BB261" s="231"/>
      <c r="BC261" s="231"/>
      <c r="BD261" s="231"/>
      <c r="BE261" s="231"/>
      <c r="BF261" s="231"/>
      <c r="BG261" s="231"/>
      <c r="BH261" s="231"/>
      <c r="BI261" s="231"/>
      <c r="BJ261" s="231"/>
      <c r="BK261" s="231"/>
      <c r="BL261" s="231"/>
      <c r="BM261" s="232">
        <v>0.241381866666667</v>
      </c>
    </row>
    <row r="262" spans="1:65">
      <c r="A262" s="29"/>
      <c r="B262" s="19">
        <v>1</v>
      </c>
      <c r="C262" s="9">
        <v>5</v>
      </c>
      <c r="D262" s="23" t="s">
        <v>299</v>
      </c>
      <c r="E262" s="23">
        <v>0.23830000000000001</v>
      </c>
      <c r="F262" s="230"/>
      <c r="G262" s="231"/>
      <c r="H262" s="231"/>
      <c r="I262" s="231"/>
      <c r="J262" s="231"/>
      <c r="K262" s="231"/>
      <c r="L262" s="231"/>
      <c r="M262" s="231"/>
      <c r="N262" s="231"/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  <c r="Y262" s="231"/>
      <c r="Z262" s="231"/>
      <c r="AA262" s="231"/>
      <c r="AB262" s="231"/>
      <c r="AC262" s="231"/>
      <c r="AD262" s="231"/>
      <c r="AE262" s="231"/>
      <c r="AF262" s="231"/>
      <c r="AG262" s="231"/>
      <c r="AH262" s="231"/>
      <c r="AI262" s="231"/>
      <c r="AJ262" s="231"/>
      <c r="AK262" s="231"/>
      <c r="AL262" s="231"/>
      <c r="AM262" s="231"/>
      <c r="AN262" s="231"/>
      <c r="AO262" s="231"/>
      <c r="AP262" s="231"/>
      <c r="AQ262" s="231"/>
      <c r="AR262" s="231"/>
      <c r="AS262" s="231"/>
      <c r="AT262" s="231"/>
      <c r="AU262" s="231"/>
      <c r="AV262" s="231"/>
      <c r="AW262" s="231"/>
      <c r="AX262" s="231"/>
      <c r="AY262" s="231"/>
      <c r="AZ262" s="231"/>
      <c r="BA262" s="231"/>
      <c r="BB262" s="231"/>
      <c r="BC262" s="231"/>
      <c r="BD262" s="231"/>
      <c r="BE262" s="231"/>
      <c r="BF262" s="231"/>
      <c r="BG262" s="231"/>
      <c r="BH262" s="231"/>
      <c r="BI262" s="231"/>
      <c r="BJ262" s="231"/>
      <c r="BK262" s="231"/>
      <c r="BL262" s="231"/>
      <c r="BM262" s="232">
        <v>25</v>
      </c>
    </row>
    <row r="263" spans="1:65">
      <c r="A263" s="29"/>
      <c r="B263" s="19">
        <v>1</v>
      </c>
      <c r="C263" s="9">
        <v>6</v>
      </c>
      <c r="D263" s="23" t="s">
        <v>299</v>
      </c>
      <c r="E263" s="23">
        <v>0.24060000000000001</v>
      </c>
      <c r="F263" s="230"/>
      <c r="G263" s="231"/>
      <c r="H263" s="231"/>
      <c r="I263" s="231"/>
      <c r="J263" s="231"/>
      <c r="K263" s="231"/>
      <c r="L263" s="231"/>
      <c r="M263" s="231"/>
      <c r="N263" s="231"/>
      <c r="O263" s="231"/>
      <c r="P263" s="231"/>
      <c r="Q263" s="231"/>
      <c r="R263" s="231"/>
      <c r="S263" s="231"/>
      <c r="T263" s="231"/>
      <c r="U263" s="231"/>
      <c r="V263" s="231"/>
      <c r="W263" s="231"/>
      <c r="X263" s="231"/>
      <c r="Y263" s="231"/>
      <c r="Z263" s="231"/>
      <c r="AA263" s="231"/>
      <c r="AB263" s="231"/>
      <c r="AC263" s="231"/>
      <c r="AD263" s="231"/>
      <c r="AE263" s="231"/>
      <c r="AF263" s="231"/>
      <c r="AG263" s="231"/>
      <c r="AH263" s="231"/>
      <c r="AI263" s="231"/>
      <c r="AJ263" s="231"/>
      <c r="AK263" s="231"/>
      <c r="AL263" s="231"/>
      <c r="AM263" s="231"/>
      <c r="AN263" s="231"/>
      <c r="AO263" s="231"/>
      <c r="AP263" s="231"/>
      <c r="AQ263" s="231"/>
      <c r="AR263" s="231"/>
      <c r="AS263" s="231"/>
      <c r="AT263" s="231"/>
      <c r="AU263" s="231"/>
      <c r="AV263" s="231"/>
      <c r="AW263" s="231"/>
      <c r="AX263" s="231"/>
      <c r="AY263" s="231"/>
      <c r="AZ263" s="231"/>
      <c r="BA263" s="231"/>
      <c r="BB263" s="231"/>
      <c r="BC263" s="231"/>
      <c r="BD263" s="231"/>
      <c r="BE263" s="231"/>
      <c r="BF263" s="231"/>
      <c r="BG263" s="231"/>
      <c r="BH263" s="231"/>
      <c r="BI263" s="231"/>
      <c r="BJ263" s="231"/>
      <c r="BK263" s="231"/>
      <c r="BL263" s="231"/>
      <c r="BM263" s="54"/>
    </row>
    <row r="264" spans="1:65">
      <c r="A264" s="29"/>
      <c r="B264" s="20" t="s">
        <v>269</v>
      </c>
      <c r="C264" s="12"/>
      <c r="D264" s="233" t="s">
        <v>630</v>
      </c>
      <c r="E264" s="233">
        <v>0.24136666666666665</v>
      </c>
      <c r="F264" s="230"/>
      <c r="G264" s="231"/>
      <c r="H264" s="231"/>
      <c r="I264" s="231"/>
      <c r="J264" s="231"/>
      <c r="K264" s="231"/>
      <c r="L264" s="231"/>
      <c r="M264" s="231"/>
      <c r="N264" s="231"/>
      <c r="O264" s="231"/>
      <c r="P264" s="231"/>
      <c r="Q264" s="231"/>
      <c r="R264" s="231"/>
      <c r="S264" s="231"/>
      <c r="T264" s="231"/>
      <c r="U264" s="231"/>
      <c r="V264" s="231"/>
      <c r="W264" s="231"/>
      <c r="X264" s="231"/>
      <c r="Y264" s="231"/>
      <c r="Z264" s="231"/>
      <c r="AA264" s="231"/>
      <c r="AB264" s="231"/>
      <c r="AC264" s="231"/>
      <c r="AD264" s="231"/>
      <c r="AE264" s="231"/>
      <c r="AF264" s="231"/>
      <c r="AG264" s="231"/>
      <c r="AH264" s="231"/>
      <c r="AI264" s="231"/>
      <c r="AJ264" s="231"/>
      <c r="AK264" s="231"/>
      <c r="AL264" s="231"/>
      <c r="AM264" s="231"/>
      <c r="AN264" s="231"/>
      <c r="AO264" s="231"/>
      <c r="AP264" s="231"/>
      <c r="AQ264" s="231"/>
      <c r="AR264" s="231"/>
      <c r="AS264" s="231"/>
      <c r="AT264" s="231"/>
      <c r="AU264" s="231"/>
      <c r="AV264" s="231"/>
      <c r="AW264" s="231"/>
      <c r="AX264" s="231"/>
      <c r="AY264" s="231"/>
      <c r="AZ264" s="231"/>
      <c r="BA264" s="231"/>
      <c r="BB264" s="231"/>
      <c r="BC264" s="231"/>
      <c r="BD264" s="231"/>
      <c r="BE264" s="231"/>
      <c r="BF264" s="231"/>
      <c r="BG264" s="231"/>
      <c r="BH264" s="231"/>
      <c r="BI264" s="231"/>
      <c r="BJ264" s="231"/>
      <c r="BK264" s="231"/>
      <c r="BL264" s="231"/>
      <c r="BM264" s="54"/>
    </row>
    <row r="265" spans="1:65">
      <c r="A265" s="29"/>
      <c r="B265" s="3" t="s">
        <v>270</v>
      </c>
      <c r="C265" s="28"/>
      <c r="D265" s="23" t="s">
        <v>630</v>
      </c>
      <c r="E265" s="23">
        <v>0.24175000000000002</v>
      </c>
      <c r="F265" s="230"/>
      <c r="G265" s="231"/>
      <c r="H265" s="231"/>
      <c r="I265" s="231"/>
      <c r="J265" s="231"/>
      <c r="K265" s="231"/>
      <c r="L265" s="231"/>
      <c r="M265" s="231"/>
      <c r="N265" s="231"/>
      <c r="O265" s="231"/>
      <c r="P265" s="231"/>
      <c r="Q265" s="231"/>
      <c r="R265" s="231"/>
      <c r="S265" s="231"/>
      <c r="T265" s="231"/>
      <c r="U265" s="231"/>
      <c r="V265" s="231"/>
      <c r="W265" s="231"/>
      <c r="X265" s="231"/>
      <c r="Y265" s="231"/>
      <c r="Z265" s="231"/>
      <c r="AA265" s="231"/>
      <c r="AB265" s="231"/>
      <c r="AC265" s="231"/>
      <c r="AD265" s="231"/>
      <c r="AE265" s="231"/>
      <c r="AF265" s="231"/>
      <c r="AG265" s="231"/>
      <c r="AH265" s="231"/>
      <c r="AI265" s="231"/>
      <c r="AJ265" s="231"/>
      <c r="AK265" s="231"/>
      <c r="AL265" s="231"/>
      <c r="AM265" s="231"/>
      <c r="AN265" s="231"/>
      <c r="AO265" s="231"/>
      <c r="AP265" s="231"/>
      <c r="AQ265" s="231"/>
      <c r="AR265" s="231"/>
      <c r="AS265" s="231"/>
      <c r="AT265" s="231"/>
      <c r="AU265" s="231"/>
      <c r="AV265" s="231"/>
      <c r="AW265" s="231"/>
      <c r="AX265" s="231"/>
      <c r="AY265" s="231"/>
      <c r="AZ265" s="231"/>
      <c r="BA265" s="231"/>
      <c r="BB265" s="231"/>
      <c r="BC265" s="231"/>
      <c r="BD265" s="231"/>
      <c r="BE265" s="231"/>
      <c r="BF265" s="231"/>
      <c r="BG265" s="231"/>
      <c r="BH265" s="231"/>
      <c r="BI265" s="231"/>
      <c r="BJ265" s="231"/>
      <c r="BK265" s="231"/>
      <c r="BL265" s="231"/>
      <c r="BM265" s="54"/>
    </row>
    <row r="266" spans="1:65">
      <c r="A266" s="29"/>
      <c r="B266" s="3" t="s">
        <v>271</v>
      </c>
      <c r="C266" s="28"/>
      <c r="D266" s="23" t="s">
        <v>630</v>
      </c>
      <c r="E266" s="23">
        <v>1.8779421361337669E-3</v>
      </c>
      <c r="F266" s="230"/>
      <c r="G266" s="231"/>
      <c r="H266" s="231"/>
      <c r="I266" s="231"/>
      <c r="J266" s="231"/>
      <c r="K266" s="231"/>
      <c r="L266" s="231"/>
      <c r="M266" s="231"/>
      <c r="N266" s="231"/>
      <c r="O266" s="231"/>
      <c r="P266" s="231"/>
      <c r="Q266" s="231"/>
      <c r="R266" s="231"/>
      <c r="S266" s="231"/>
      <c r="T266" s="231"/>
      <c r="U266" s="231"/>
      <c r="V266" s="231"/>
      <c r="W266" s="231"/>
      <c r="X266" s="231"/>
      <c r="Y266" s="231"/>
      <c r="Z266" s="231"/>
      <c r="AA266" s="231"/>
      <c r="AB266" s="231"/>
      <c r="AC266" s="231"/>
      <c r="AD266" s="231"/>
      <c r="AE266" s="231"/>
      <c r="AF266" s="231"/>
      <c r="AG266" s="231"/>
      <c r="AH266" s="231"/>
      <c r="AI266" s="231"/>
      <c r="AJ266" s="231"/>
      <c r="AK266" s="231"/>
      <c r="AL266" s="231"/>
      <c r="AM266" s="231"/>
      <c r="AN266" s="231"/>
      <c r="AO266" s="231"/>
      <c r="AP266" s="231"/>
      <c r="AQ266" s="231"/>
      <c r="AR266" s="231"/>
      <c r="AS266" s="231"/>
      <c r="AT266" s="231"/>
      <c r="AU266" s="231"/>
      <c r="AV266" s="231"/>
      <c r="AW266" s="231"/>
      <c r="AX266" s="231"/>
      <c r="AY266" s="231"/>
      <c r="AZ266" s="231"/>
      <c r="BA266" s="231"/>
      <c r="BB266" s="231"/>
      <c r="BC266" s="231"/>
      <c r="BD266" s="231"/>
      <c r="BE266" s="231"/>
      <c r="BF266" s="231"/>
      <c r="BG266" s="231"/>
      <c r="BH266" s="231"/>
      <c r="BI266" s="231"/>
      <c r="BJ266" s="231"/>
      <c r="BK266" s="231"/>
      <c r="BL266" s="231"/>
      <c r="BM266" s="54"/>
    </row>
    <row r="267" spans="1:65">
      <c r="A267" s="29"/>
      <c r="B267" s="3" t="s">
        <v>86</v>
      </c>
      <c r="C267" s="28"/>
      <c r="D267" s="13" t="s">
        <v>630</v>
      </c>
      <c r="E267" s="13">
        <v>7.7804535401205651E-3</v>
      </c>
      <c r="F267" s="14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272</v>
      </c>
      <c r="C268" s="28"/>
      <c r="D268" s="13" t="s">
        <v>630</v>
      </c>
      <c r="E268" s="13">
        <v>-6.2970761682490384E-5</v>
      </c>
      <c r="F268" s="14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45" t="s">
        <v>273</v>
      </c>
      <c r="C269" s="46"/>
      <c r="D269" s="44" t="s">
        <v>274</v>
      </c>
      <c r="E269" s="44" t="s">
        <v>274</v>
      </c>
      <c r="F269" s="14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30"/>
      <c r="C270" s="20"/>
      <c r="D270" s="20"/>
      <c r="E270" s="20"/>
      <c r="BM270" s="53"/>
    </row>
    <row r="271" spans="1:65" ht="15">
      <c r="B271" s="8" t="s">
        <v>621</v>
      </c>
      <c r="BM271" s="27" t="s">
        <v>275</v>
      </c>
    </row>
    <row r="272" spans="1:65" ht="15">
      <c r="A272" s="24" t="s">
        <v>37</v>
      </c>
      <c r="B272" s="18" t="s">
        <v>117</v>
      </c>
      <c r="C272" s="15" t="s">
        <v>118</v>
      </c>
      <c r="D272" s="16" t="s">
        <v>241</v>
      </c>
      <c r="E272" s="17" t="s">
        <v>241</v>
      </c>
      <c r="F272" s="14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242</v>
      </c>
      <c r="C273" s="9" t="s">
        <v>242</v>
      </c>
      <c r="D273" s="144" t="s">
        <v>252</v>
      </c>
      <c r="E273" s="145" t="s">
        <v>253</v>
      </c>
      <c r="F273" s="14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9"/>
      <c r="C274" s="9"/>
      <c r="D274" s="10" t="s">
        <v>101</v>
      </c>
      <c r="E274" s="11" t="s">
        <v>101</v>
      </c>
      <c r="F274" s="14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0</v>
      </c>
    </row>
    <row r="275" spans="1:65">
      <c r="A275" s="29"/>
      <c r="B275" s="19"/>
      <c r="C275" s="9"/>
      <c r="D275" s="25"/>
      <c r="E275" s="25"/>
      <c r="F275" s="14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</v>
      </c>
    </row>
    <row r="276" spans="1:65">
      <c r="A276" s="29"/>
      <c r="B276" s="18">
        <v>1</v>
      </c>
      <c r="C276" s="14">
        <v>1</v>
      </c>
      <c r="D276" s="208" t="s">
        <v>299</v>
      </c>
      <c r="E276" s="208">
        <v>160</v>
      </c>
      <c r="F276" s="209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11">
        <v>1</v>
      </c>
    </row>
    <row r="277" spans="1:65">
      <c r="A277" s="29"/>
      <c r="B277" s="19">
        <v>1</v>
      </c>
      <c r="C277" s="9">
        <v>2</v>
      </c>
      <c r="D277" s="213" t="s">
        <v>299</v>
      </c>
      <c r="E277" s="213">
        <v>160</v>
      </c>
      <c r="F277" s="209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  <c r="BI277" s="210"/>
      <c r="BJ277" s="210"/>
      <c r="BK277" s="210"/>
      <c r="BL277" s="210"/>
      <c r="BM277" s="211">
        <v>20</v>
      </c>
    </row>
    <row r="278" spans="1:65">
      <c r="A278" s="29"/>
      <c r="B278" s="19">
        <v>1</v>
      </c>
      <c r="C278" s="9">
        <v>3</v>
      </c>
      <c r="D278" s="213" t="s">
        <v>299</v>
      </c>
      <c r="E278" s="213">
        <v>150</v>
      </c>
      <c r="F278" s="209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  <c r="BI278" s="210"/>
      <c r="BJ278" s="210"/>
      <c r="BK278" s="210"/>
      <c r="BL278" s="210"/>
      <c r="BM278" s="211">
        <v>16</v>
      </c>
    </row>
    <row r="279" spans="1:65">
      <c r="A279" s="29"/>
      <c r="B279" s="19">
        <v>1</v>
      </c>
      <c r="C279" s="9">
        <v>4</v>
      </c>
      <c r="D279" s="213" t="s">
        <v>299</v>
      </c>
      <c r="E279" s="213">
        <v>170</v>
      </c>
      <c r="F279" s="209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  <c r="BI279" s="210"/>
      <c r="BJ279" s="210"/>
      <c r="BK279" s="210"/>
      <c r="BL279" s="210"/>
      <c r="BM279" s="211">
        <v>155</v>
      </c>
    </row>
    <row r="280" spans="1:65">
      <c r="A280" s="29"/>
      <c r="B280" s="19">
        <v>1</v>
      </c>
      <c r="C280" s="9">
        <v>5</v>
      </c>
      <c r="D280" s="213" t="s">
        <v>299</v>
      </c>
      <c r="E280" s="213">
        <v>140.00000000000003</v>
      </c>
      <c r="F280" s="209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  <c r="BI280" s="210"/>
      <c r="BJ280" s="210"/>
      <c r="BK280" s="210"/>
      <c r="BL280" s="210"/>
      <c r="BM280" s="211">
        <v>26</v>
      </c>
    </row>
    <row r="281" spans="1:65">
      <c r="A281" s="29"/>
      <c r="B281" s="19">
        <v>1</v>
      </c>
      <c r="C281" s="9">
        <v>6</v>
      </c>
      <c r="D281" s="213" t="s">
        <v>299</v>
      </c>
      <c r="E281" s="213">
        <v>150</v>
      </c>
      <c r="F281" s="209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  <c r="BI281" s="210"/>
      <c r="BJ281" s="210"/>
      <c r="BK281" s="210"/>
      <c r="BL281" s="210"/>
      <c r="BM281" s="214"/>
    </row>
    <row r="282" spans="1:65">
      <c r="A282" s="29"/>
      <c r="B282" s="20" t="s">
        <v>269</v>
      </c>
      <c r="C282" s="12"/>
      <c r="D282" s="215" t="s">
        <v>630</v>
      </c>
      <c r="E282" s="215">
        <v>155</v>
      </c>
      <c r="F282" s="209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  <c r="BI282" s="210"/>
      <c r="BJ282" s="210"/>
      <c r="BK282" s="210"/>
      <c r="BL282" s="210"/>
      <c r="BM282" s="214"/>
    </row>
    <row r="283" spans="1:65">
      <c r="A283" s="29"/>
      <c r="B283" s="3" t="s">
        <v>270</v>
      </c>
      <c r="C283" s="28"/>
      <c r="D283" s="213" t="s">
        <v>630</v>
      </c>
      <c r="E283" s="213">
        <v>155</v>
      </c>
      <c r="F283" s="209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  <c r="BI283" s="210"/>
      <c r="BJ283" s="210"/>
      <c r="BK283" s="210"/>
      <c r="BL283" s="210"/>
      <c r="BM283" s="214"/>
    </row>
    <row r="284" spans="1:65">
      <c r="A284" s="29"/>
      <c r="B284" s="3" t="s">
        <v>271</v>
      </c>
      <c r="C284" s="28"/>
      <c r="D284" s="213" t="s">
        <v>630</v>
      </c>
      <c r="E284" s="213">
        <v>10.488088481701507</v>
      </c>
      <c r="F284" s="209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  <c r="BI284" s="210"/>
      <c r="BJ284" s="210"/>
      <c r="BK284" s="210"/>
      <c r="BL284" s="210"/>
      <c r="BM284" s="214"/>
    </row>
    <row r="285" spans="1:65">
      <c r="A285" s="29"/>
      <c r="B285" s="3" t="s">
        <v>86</v>
      </c>
      <c r="C285" s="28"/>
      <c r="D285" s="13" t="s">
        <v>630</v>
      </c>
      <c r="E285" s="13">
        <v>6.7665086978719396E-2</v>
      </c>
      <c r="F285" s="14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3" t="s">
        <v>272</v>
      </c>
      <c r="C286" s="28"/>
      <c r="D286" s="13" t="s">
        <v>630</v>
      </c>
      <c r="E286" s="13">
        <v>0</v>
      </c>
      <c r="F286" s="14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45" t="s">
        <v>273</v>
      </c>
      <c r="C287" s="46"/>
      <c r="D287" s="44" t="s">
        <v>274</v>
      </c>
      <c r="E287" s="44" t="s">
        <v>274</v>
      </c>
      <c r="F287" s="14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30"/>
      <c r="C288" s="20"/>
      <c r="D288" s="20"/>
      <c r="E288" s="20"/>
      <c r="BM288" s="53"/>
    </row>
    <row r="289" spans="1:65" ht="19.5">
      <c r="B289" s="8" t="s">
        <v>622</v>
      </c>
      <c r="BM289" s="27" t="s">
        <v>275</v>
      </c>
    </row>
    <row r="290" spans="1:65" ht="19.5">
      <c r="A290" s="24" t="s">
        <v>313</v>
      </c>
      <c r="B290" s="18" t="s">
        <v>117</v>
      </c>
      <c r="C290" s="15" t="s">
        <v>118</v>
      </c>
      <c r="D290" s="16" t="s">
        <v>241</v>
      </c>
      <c r="E290" s="17" t="s">
        <v>241</v>
      </c>
      <c r="F290" s="17" t="s">
        <v>241</v>
      </c>
      <c r="G290" s="17" t="s">
        <v>241</v>
      </c>
      <c r="H290" s="14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242</v>
      </c>
      <c r="C291" s="9" t="s">
        <v>242</v>
      </c>
      <c r="D291" s="144" t="s">
        <v>252</v>
      </c>
      <c r="E291" s="145" t="s">
        <v>253</v>
      </c>
      <c r="F291" s="145" t="s">
        <v>254</v>
      </c>
      <c r="G291" s="145" t="s">
        <v>262</v>
      </c>
      <c r="H291" s="14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1</v>
      </c>
    </row>
    <row r="292" spans="1:65">
      <c r="A292" s="29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14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2</v>
      </c>
    </row>
    <row r="293" spans="1:65">
      <c r="A293" s="29"/>
      <c r="B293" s="19"/>
      <c r="C293" s="9"/>
      <c r="D293" s="25"/>
      <c r="E293" s="25"/>
      <c r="F293" s="25"/>
      <c r="G293" s="25"/>
      <c r="H293" s="14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2</v>
      </c>
    </row>
    <row r="294" spans="1:65">
      <c r="A294" s="29"/>
      <c r="B294" s="18">
        <v>1</v>
      </c>
      <c r="C294" s="14">
        <v>1</v>
      </c>
      <c r="D294" s="21" t="s">
        <v>299</v>
      </c>
      <c r="E294" s="21">
        <v>42.6</v>
      </c>
      <c r="F294" s="21" t="s">
        <v>274</v>
      </c>
      <c r="G294" s="21">
        <v>40.200000000000003</v>
      </c>
      <c r="H294" s="146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>
        <v>1</v>
      </c>
      <c r="C295" s="9">
        <v>2</v>
      </c>
      <c r="D295" s="11" t="s">
        <v>299</v>
      </c>
      <c r="E295" s="11">
        <v>42.6</v>
      </c>
      <c r="F295" s="11" t="s">
        <v>274</v>
      </c>
      <c r="G295" s="11">
        <v>40.4</v>
      </c>
      <c r="H295" s="146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13</v>
      </c>
    </row>
    <row r="296" spans="1:65">
      <c r="A296" s="29"/>
      <c r="B296" s="19">
        <v>1</v>
      </c>
      <c r="C296" s="9">
        <v>3</v>
      </c>
      <c r="D296" s="11" t="s">
        <v>299</v>
      </c>
      <c r="E296" s="11">
        <v>41.8</v>
      </c>
      <c r="F296" s="11" t="s">
        <v>274</v>
      </c>
      <c r="G296" s="11">
        <v>40.4</v>
      </c>
      <c r="H296" s="146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16</v>
      </c>
    </row>
    <row r="297" spans="1:65">
      <c r="A297" s="29"/>
      <c r="B297" s="19">
        <v>1</v>
      </c>
      <c r="C297" s="9">
        <v>4</v>
      </c>
      <c r="D297" s="11" t="s">
        <v>299</v>
      </c>
      <c r="E297" s="11">
        <v>42.4</v>
      </c>
      <c r="F297" s="11" t="s">
        <v>274</v>
      </c>
      <c r="G297" s="11">
        <v>40</v>
      </c>
      <c r="H297" s="146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41.2916666666667</v>
      </c>
    </row>
    <row r="298" spans="1:65">
      <c r="A298" s="29"/>
      <c r="B298" s="19">
        <v>1</v>
      </c>
      <c r="C298" s="9">
        <v>5</v>
      </c>
      <c r="D298" s="11" t="s">
        <v>299</v>
      </c>
      <c r="E298" s="11">
        <v>42.3</v>
      </c>
      <c r="F298" s="11" t="s">
        <v>274</v>
      </c>
      <c r="G298" s="11">
        <v>40.200000000000003</v>
      </c>
      <c r="H298" s="146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19</v>
      </c>
    </row>
    <row r="299" spans="1:65">
      <c r="A299" s="29"/>
      <c r="B299" s="19">
        <v>1</v>
      </c>
      <c r="C299" s="9">
        <v>6</v>
      </c>
      <c r="D299" s="11" t="s">
        <v>299</v>
      </c>
      <c r="E299" s="11">
        <v>42.3</v>
      </c>
      <c r="F299" s="11" t="s">
        <v>274</v>
      </c>
      <c r="G299" s="11">
        <v>40.299999999999997</v>
      </c>
      <c r="H299" s="146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9"/>
      <c r="B300" s="20" t="s">
        <v>269</v>
      </c>
      <c r="C300" s="12"/>
      <c r="D300" s="22" t="s">
        <v>630</v>
      </c>
      <c r="E300" s="22">
        <v>42.333333333333336</v>
      </c>
      <c r="F300" s="22" t="s">
        <v>630</v>
      </c>
      <c r="G300" s="22">
        <v>40.25</v>
      </c>
      <c r="H300" s="146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9"/>
      <c r="B301" s="3" t="s">
        <v>270</v>
      </c>
      <c r="C301" s="28"/>
      <c r="D301" s="11" t="s">
        <v>630</v>
      </c>
      <c r="E301" s="11">
        <v>42.349999999999994</v>
      </c>
      <c r="F301" s="11" t="s">
        <v>630</v>
      </c>
      <c r="G301" s="11">
        <v>40.25</v>
      </c>
      <c r="H301" s="146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9"/>
      <c r="B302" s="3" t="s">
        <v>271</v>
      </c>
      <c r="C302" s="28"/>
      <c r="D302" s="23" t="s">
        <v>630</v>
      </c>
      <c r="E302" s="23">
        <v>0.29439202887759647</v>
      </c>
      <c r="F302" s="23" t="s">
        <v>630</v>
      </c>
      <c r="G302" s="23">
        <v>0.15165750888102988</v>
      </c>
      <c r="H302" s="146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9"/>
      <c r="B303" s="3" t="s">
        <v>86</v>
      </c>
      <c r="C303" s="28"/>
      <c r="D303" s="13" t="s">
        <v>630</v>
      </c>
      <c r="E303" s="13">
        <v>6.9541424144314119E-3</v>
      </c>
      <c r="F303" s="13" t="s">
        <v>630</v>
      </c>
      <c r="G303" s="13">
        <v>3.7678884194044691E-3</v>
      </c>
      <c r="H303" s="14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3" t="s">
        <v>272</v>
      </c>
      <c r="C304" s="28"/>
      <c r="D304" s="13" t="s">
        <v>630</v>
      </c>
      <c r="E304" s="13">
        <v>2.5227043390513959E-2</v>
      </c>
      <c r="F304" s="13" t="s">
        <v>630</v>
      </c>
      <c r="G304" s="13">
        <v>-2.5227043390515402E-2</v>
      </c>
      <c r="H304" s="14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45" t="s">
        <v>273</v>
      </c>
      <c r="C305" s="46"/>
      <c r="D305" s="44" t="s">
        <v>274</v>
      </c>
      <c r="E305" s="44">
        <v>0.67</v>
      </c>
      <c r="F305" s="44" t="s">
        <v>274</v>
      </c>
      <c r="G305" s="44">
        <v>0.67</v>
      </c>
      <c r="H305" s="14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30"/>
      <c r="C306" s="20"/>
      <c r="D306" s="20"/>
      <c r="E306" s="20"/>
      <c r="F306" s="20"/>
      <c r="G306" s="20"/>
      <c r="BM306" s="53"/>
    </row>
    <row r="307" spans="1:65" ht="15">
      <c r="B307" s="8" t="s">
        <v>623</v>
      </c>
      <c r="BM307" s="27" t="s">
        <v>275</v>
      </c>
    </row>
    <row r="308" spans="1:65" ht="15">
      <c r="A308" s="24" t="s">
        <v>15</v>
      </c>
      <c r="B308" s="18" t="s">
        <v>117</v>
      </c>
      <c r="C308" s="15" t="s">
        <v>118</v>
      </c>
      <c r="D308" s="16" t="s">
        <v>241</v>
      </c>
      <c r="E308" s="14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242</v>
      </c>
      <c r="C309" s="9" t="s">
        <v>242</v>
      </c>
      <c r="D309" s="144" t="s">
        <v>253</v>
      </c>
      <c r="E309" s="14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101</v>
      </c>
      <c r="E310" s="14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/>
      <c r="C311" s="9"/>
      <c r="D311" s="25"/>
      <c r="E311" s="14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8">
        <v>1</v>
      </c>
      <c r="C312" s="14">
        <v>1</v>
      </c>
      <c r="D312" s="220">
        <v>10</v>
      </c>
      <c r="E312" s="217"/>
      <c r="F312" s="218"/>
      <c r="G312" s="218"/>
      <c r="H312" s="218"/>
      <c r="I312" s="218"/>
      <c r="J312" s="218"/>
      <c r="K312" s="218"/>
      <c r="L312" s="218"/>
      <c r="M312" s="218"/>
      <c r="N312" s="218"/>
      <c r="O312" s="218"/>
      <c r="P312" s="218"/>
      <c r="Q312" s="218"/>
      <c r="R312" s="218"/>
      <c r="S312" s="218"/>
      <c r="T312" s="218"/>
      <c r="U312" s="218"/>
      <c r="V312" s="218"/>
      <c r="W312" s="218"/>
      <c r="X312" s="218"/>
      <c r="Y312" s="218"/>
      <c r="Z312" s="218"/>
      <c r="AA312" s="218"/>
      <c r="AB312" s="218"/>
      <c r="AC312" s="218"/>
      <c r="AD312" s="218"/>
      <c r="AE312" s="218"/>
      <c r="AF312" s="218"/>
      <c r="AG312" s="218"/>
      <c r="AH312" s="218"/>
      <c r="AI312" s="218"/>
      <c r="AJ312" s="218"/>
      <c r="AK312" s="218"/>
      <c r="AL312" s="218"/>
      <c r="AM312" s="218"/>
      <c r="AN312" s="218"/>
      <c r="AO312" s="218"/>
      <c r="AP312" s="218"/>
      <c r="AQ312" s="218"/>
      <c r="AR312" s="218"/>
      <c r="AS312" s="218"/>
      <c r="AT312" s="218"/>
      <c r="AU312" s="218"/>
      <c r="AV312" s="218"/>
      <c r="AW312" s="218"/>
      <c r="AX312" s="218"/>
      <c r="AY312" s="218"/>
      <c r="AZ312" s="218"/>
      <c r="BA312" s="218"/>
      <c r="BB312" s="218"/>
      <c r="BC312" s="218"/>
      <c r="BD312" s="218"/>
      <c r="BE312" s="218"/>
      <c r="BF312" s="218"/>
      <c r="BG312" s="218"/>
      <c r="BH312" s="218"/>
      <c r="BI312" s="218"/>
      <c r="BJ312" s="218"/>
      <c r="BK312" s="218"/>
      <c r="BL312" s="218"/>
      <c r="BM312" s="221">
        <v>1</v>
      </c>
    </row>
    <row r="313" spans="1:65">
      <c r="A313" s="29"/>
      <c r="B313" s="19">
        <v>1</v>
      </c>
      <c r="C313" s="9">
        <v>2</v>
      </c>
      <c r="D313" s="216">
        <v>30</v>
      </c>
      <c r="E313" s="217"/>
      <c r="F313" s="218"/>
      <c r="G313" s="218"/>
      <c r="H313" s="218"/>
      <c r="I313" s="218"/>
      <c r="J313" s="218"/>
      <c r="K313" s="218"/>
      <c r="L313" s="218"/>
      <c r="M313" s="218"/>
      <c r="N313" s="218"/>
      <c r="O313" s="218"/>
      <c r="P313" s="218"/>
      <c r="Q313" s="218"/>
      <c r="R313" s="218"/>
      <c r="S313" s="218"/>
      <c r="T313" s="218"/>
      <c r="U313" s="218"/>
      <c r="V313" s="218"/>
      <c r="W313" s="218"/>
      <c r="X313" s="218"/>
      <c r="Y313" s="218"/>
      <c r="Z313" s="218"/>
      <c r="AA313" s="218"/>
      <c r="AB313" s="218"/>
      <c r="AC313" s="218"/>
      <c r="AD313" s="218"/>
      <c r="AE313" s="218"/>
      <c r="AF313" s="218"/>
      <c r="AG313" s="218"/>
      <c r="AH313" s="218"/>
      <c r="AI313" s="218"/>
      <c r="AJ313" s="218"/>
      <c r="AK313" s="218"/>
      <c r="AL313" s="218"/>
      <c r="AM313" s="218"/>
      <c r="AN313" s="218"/>
      <c r="AO313" s="218"/>
      <c r="AP313" s="218"/>
      <c r="AQ313" s="218"/>
      <c r="AR313" s="218"/>
      <c r="AS313" s="218"/>
      <c r="AT313" s="218"/>
      <c r="AU313" s="218"/>
      <c r="AV313" s="218"/>
      <c r="AW313" s="218"/>
      <c r="AX313" s="218"/>
      <c r="AY313" s="218"/>
      <c r="AZ313" s="218"/>
      <c r="BA313" s="218"/>
      <c r="BB313" s="218"/>
      <c r="BC313" s="218"/>
      <c r="BD313" s="218"/>
      <c r="BE313" s="218"/>
      <c r="BF313" s="218"/>
      <c r="BG313" s="218"/>
      <c r="BH313" s="218"/>
      <c r="BI313" s="218"/>
      <c r="BJ313" s="218"/>
      <c r="BK313" s="218"/>
      <c r="BL313" s="218"/>
      <c r="BM313" s="221">
        <v>14</v>
      </c>
    </row>
    <row r="314" spans="1:65">
      <c r="A314" s="29"/>
      <c r="B314" s="19">
        <v>1</v>
      </c>
      <c r="C314" s="9">
        <v>3</v>
      </c>
      <c r="D314" s="216">
        <v>30</v>
      </c>
      <c r="E314" s="217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218"/>
      <c r="Y314" s="218"/>
      <c r="Z314" s="218"/>
      <c r="AA314" s="218"/>
      <c r="AB314" s="218"/>
      <c r="AC314" s="218"/>
      <c r="AD314" s="218"/>
      <c r="AE314" s="218"/>
      <c r="AF314" s="218"/>
      <c r="AG314" s="218"/>
      <c r="AH314" s="218"/>
      <c r="AI314" s="218"/>
      <c r="AJ314" s="218"/>
      <c r="AK314" s="218"/>
      <c r="AL314" s="218"/>
      <c r="AM314" s="218"/>
      <c r="AN314" s="218"/>
      <c r="AO314" s="218"/>
      <c r="AP314" s="218"/>
      <c r="AQ314" s="218"/>
      <c r="AR314" s="218"/>
      <c r="AS314" s="218"/>
      <c r="AT314" s="218"/>
      <c r="AU314" s="218"/>
      <c r="AV314" s="218"/>
      <c r="AW314" s="218"/>
      <c r="AX314" s="218"/>
      <c r="AY314" s="218"/>
      <c r="AZ314" s="218"/>
      <c r="BA314" s="218"/>
      <c r="BB314" s="218"/>
      <c r="BC314" s="218"/>
      <c r="BD314" s="218"/>
      <c r="BE314" s="218"/>
      <c r="BF314" s="218"/>
      <c r="BG314" s="218"/>
      <c r="BH314" s="218"/>
      <c r="BI314" s="218"/>
      <c r="BJ314" s="218"/>
      <c r="BK314" s="218"/>
      <c r="BL314" s="218"/>
      <c r="BM314" s="221">
        <v>16</v>
      </c>
    </row>
    <row r="315" spans="1:65">
      <c r="A315" s="29"/>
      <c r="B315" s="19">
        <v>1</v>
      </c>
      <c r="C315" s="9">
        <v>4</v>
      </c>
      <c r="D315" s="216">
        <v>30</v>
      </c>
      <c r="E315" s="217"/>
      <c r="F315" s="218"/>
      <c r="G315" s="218"/>
      <c r="H315" s="218"/>
      <c r="I315" s="218"/>
      <c r="J315" s="218"/>
      <c r="K315" s="218"/>
      <c r="L315" s="218"/>
      <c r="M315" s="218"/>
      <c r="N315" s="218"/>
      <c r="O315" s="218"/>
      <c r="P315" s="218"/>
      <c r="Q315" s="218"/>
      <c r="R315" s="218"/>
      <c r="S315" s="218"/>
      <c r="T315" s="218"/>
      <c r="U315" s="218"/>
      <c r="V315" s="218"/>
      <c r="W315" s="218"/>
      <c r="X315" s="218"/>
      <c r="Y315" s="218"/>
      <c r="Z315" s="218"/>
      <c r="AA315" s="218"/>
      <c r="AB315" s="218"/>
      <c r="AC315" s="218"/>
      <c r="AD315" s="218"/>
      <c r="AE315" s="218"/>
      <c r="AF315" s="218"/>
      <c r="AG315" s="218"/>
      <c r="AH315" s="218"/>
      <c r="AI315" s="218"/>
      <c r="AJ315" s="218"/>
      <c r="AK315" s="218"/>
      <c r="AL315" s="218"/>
      <c r="AM315" s="218"/>
      <c r="AN315" s="218"/>
      <c r="AO315" s="218"/>
      <c r="AP315" s="218"/>
      <c r="AQ315" s="218"/>
      <c r="AR315" s="218"/>
      <c r="AS315" s="218"/>
      <c r="AT315" s="218"/>
      <c r="AU315" s="218"/>
      <c r="AV315" s="218"/>
      <c r="AW315" s="218"/>
      <c r="AX315" s="218"/>
      <c r="AY315" s="218"/>
      <c r="AZ315" s="218"/>
      <c r="BA315" s="218"/>
      <c r="BB315" s="218"/>
      <c r="BC315" s="218"/>
      <c r="BD315" s="218"/>
      <c r="BE315" s="218"/>
      <c r="BF315" s="218"/>
      <c r="BG315" s="218"/>
      <c r="BH315" s="218"/>
      <c r="BI315" s="218"/>
      <c r="BJ315" s="218"/>
      <c r="BK315" s="218"/>
      <c r="BL315" s="218"/>
      <c r="BM315" s="221">
        <v>25</v>
      </c>
    </row>
    <row r="316" spans="1:65">
      <c r="A316" s="29"/>
      <c r="B316" s="19">
        <v>1</v>
      </c>
      <c r="C316" s="9">
        <v>5</v>
      </c>
      <c r="D316" s="216">
        <v>20</v>
      </c>
      <c r="E316" s="217"/>
      <c r="F316" s="218"/>
      <c r="G316" s="218"/>
      <c r="H316" s="218"/>
      <c r="I316" s="218"/>
      <c r="J316" s="218"/>
      <c r="K316" s="218"/>
      <c r="L316" s="218"/>
      <c r="M316" s="218"/>
      <c r="N316" s="218"/>
      <c r="O316" s="218"/>
      <c r="P316" s="218"/>
      <c r="Q316" s="218"/>
      <c r="R316" s="218"/>
      <c r="S316" s="218"/>
      <c r="T316" s="218"/>
      <c r="U316" s="218"/>
      <c r="V316" s="218"/>
      <c r="W316" s="218"/>
      <c r="X316" s="218"/>
      <c r="Y316" s="218"/>
      <c r="Z316" s="218"/>
      <c r="AA316" s="218"/>
      <c r="AB316" s="218"/>
      <c r="AC316" s="218"/>
      <c r="AD316" s="218"/>
      <c r="AE316" s="218"/>
      <c r="AF316" s="218"/>
      <c r="AG316" s="218"/>
      <c r="AH316" s="218"/>
      <c r="AI316" s="218"/>
      <c r="AJ316" s="218"/>
      <c r="AK316" s="218"/>
      <c r="AL316" s="218"/>
      <c r="AM316" s="218"/>
      <c r="AN316" s="218"/>
      <c r="AO316" s="218"/>
      <c r="AP316" s="218"/>
      <c r="AQ316" s="218"/>
      <c r="AR316" s="218"/>
      <c r="AS316" s="218"/>
      <c r="AT316" s="218"/>
      <c r="AU316" s="218"/>
      <c r="AV316" s="218"/>
      <c r="AW316" s="218"/>
      <c r="AX316" s="218"/>
      <c r="AY316" s="218"/>
      <c r="AZ316" s="218"/>
      <c r="BA316" s="218"/>
      <c r="BB316" s="218"/>
      <c r="BC316" s="218"/>
      <c r="BD316" s="218"/>
      <c r="BE316" s="218"/>
      <c r="BF316" s="218"/>
      <c r="BG316" s="218"/>
      <c r="BH316" s="218"/>
      <c r="BI316" s="218"/>
      <c r="BJ316" s="218"/>
      <c r="BK316" s="218"/>
      <c r="BL316" s="218"/>
      <c r="BM316" s="221">
        <v>20</v>
      </c>
    </row>
    <row r="317" spans="1:65">
      <c r="A317" s="29"/>
      <c r="B317" s="19">
        <v>1</v>
      </c>
      <c r="C317" s="9">
        <v>6</v>
      </c>
      <c r="D317" s="216">
        <v>30</v>
      </c>
      <c r="E317" s="217"/>
      <c r="F317" s="218"/>
      <c r="G317" s="218"/>
      <c r="H317" s="218"/>
      <c r="I317" s="218"/>
      <c r="J317" s="218"/>
      <c r="K317" s="218"/>
      <c r="L317" s="218"/>
      <c r="M317" s="218"/>
      <c r="N317" s="218"/>
      <c r="O317" s="218"/>
      <c r="P317" s="218"/>
      <c r="Q317" s="218"/>
      <c r="R317" s="218"/>
      <c r="S317" s="218"/>
      <c r="T317" s="218"/>
      <c r="U317" s="218"/>
      <c r="V317" s="218"/>
      <c r="W317" s="218"/>
      <c r="X317" s="218"/>
      <c r="Y317" s="218"/>
      <c r="Z317" s="218"/>
      <c r="AA317" s="218"/>
      <c r="AB317" s="218"/>
      <c r="AC317" s="218"/>
      <c r="AD317" s="218"/>
      <c r="AE317" s="218"/>
      <c r="AF317" s="218"/>
      <c r="AG317" s="218"/>
      <c r="AH317" s="218"/>
      <c r="AI317" s="218"/>
      <c r="AJ317" s="218"/>
      <c r="AK317" s="218"/>
      <c r="AL317" s="218"/>
      <c r="AM317" s="218"/>
      <c r="AN317" s="218"/>
      <c r="AO317" s="218"/>
      <c r="AP317" s="218"/>
      <c r="AQ317" s="218"/>
      <c r="AR317" s="218"/>
      <c r="AS317" s="218"/>
      <c r="AT317" s="218"/>
      <c r="AU317" s="218"/>
      <c r="AV317" s="218"/>
      <c r="AW317" s="218"/>
      <c r="AX317" s="218"/>
      <c r="AY317" s="218"/>
      <c r="AZ317" s="218"/>
      <c r="BA317" s="218"/>
      <c r="BB317" s="218"/>
      <c r="BC317" s="218"/>
      <c r="BD317" s="218"/>
      <c r="BE317" s="218"/>
      <c r="BF317" s="218"/>
      <c r="BG317" s="218"/>
      <c r="BH317" s="218"/>
      <c r="BI317" s="218"/>
      <c r="BJ317" s="218"/>
      <c r="BK317" s="218"/>
      <c r="BL317" s="218"/>
      <c r="BM317" s="219"/>
    </row>
    <row r="318" spans="1:65">
      <c r="A318" s="29"/>
      <c r="B318" s="20" t="s">
        <v>269</v>
      </c>
      <c r="C318" s="12"/>
      <c r="D318" s="222">
        <v>25</v>
      </c>
      <c r="E318" s="217"/>
      <c r="F318" s="218"/>
      <c r="G318" s="218"/>
      <c r="H318" s="218"/>
      <c r="I318" s="218"/>
      <c r="J318" s="218"/>
      <c r="K318" s="218"/>
      <c r="L318" s="218"/>
      <c r="M318" s="218"/>
      <c r="N318" s="218"/>
      <c r="O318" s="218"/>
      <c r="P318" s="218"/>
      <c r="Q318" s="218"/>
      <c r="R318" s="218"/>
      <c r="S318" s="218"/>
      <c r="T318" s="218"/>
      <c r="U318" s="218"/>
      <c r="V318" s="218"/>
      <c r="W318" s="218"/>
      <c r="X318" s="218"/>
      <c r="Y318" s="218"/>
      <c r="Z318" s="218"/>
      <c r="AA318" s="218"/>
      <c r="AB318" s="218"/>
      <c r="AC318" s="218"/>
      <c r="AD318" s="218"/>
      <c r="AE318" s="218"/>
      <c r="AF318" s="218"/>
      <c r="AG318" s="218"/>
      <c r="AH318" s="218"/>
      <c r="AI318" s="218"/>
      <c r="AJ318" s="218"/>
      <c r="AK318" s="218"/>
      <c r="AL318" s="218"/>
      <c r="AM318" s="218"/>
      <c r="AN318" s="218"/>
      <c r="AO318" s="218"/>
      <c r="AP318" s="218"/>
      <c r="AQ318" s="218"/>
      <c r="AR318" s="218"/>
      <c r="AS318" s="218"/>
      <c r="AT318" s="218"/>
      <c r="AU318" s="218"/>
      <c r="AV318" s="218"/>
      <c r="AW318" s="218"/>
      <c r="AX318" s="218"/>
      <c r="AY318" s="218"/>
      <c r="AZ318" s="218"/>
      <c r="BA318" s="218"/>
      <c r="BB318" s="218"/>
      <c r="BC318" s="218"/>
      <c r="BD318" s="218"/>
      <c r="BE318" s="218"/>
      <c r="BF318" s="218"/>
      <c r="BG318" s="218"/>
      <c r="BH318" s="218"/>
      <c r="BI318" s="218"/>
      <c r="BJ318" s="218"/>
      <c r="BK318" s="218"/>
      <c r="BL318" s="218"/>
      <c r="BM318" s="219"/>
    </row>
    <row r="319" spans="1:65">
      <c r="A319" s="29"/>
      <c r="B319" s="3" t="s">
        <v>270</v>
      </c>
      <c r="C319" s="28"/>
      <c r="D319" s="216">
        <v>30</v>
      </c>
      <c r="E319" s="217"/>
      <c r="F319" s="218"/>
      <c r="G319" s="218"/>
      <c r="H319" s="218"/>
      <c r="I319" s="218"/>
      <c r="J319" s="218"/>
      <c r="K319" s="218"/>
      <c r="L319" s="218"/>
      <c r="M319" s="218"/>
      <c r="N319" s="218"/>
      <c r="O319" s="218"/>
      <c r="P319" s="218"/>
      <c r="Q319" s="218"/>
      <c r="R319" s="218"/>
      <c r="S319" s="218"/>
      <c r="T319" s="218"/>
      <c r="U319" s="218"/>
      <c r="V319" s="218"/>
      <c r="W319" s="218"/>
      <c r="X319" s="218"/>
      <c r="Y319" s="218"/>
      <c r="Z319" s="218"/>
      <c r="AA319" s="218"/>
      <c r="AB319" s="218"/>
      <c r="AC319" s="218"/>
      <c r="AD319" s="218"/>
      <c r="AE319" s="218"/>
      <c r="AF319" s="218"/>
      <c r="AG319" s="218"/>
      <c r="AH319" s="218"/>
      <c r="AI319" s="218"/>
      <c r="AJ319" s="218"/>
      <c r="AK319" s="218"/>
      <c r="AL319" s="218"/>
      <c r="AM319" s="218"/>
      <c r="AN319" s="218"/>
      <c r="AO319" s="218"/>
      <c r="AP319" s="218"/>
      <c r="AQ319" s="218"/>
      <c r="AR319" s="218"/>
      <c r="AS319" s="218"/>
      <c r="AT319" s="218"/>
      <c r="AU319" s="218"/>
      <c r="AV319" s="218"/>
      <c r="AW319" s="218"/>
      <c r="AX319" s="218"/>
      <c r="AY319" s="218"/>
      <c r="AZ319" s="218"/>
      <c r="BA319" s="218"/>
      <c r="BB319" s="218"/>
      <c r="BC319" s="218"/>
      <c r="BD319" s="218"/>
      <c r="BE319" s="218"/>
      <c r="BF319" s="218"/>
      <c r="BG319" s="218"/>
      <c r="BH319" s="218"/>
      <c r="BI319" s="218"/>
      <c r="BJ319" s="218"/>
      <c r="BK319" s="218"/>
      <c r="BL319" s="218"/>
      <c r="BM319" s="219"/>
    </row>
    <row r="320" spans="1:65">
      <c r="A320" s="29"/>
      <c r="B320" s="3" t="s">
        <v>271</v>
      </c>
      <c r="C320" s="28"/>
      <c r="D320" s="216">
        <v>8.3666002653407556</v>
      </c>
      <c r="E320" s="217"/>
      <c r="F320" s="218"/>
      <c r="G320" s="218"/>
      <c r="H320" s="218"/>
      <c r="I320" s="218"/>
      <c r="J320" s="218"/>
      <c r="K320" s="218"/>
      <c r="L320" s="218"/>
      <c r="M320" s="218"/>
      <c r="N320" s="218"/>
      <c r="O320" s="218"/>
      <c r="P320" s="218"/>
      <c r="Q320" s="218"/>
      <c r="R320" s="218"/>
      <c r="S320" s="218"/>
      <c r="T320" s="218"/>
      <c r="U320" s="218"/>
      <c r="V320" s="218"/>
      <c r="W320" s="218"/>
      <c r="X320" s="218"/>
      <c r="Y320" s="218"/>
      <c r="Z320" s="218"/>
      <c r="AA320" s="218"/>
      <c r="AB320" s="218"/>
      <c r="AC320" s="218"/>
      <c r="AD320" s="218"/>
      <c r="AE320" s="218"/>
      <c r="AF320" s="218"/>
      <c r="AG320" s="218"/>
      <c r="AH320" s="218"/>
      <c r="AI320" s="218"/>
      <c r="AJ320" s="218"/>
      <c r="AK320" s="218"/>
      <c r="AL320" s="218"/>
      <c r="AM320" s="218"/>
      <c r="AN320" s="218"/>
      <c r="AO320" s="218"/>
      <c r="AP320" s="218"/>
      <c r="AQ320" s="218"/>
      <c r="AR320" s="218"/>
      <c r="AS320" s="218"/>
      <c r="AT320" s="218"/>
      <c r="AU320" s="218"/>
      <c r="AV320" s="218"/>
      <c r="AW320" s="218"/>
      <c r="AX320" s="218"/>
      <c r="AY320" s="218"/>
      <c r="AZ320" s="218"/>
      <c r="BA320" s="218"/>
      <c r="BB320" s="218"/>
      <c r="BC320" s="218"/>
      <c r="BD320" s="218"/>
      <c r="BE320" s="218"/>
      <c r="BF320" s="218"/>
      <c r="BG320" s="218"/>
      <c r="BH320" s="218"/>
      <c r="BI320" s="218"/>
      <c r="BJ320" s="218"/>
      <c r="BK320" s="218"/>
      <c r="BL320" s="218"/>
      <c r="BM320" s="219"/>
    </row>
    <row r="321" spans="1:65">
      <c r="A321" s="29"/>
      <c r="B321" s="3" t="s">
        <v>86</v>
      </c>
      <c r="C321" s="28"/>
      <c r="D321" s="13">
        <v>0.33466401061363021</v>
      </c>
      <c r="E321" s="14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3" t="s">
        <v>272</v>
      </c>
      <c r="C322" s="28"/>
      <c r="D322" s="13">
        <v>0</v>
      </c>
      <c r="E322" s="14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45" t="s">
        <v>273</v>
      </c>
      <c r="C323" s="46"/>
      <c r="D323" s="44" t="s">
        <v>274</v>
      </c>
      <c r="E323" s="14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30"/>
      <c r="C324" s="20"/>
      <c r="D324" s="20"/>
      <c r="BM324" s="53"/>
    </row>
    <row r="325" spans="1:65" ht="15">
      <c r="B325" s="8" t="s">
        <v>624</v>
      </c>
      <c r="BM325" s="27" t="s">
        <v>275</v>
      </c>
    </row>
    <row r="326" spans="1:65" ht="15">
      <c r="A326" s="24" t="s">
        <v>18</v>
      </c>
      <c r="B326" s="18" t="s">
        <v>117</v>
      </c>
      <c r="C326" s="15" t="s">
        <v>118</v>
      </c>
      <c r="D326" s="16" t="s">
        <v>241</v>
      </c>
      <c r="E326" s="14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242</v>
      </c>
      <c r="C327" s="9" t="s">
        <v>242</v>
      </c>
      <c r="D327" s="144" t="s">
        <v>253</v>
      </c>
      <c r="E327" s="14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101</v>
      </c>
      <c r="E328" s="14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0</v>
      </c>
    </row>
    <row r="329" spans="1:65">
      <c r="A329" s="29"/>
      <c r="B329" s="19"/>
      <c r="C329" s="9"/>
      <c r="D329" s="25"/>
      <c r="E329" s="14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0</v>
      </c>
    </row>
    <row r="330" spans="1:65">
      <c r="A330" s="29"/>
      <c r="B330" s="18">
        <v>1</v>
      </c>
      <c r="C330" s="14">
        <v>1</v>
      </c>
      <c r="D330" s="208">
        <v>379.99999999999994</v>
      </c>
      <c r="E330" s="209"/>
      <c r="F330" s="210"/>
      <c r="G330" s="210"/>
      <c r="H330" s="210"/>
      <c r="I330" s="210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  <c r="BI330" s="210"/>
      <c r="BJ330" s="210"/>
      <c r="BK330" s="210"/>
      <c r="BL330" s="210"/>
      <c r="BM330" s="211">
        <v>1</v>
      </c>
    </row>
    <row r="331" spans="1:65">
      <c r="A331" s="29"/>
      <c r="B331" s="19">
        <v>1</v>
      </c>
      <c r="C331" s="9">
        <v>2</v>
      </c>
      <c r="D331" s="213">
        <v>390</v>
      </c>
      <c r="E331" s="209"/>
      <c r="F331" s="210"/>
      <c r="G331" s="210"/>
      <c r="H331" s="210"/>
      <c r="I331" s="210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  <c r="BI331" s="210"/>
      <c r="BJ331" s="210"/>
      <c r="BK331" s="210"/>
      <c r="BL331" s="210"/>
      <c r="BM331" s="211">
        <v>15</v>
      </c>
    </row>
    <row r="332" spans="1:65">
      <c r="A332" s="29"/>
      <c r="B332" s="19">
        <v>1</v>
      </c>
      <c r="C332" s="9">
        <v>3</v>
      </c>
      <c r="D332" s="213">
        <v>390</v>
      </c>
      <c r="E332" s="209"/>
      <c r="F332" s="210"/>
      <c r="G332" s="210"/>
      <c r="H332" s="210"/>
      <c r="I332" s="210"/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  <c r="BI332" s="210"/>
      <c r="BJ332" s="210"/>
      <c r="BK332" s="210"/>
      <c r="BL332" s="210"/>
      <c r="BM332" s="211">
        <v>16</v>
      </c>
    </row>
    <row r="333" spans="1:65">
      <c r="A333" s="29"/>
      <c r="B333" s="19">
        <v>1</v>
      </c>
      <c r="C333" s="9">
        <v>4</v>
      </c>
      <c r="D333" s="213">
        <v>390</v>
      </c>
      <c r="E333" s="209"/>
      <c r="F333" s="210"/>
      <c r="G333" s="210"/>
      <c r="H333" s="210"/>
      <c r="I333" s="210"/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  <c r="BI333" s="210"/>
      <c r="BJ333" s="210"/>
      <c r="BK333" s="210"/>
      <c r="BL333" s="210"/>
      <c r="BM333" s="211">
        <v>383.33333333333297</v>
      </c>
    </row>
    <row r="334" spans="1:65">
      <c r="A334" s="29"/>
      <c r="B334" s="19">
        <v>1</v>
      </c>
      <c r="C334" s="9">
        <v>5</v>
      </c>
      <c r="D334" s="213">
        <v>370</v>
      </c>
      <c r="E334" s="209"/>
      <c r="F334" s="210"/>
      <c r="G334" s="210"/>
      <c r="H334" s="210"/>
      <c r="I334" s="210"/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  <c r="BI334" s="210"/>
      <c r="BJ334" s="210"/>
      <c r="BK334" s="210"/>
      <c r="BL334" s="210"/>
      <c r="BM334" s="211">
        <v>21</v>
      </c>
    </row>
    <row r="335" spans="1:65">
      <c r="A335" s="29"/>
      <c r="B335" s="19">
        <v>1</v>
      </c>
      <c r="C335" s="9">
        <v>6</v>
      </c>
      <c r="D335" s="213">
        <v>379.99999999999994</v>
      </c>
      <c r="E335" s="209"/>
      <c r="F335" s="210"/>
      <c r="G335" s="210"/>
      <c r="H335" s="210"/>
      <c r="I335" s="210"/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  <c r="BI335" s="210"/>
      <c r="BJ335" s="210"/>
      <c r="BK335" s="210"/>
      <c r="BL335" s="210"/>
      <c r="BM335" s="214"/>
    </row>
    <row r="336" spans="1:65">
      <c r="A336" s="29"/>
      <c r="B336" s="20" t="s">
        <v>269</v>
      </c>
      <c r="C336" s="12"/>
      <c r="D336" s="215">
        <v>383.33333333333331</v>
      </c>
      <c r="E336" s="209"/>
      <c r="F336" s="210"/>
      <c r="G336" s="210"/>
      <c r="H336" s="210"/>
      <c r="I336" s="210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  <c r="BI336" s="210"/>
      <c r="BJ336" s="210"/>
      <c r="BK336" s="210"/>
      <c r="BL336" s="210"/>
      <c r="BM336" s="214"/>
    </row>
    <row r="337" spans="1:65">
      <c r="A337" s="29"/>
      <c r="B337" s="3" t="s">
        <v>270</v>
      </c>
      <c r="C337" s="28"/>
      <c r="D337" s="213">
        <v>385</v>
      </c>
      <c r="E337" s="209"/>
      <c r="F337" s="210"/>
      <c r="G337" s="210"/>
      <c r="H337" s="210"/>
      <c r="I337" s="210"/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  <c r="BI337" s="210"/>
      <c r="BJ337" s="210"/>
      <c r="BK337" s="210"/>
      <c r="BL337" s="210"/>
      <c r="BM337" s="214"/>
    </row>
    <row r="338" spans="1:65">
      <c r="A338" s="29"/>
      <c r="B338" s="3" t="s">
        <v>271</v>
      </c>
      <c r="C338" s="28"/>
      <c r="D338" s="213">
        <v>8.1649658092772697</v>
      </c>
      <c r="E338" s="209"/>
      <c r="F338" s="210"/>
      <c r="G338" s="210"/>
      <c r="H338" s="210"/>
      <c r="I338" s="210"/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  <c r="BI338" s="210"/>
      <c r="BJ338" s="210"/>
      <c r="BK338" s="210"/>
      <c r="BL338" s="210"/>
      <c r="BM338" s="214"/>
    </row>
    <row r="339" spans="1:65">
      <c r="A339" s="29"/>
      <c r="B339" s="3" t="s">
        <v>86</v>
      </c>
      <c r="C339" s="28"/>
      <c r="D339" s="13">
        <v>2.129991080681027E-2</v>
      </c>
      <c r="E339" s="14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9"/>
      <c r="B340" s="3" t="s">
        <v>272</v>
      </c>
      <c r="C340" s="28"/>
      <c r="D340" s="13">
        <v>8.8817841970012523E-16</v>
      </c>
      <c r="E340" s="14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45" t="s">
        <v>273</v>
      </c>
      <c r="C341" s="46"/>
      <c r="D341" s="44" t="s">
        <v>274</v>
      </c>
      <c r="E341" s="14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30"/>
      <c r="C342" s="20"/>
      <c r="D342" s="20"/>
      <c r="BM342" s="53"/>
    </row>
    <row r="343" spans="1:65" ht="19.5">
      <c r="B343" s="8" t="s">
        <v>625</v>
      </c>
      <c r="BM343" s="27" t="s">
        <v>275</v>
      </c>
    </row>
    <row r="344" spans="1:65" ht="19.5">
      <c r="A344" s="24" t="s">
        <v>314</v>
      </c>
      <c r="B344" s="18" t="s">
        <v>117</v>
      </c>
      <c r="C344" s="15" t="s">
        <v>118</v>
      </c>
      <c r="D344" s="16" t="s">
        <v>241</v>
      </c>
      <c r="E344" s="17" t="s">
        <v>241</v>
      </c>
      <c r="F344" s="17" t="s">
        <v>241</v>
      </c>
      <c r="G344" s="17" t="s">
        <v>241</v>
      </c>
      <c r="H344" s="146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242</v>
      </c>
      <c r="C345" s="9" t="s">
        <v>242</v>
      </c>
      <c r="D345" s="144" t="s">
        <v>252</v>
      </c>
      <c r="E345" s="145" t="s">
        <v>253</v>
      </c>
      <c r="F345" s="145" t="s">
        <v>254</v>
      </c>
      <c r="G345" s="145" t="s">
        <v>262</v>
      </c>
      <c r="H345" s="146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1</v>
      </c>
    </row>
    <row r="346" spans="1:65">
      <c r="A346" s="29"/>
      <c r="B346" s="19"/>
      <c r="C346" s="9"/>
      <c r="D346" s="10" t="s">
        <v>101</v>
      </c>
      <c r="E346" s="11" t="s">
        <v>101</v>
      </c>
      <c r="F346" s="11" t="s">
        <v>101</v>
      </c>
      <c r="G346" s="11" t="s">
        <v>101</v>
      </c>
      <c r="H346" s="146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</v>
      </c>
    </row>
    <row r="347" spans="1:65">
      <c r="A347" s="29"/>
      <c r="B347" s="19"/>
      <c r="C347" s="9"/>
      <c r="D347" s="25"/>
      <c r="E347" s="25"/>
      <c r="F347" s="25"/>
      <c r="G347" s="25"/>
      <c r="H347" s="146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3</v>
      </c>
    </row>
    <row r="348" spans="1:65">
      <c r="A348" s="29"/>
      <c r="B348" s="18">
        <v>1</v>
      </c>
      <c r="C348" s="14">
        <v>1</v>
      </c>
      <c r="D348" s="229" t="s">
        <v>299</v>
      </c>
      <c r="E348" s="229">
        <v>0.88</v>
      </c>
      <c r="F348" s="229" t="s">
        <v>274</v>
      </c>
      <c r="G348" s="229">
        <v>0.84</v>
      </c>
      <c r="H348" s="230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31"/>
      <c r="AS348" s="231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2">
        <v>1</v>
      </c>
    </row>
    <row r="349" spans="1:65">
      <c r="A349" s="29"/>
      <c r="B349" s="19">
        <v>1</v>
      </c>
      <c r="C349" s="9">
        <v>2</v>
      </c>
      <c r="D349" s="23" t="s">
        <v>299</v>
      </c>
      <c r="E349" s="23">
        <v>0.88</v>
      </c>
      <c r="F349" s="23" t="s">
        <v>274</v>
      </c>
      <c r="G349" s="23">
        <v>0.83</v>
      </c>
      <c r="H349" s="230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31"/>
      <c r="AS349" s="231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2">
        <v>16</v>
      </c>
    </row>
    <row r="350" spans="1:65">
      <c r="A350" s="29"/>
      <c r="B350" s="19">
        <v>1</v>
      </c>
      <c r="C350" s="9">
        <v>3</v>
      </c>
      <c r="D350" s="23" t="s">
        <v>299</v>
      </c>
      <c r="E350" s="23">
        <v>0.86999999999999988</v>
      </c>
      <c r="F350" s="23" t="s">
        <v>274</v>
      </c>
      <c r="G350" s="23">
        <v>0.84</v>
      </c>
      <c r="H350" s="230"/>
      <c r="I350" s="231"/>
      <c r="J350" s="231"/>
      <c r="K350" s="231"/>
      <c r="L350" s="231"/>
      <c r="M350" s="231"/>
      <c r="N350" s="231"/>
      <c r="O350" s="231"/>
      <c r="P350" s="231"/>
      <c r="Q350" s="231"/>
      <c r="R350" s="231"/>
      <c r="S350" s="231"/>
      <c r="T350" s="231"/>
      <c r="U350" s="231"/>
      <c r="V350" s="231"/>
      <c r="W350" s="231"/>
      <c r="X350" s="231"/>
      <c r="Y350" s="231"/>
      <c r="Z350" s="231"/>
      <c r="AA350" s="231"/>
      <c r="AB350" s="231"/>
      <c r="AC350" s="231"/>
      <c r="AD350" s="231"/>
      <c r="AE350" s="231"/>
      <c r="AF350" s="231"/>
      <c r="AG350" s="231"/>
      <c r="AH350" s="231"/>
      <c r="AI350" s="231"/>
      <c r="AJ350" s="231"/>
      <c r="AK350" s="231"/>
      <c r="AL350" s="231"/>
      <c r="AM350" s="231"/>
      <c r="AN350" s="231"/>
      <c r="AO350" s="231"/>
      <c r="AP350" s="231"/>
      <c r="AQ350" s="231"/>
      <c r="AR350" s="231"/>
      <c r="AS350" s="231"/>
      <c r="AT350" s="231"/>
      <c r="AU350" s="231"/>
      <c r="AV350" s="231"/>
      <c r="AW350" s="231"/>
      <c r="AX350" s="231"/>
      <c r="AY350" s="231"/>
      <c r="AZ350" s="231"/>
      <c r="BA350" s="231"/>
      <c r="BB350" s="231"/>
      <c r="BC350" s="231"/>
      <c r="BD350" s="231"/>
      <c r="BE350" s="231"/>
      <c r="BF350" s="231"/>
      <c r="BG350" s="231"/>
      <c r="BH350" s="231"/>
      <c r="BI350" s="231"/>
      <c r="BJ350" s="231"/>
      <c r="BK350" s="231"/>
      <c r="BL350" s="231"/>
      <c r="BM350" s="232">
        <v>16</v>
      </c>
    </row>
    <row r="351" spans="1:65">
      <c r="A351" s="29"/>
      <c r="B351" s="19">
        <v>1</v>
      </c>
      <c r="C351" s="9">
        <v>4</v>
      </c>
      <c r="D351" s="23" t="s">
        <v>299</v>
      </c>
      <c r="E351" s="23">
        <v>0.88</v>
      </c>
      <c r="F351" s="23" t="s">
        <v>274</v>
      </c>
      <c r="G351" s="23">
        <v>0.83</v>
      </c>
      <c r="H351" s="230"/>
      <c r="I351" s="231"/>
      <c r="J351" s="231"/>
      <c r="K351" s="231"/>
      <c r="L351" s="231"/>
      <c r="M351" s="231"/>
      <c r="N351" s="231"/>
      <c r="O351" s="231"/>
      <c r="P351" s="231"/>
      <c r="Q351" s="231"/>
      <c r="R351" s="231"/>
      <c r="S351" s="231"/>
      <c r="T351" s="231"/>
      <c r="U351" s="231"/>
      <c r="V351" s="231"/>
      <c r="W351" s="231"/>
      <c r="X351" s="231"/>
      <c r="Y351" s="231"/>
      <c r="Z351" s="231"/>
      <c r="AA351" s="231"/>
      <c r="AB351" s="231"/>
      <c r="AC351" s="231"/>
      <c r="AD351" s="231"/>
      <c r="AE351" s="231"/>
      <c r="AF351" s="231"/>
      <c r="AG351" s="231"/>
      <c r="AH351" s="231"/>
      <c r="AI351" s="231"/>
      <c r="AJ351" s="231"/>
      <c r="AK351" s="231"/>
      <c r="AL351" s="231"/>
      <c r="AM351" s="231"/>
      <c r="AN351" s="231"/>
      <c r="AO351" s="231"/>
      <c r="AP351" s="231"/>
      <c r="AQ351" s="231"/>
      <c r="AR351" s="231"/>
      <c r="AS351" s="231"/>
      <c r="AT351" s="231"/>
      <c r="AU351" s="231"/>
      <c r="AV351" s="231"/>
      <c r="AW351" s="231"/>
      <c r="AX351" s="231"/>
      <c r="AY351" s="231"/>
      <c r="AZ351" s="231"/>
      <c r="BA351" s="231"/>
      <c r="BB351" s="231"/>
      <c r="BC351" s="231"/>
      <c r="BD351" s="231"/>
      <c r="BE351" s="231"/>
      <c r="BF351" s="231"/>
      <c r="BG351" s="231"/>
      <c r="BH351" s="231"/>
      <c r="BI351" s="231"/>
      <c r="BJ351" s="231"/>
      <c r="BK351" s="231"/>
      <c r="BL351" s="231"/>
      <c r="BM351" s="232">
        <v>0.85499999999999998</v>
      </c>
    </row>
    <row r="352" spans="1:65">
      <c r="A352" s="29"/>
      <c r="B352" s="19">
        <v>1</v>
      </c>
      <c r="C352" s="9">
        <v>5</v>
      </c>
      <c r="D352" s="23" t="s">
        <v>299</v>
      </c>
      <c r="E352" s="23">
        <v>0.86999999999999988</v>
      </c>
      <c r="F352" s="23" t="s">
        <v>274</v>
      </c>
      <c r="G352" s="23">
        <v>0.83</v>
      </c>
      <c r="H352" s="230"/>
      <c r="I352" s="231"/>
      <c r="J352" s="231"/>
      <c r="K352" s="231"/>
      <c r="L352" s="231"/>
      <c r="M352" s="231"/>
      <c r="N352" s="231"/>
      <c r="O352" s="231"/>
      <c r="P352" s="231"/>
      <c r="Q352" s="231"/>
      <c r="R352" s="231"/>
      <c r="S352" s="231"/>
      <c r="T352" s="231"/>
      <c r="U352" s="231"/>
      <c r="V352" s="231"/>
      <c r="W352" s="231"/>
      <c r="X352" s="231"/>
      <c r="Y352" s="231"/>
      <c r="Z352" s="231"/>
      <c r="AA352" s="231"/>
      <c r="AB352" s="231"/>
      <c r="AC352" s="231"/>
      <c r="AD352" s="231"/>
      <c r="AE352" s="231"/>
      <c r="AF352" s="231"/>
      <c r="AG352" s="231"/>
      <c r="AH352" s="231"/>
      <c r="AI352" s="231"/>
      <c r="AJ352" s="231"/>
      <c r="AK352" s="231"/>
      <c r="AL352" s="231"/>
      <c r="AM352" s="231"/>
      <c r="AN352" s="231"/>
      <c r="AO352" s="231"/>
      <c r="AP352" s="231"/>
      <c r="AQ352" s="231"/>
      <c r="AR352" s="231"/>
      <c r="AS352" s="231"/>
      <c r="AT352" s="231"/>
      <c r="AU352" s="231"/>
      <c r="AV352" s="231"/>
      <c r="AW352" s="231"/>
      <c r="AX352" s="231"/>
      <c r="AY352" s="231"/>
      <c r="AZ352" s="231"/>
      <c r="BA352" s="231"/>
      <c r="BB352" s="231"/>
      <c r="BC352" s="231"/>
      <c r="BD352" s="231"/>
      <c r="BE352" s="231"/>
      <c r="BF352" s="231"/>
      <c r="BG352" s="231"/>
      <c r="BH352" s="231"/>
      <c r="BI352" s="231"/>
      <c r="BJ352" s="231"/>
      <c r="BK352" s="231"/>
      <c r="BL352" s="231"/>
      <c r="BM352" s="232">
        <v>22</v>
      </c>
    </row>
    <row r="353" spans="1:65">
      <c r="A353" s="29"/>
      <c r="B353" s="19">
        <v>1</v>
      </c>
      <c r="C353" s="9">
        <v>6</v>
      </c>
      <c r="D353" s="23" t="s">
        <v>299</v>
      </c>
      <c r="E353" s="23">
        <v>0.88</v>
      </c>
      <c r="F353" s="23" t="s">
        <v>274</v>
      </c>
      <c r="G353" s="23">
        <v>0.83</v>
      </c>
      <c r="H353" s="230"/>
      <c r="I353" s="231"/>
      <c r="J353" s="231"/>
      <c r="K353" s="231"/>
      <c r="L353" s="231"/>
      <c r="M353" s="231"/>
      <c r="N353" s="231"/>
      <c r="O353" s="231"/>
      <c r="P353" s="231"/>
      <c r="Q353" s="231"/>
      <c r="R353" s="231"/>
      <c r="S353" s="231"/>
      <c r="T353" s="231"/>
      <c r="U353" s="231"/>
      <c r="V353" s="231"/>
      <c r="W353" s="231"/>
      <c r="X353" s="231"/>
      <c r="Y353" s="231"/>
      <c r="Z353" s="231"/>
      <c r="AA353" s="231"/>
      <c r="AB353" s="231"/>
      <c r="AC353" s="231"/>
      <c r="AD353" s="231"/>
      <c r="AE353" s="231"/>
      <c r="AF353" s="231"/>
      <c r="AG353" s="231"/>
      <c r="AH353" s="231"/>
      <c r="AI353" s="231"/>
      <c r="AJ353" s="231"/>
      <c r="AK353" s="231"/>
      <c r="AL353" s="231"/>
      <c r="AM353" s="231"/>
      <c r="AN353" s="231"/>
      <c r="AO353" s="231"/>
      <c r="AP353" s="231"/>
      <c r="AQ353" s="231"/>
      <c r="AR353" s="231"/>
      <c r="AS353" s="231"/>
      <c r="AT353" s="231"/>
      <c r="AU353" s="231"/>
      <c r="AV353" s="231"/>
      <c r="AW353" s="231"/>
      <c r="AX353" s="231"/>
      <c r="AY353" s="231"/>
      <c r="AZ353" s="231"/>
      <c r="BA353" s="231"/>
      <c r="BB353" s="231"/>
      <c r="BC353" s="231"/>
      <c r="BD353" s="231"/>
      <c r="BE353" s="231"/>
      <c r="BF353" s="231"/>
      <c r="BG353" s="231"/>
      <c r="BH353" s="231"/>
      <c r="BI353" s="231"/>
      <c r="BJ353" s="231"/>
      <c r="BK353" s="231"/>
      <c r="BL353" s="231"/>
      <c r="BM353" s="54"/>
    </row>
    <row r="354" spans="1:65">
      <c r="A354" s="29"/>
      <c r="B354" s="20" t="s">
        <v>269</v>
      </c>
      <c r="C354" s="12"/>
      <c r="D354" s="233" t="s">
        <v>630</v>
      </c>
      <c r="E354" s="233">
        <v>0.87666666666666659</v>
      </c>
      <c r="F354" s="233" t="s">
        <v>630</v>
      </c>
      <c r="G354" s="233">
        <v>0.83333333333333337</v>
      </c>
      <c r="H354" s="230"/>
      <c r="I354" s="231"/>
      <c r="J354" s="231"/>
      <c r="K354" s="231"/>
      <c r="L354" s="231"/>
      <c r="M354" s="231"/>
      <c r="N354" s="231"/>
      <c r="O354" s="231"/>
      <c r="P354" s="231"/>
      <c r="Q354" s="231"/>
      <c r="R354" s="231"/>
      <c r="S354" s="231"/>
      <c r="T354" s="231"/>
      <c r="U354" s="231"/>
      <c r="V354" s="231"/>
      <c r="W354" s="231"/>
      <c r="X354" s="231"/>
      <c r="Y354" s="231"/>
      <c r="Z354" s="231"/>
      <c r="AA354" s="231"/>
      <c r="AB354" s="231"/>
      <c r="AC354" s="231"/>
      <c r="AD354" s="231"/>
      <c r="AE354" s="231"/>
      <c r="AF354" s="231"/>
      <c r="AG354" s="231"/>
      <c r="AH354" s="231"/>
      <c r="AI354" s="231"/>
      <c r="AJ354" s="231"/>
      <c r="AK354" s="231"/>
      <c r="AL354" s="231"/>
      <c r="AM354" s="231"/>
      <c r="AN354" s="231"/>
      <c r="AO354" s="231"/>
      <c r="AP354" s="231"/>
      <c r="AQ354" s="231"/>
      <c r="AR354" s="231"/>
      <c r="AS354" s="231"/>
      <c r="AT354" s="231"/>
      <c r="AU354" s="231"/>
      <c r="AV354" s="231"/>
      <c r="AW354" s="231"/>
      <c r="AX354" s="231"/>
      <c r="AY354" s="231"/>
      <c r="AZ354" s="231"/>
      <c r="BA354" s="231"/>
      <c r="BB354" s="231"/>
      <c r="BC354" s="231"/>
      <c r="BD354" s="231"/>
      <c r="BE354" s="231"/>
      <c r="BF354" s="231"/>
      <c r="BG354" s="231"/>
      <c r="BH354" s="231"/>
      <c r="BI354" s="231"/>
      <c r="BJ354" s="231"/>
      <c r="BK354" s="231"/>
      <c r="BL354" s="231"/>
      <c r="BM354" s="54"/>
    </row>
    <row r="355" spans="1:65">
      <c r="A355" s="29"/>
      <c r="B355" s="3" t="s">
        <v>270</v>
      </c>
      <c r="C355" s="28"/>
      <c r="D355" s="23" t="s">
        <v>630</v>
      </c>
      <c r="E355" s="23">
        <v>0.88</v>
      </c>
      <c r="F355" s="23" t="s">
        <v>630</v>
      </c>
      <c r="G355" s="23">
        <v>0.83</v>
      </c>
      <c r="H355" s="230"/>
      <c r="I355" s="231"/>
      <c r="J355" s="231"/>
      <c r="K355" s="231"/>
      <c r="L355" s="231"/>
      <c r="M355" s="231"/>
      <c r="N355" s="231"/>
      <c r="O355" s="231"/>
      <c r="P355" s="231"/>
      <c r="Q355" s="231"/>
      <c r="R355" s="231"/>
      <c r="S355" s="231"/>
      <c r="T355" s="231"/>
      <c r="U355" s="231"/>
      <c r="V355" s="231"/>
      <c r="W355" s="231"/>
      <c r="X355" s="231"/>
      <c r="Y355" s="231"/>
      <c r="Z355" s="231"/>
      <c r="AA355" s="231"/>
      <c r="AB355" s="231"/>
      <c r="AC355" s="231"/>
      <c r="AD355" s="231"/>
      <c r="AE355" s="231"/>
      <c r="AF355" s="231"/>
      <c r="AG355" s="231"/>
      <c r="AH355" s="231"/>
      <c r="AI355" s="231"/>
      <c r="AJ355" s="231"/>
      <c r="AK355" s="231"/>
      <c r="AL355" s="231"/>
      <c r="AM355" s="231"/>
      <c r="AN355" s="231"/>
      <c r="AO355" s="231"/>
      <c r="AP355" s="231"/>
      <c r="AQ355" s="231"/>
      <c r="AR355" s="231"/>
      <c r="AS355" s="231"/>
      <c r="AT355" s="231"/>
      <c r="AU355" s="231"/>
      <c r="AV355" s="231"/>
      <c r="AW355" s="231"/>
      <c r="AX355" s="231"/>
      <c r="AY355" s="231"/>
      <c r="AZ355" s="231"/>
      <c r="BA355" s="231"/>
      <c r="BB355" s="231"/>
      <c r="BC355" s="231"/>
      <c r="BD355" s="231"/>
      <c r="BE355" s="231"/>
      <c r="BF355" s="231"/>
      <c r="BG355" s="231"/>
      <c r="BH355" s="231"/>
      <c r="BI355" s="231"/>
      <c r="BJ355" s="231"/>
      <c r="BK355" s="231"/>
      <c r="BL355" s="231"/>
      <c r="BM355" s="54"/>
    </row>
    <row r="356" spans="1:65">
      <c r="A356" s="29"/>
      <c r="B356" s="3" t="s">
        <v>271</v>
      </c>
      <c r="C356" s="28"/>
      <c r="D356" s="23" t="s">
        <v>630</v>
      </c>
      <c r="E356" s="23">
        <v>5.1639777949432841E-3</v>
      </c>
      <c r="F356" s="23" t="s">
        <v>630</v>
      </c>
      <c r="G356" s="23">
        <v>5.1639777949432268E-3</v>
      </c>
      <c r="H356" s="230"/>
      <c r="I356" s="231"/>
      <c r="J356" s="231"/>
      <c r="K356" s="231"/>
      <c r="L356" s="231"/>
      <c r="M356" s="231"/>
      <c r="N356" s="231"/>
      <c r="O356" s="231"/>
      <c r="P356" s="231"/>
      <c r="Q356" s="231"/>
      <c r="R356" s="231"/>
      <c r="S356" s="231"/>
      <c r="T356" s="231"/>
      <c r="U356" s="231"/>
      <c r="V356" s="231"/>
      <c r="W356" s="231"/>
      <c r="X356" s="231"/>
      <c r="Y356" s="231"/>
      <c r="Z356" s="231"/>
      <c r="AA356" s="231"/>
      <c r="AB356" s="231"/>
      <c r="AC356" s="231"/>
      <c r="AD356" s="231"/>
      <c r="AE356" s="231"/>
      <c r="AF356" s="231"/>
      <c r="AG356" s="231"/>
      <c r="AH356" s="231"/>
      <c r="AI356" s="231"/>
      <c r="AJ356" s="231"/>
      <c r="AK356" s="231"/>
      <c r="AL356" s="231"/>
      <c r="AM356" s="231"/>
      <c r="AN356" s="231"/>
      <c r="AO356" s="231"/>
      <c r="AP356" s="231"/>
      <c r="AQ356" s="231"/>
      <c r="AR356" s="231"/>
      <c r="AS356" s="231"/>
      <c r="AT356" s="231"/>
      <c r="AU356" s="231"/>
      <c r="AV356" s="231"/>
      <c r="AW356" s="231"/>
      <c r="AX356" s="231"/>
      <c r="AY356" s="231"/>
      <c r="AZ356" s="231"/>
      <c r="BA356" s="231"/>
      <c r="BB356" s="231"/>
      <c r="BC356" s="231"/>
      <c r="BD356" s="231"/>
      <c r="BE356" s="231"/>
      <c r="BF356" s="231"/>
      <c r="BG356" s="231"/>
      <c r="BH356" s="231"/>
      <c r="BI356" s="231"/>
      <c r="BJ356" s="231"/>
      <c r="BK356" s="231"/>
      <c r="BL356" s="231"/>
      <c r="BM356" s="54"/>
    </row>
    <row r="357" spans="1:65">
      <c r="A357" s="29"/>
      <c r="B357" s="3" t="s">
        <v>86</v>
      </c>
      <c r="C357" s="28"/>
      <c r="D357" s="13" t="s">
        <v>630</v>
      </c>
      <c r="E357" s="13">
        <v>5.8904689676159139E-3</v>
      </c>
      <c r="F357" s="13" t="s">
        <v>630</v>
      </c>
      <c r="G357" s="13">
        <v>6.1967733539318717E-3</v>
      </c>
      <c r="H357" s="146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3" t="s">
        <v>272</v>
      </c>
      <c r="C358" s="28"/>
      <c r="D358" s="13" t="s">
        <v>630</v>
      </c>
      <c r="E358" s="13">
        <v>2.5341130604288331E-2</v>
      </c>
      <c r="F358" s="13" t="s">
        <v>630</v>
      </c>
      <c r="G358" s="13">
        <v>-2.5341130604288442E-2</v>
      </c>
      <c r="H358" s="146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45" t="s">
        <v>273</v>
      </c>
      <c r="C359" s="46"/>
      <c r="D359" s="44" t="s">
        <v>274</v>
      </c>
      <c r="E359" s="44">
        <v>0.67</v>
      </c>
      <c r="F359" s="44" t="s">
        <v>274</v>
      </c>
      <c r="G359" s="44">
        <v>0.67</v>
      </c>
      <c r="H359" s="146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30"/>
      <c r="C360" s="20"/>
      <c r="D360" s="20"/>
      <c r="E360" s="20"/>
      <c r="F360" s="20"/>
      <c r="G360" s="20"/>
      <c r="BM360" s="53"/>
    </row>
    <row r="361" spans="1:65" ht="19.5">
      <c r="B361" s="8" t="s">
        <v>626</v>
      </c>
      <c r="BM361" s="27" t="s">
        <v>275</v>
      </c>
    </row>
    <row r="362" spans="1:65" ht="19.5">
      <c r="A362" s="24" t="s">
        <v>330</v>
      </c>
      <c r="B362" s="18" t="s">
        <v>117</v>
      </c>
      <c r="C362" s="15" t="s">
        <v>118</v>
      </c>
      <c r="D362" s="16" t="s">
        <v>241</v>
      </c>
      <c r="E362" s="14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242</v>
      </c>
      <c r="C363" s="9" t="s">
        <v>242</v>
      </c>
      <c r="D363" s="144" t="s">
        <v>253</v>
      </c>
      <c r="E363" s="14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9"/>
      <c r="C364" s="9"/>
      <c r="D364" s="10" t="s">
        <v>101</v>
      </c>
      <c r="E364" s="14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0</v>
      </c>
    </row>
    <row r="365" spans="1:65">
      <c r="A365" s="29"/>
      <c r="B365" s="19"/>
      <c r="C365" s="9"/>
      <c r="D365" s="25"/>
      <c r="E365" s="14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0</v>
      </c>
    </row>
    <row r="366" spans="1:65">
      <c r="A366" s="29"/>
      <c r="B366" s="18">
        <v>1</v>
      </c>
      <c r="C366" s="14">
        <v>1</v>
      </c>
      <c r="D366" s="208">
        <v>482</v>
      </c>
      <c r="E366" s="209"/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  <c r="BI366" s="210"/>
      <c r="BJ366" s="210"/>
      <c r="BK366" s="210"/>
      <c r="BL366" s="210"/>
      <c r="BM366" s="211">
        <v>1</v>
      </c>
    </row>
    <row r="367" spans="1:65">
      <c r="A367" s="29"/>
      <c r="B367" s="19">
        <v>1</v>
      </c>
      <c r="C367" s="9">
        <v>2</v>
      </c>
      <c r="D367" s="213">
        <v>482</v>
      </c>
      <c r="E367" s="209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  <c r="BI367" s="210"/>
      <c r="BJ367" s="210"/>
      <c r="BK367" s="210"/>
      <c r="BL367" s="210"/>
      <c r="BM367" s="211">
        <v>17</v>
      </c>
    </row>
    <row r="368" spans="1:65">
      <c r="A368" s="29"/>
      <c r="B368" s="19">
        <v>1</v>
      </c>
      <c r="C368" s="9">
        <v>3</v>
      </c>
      <c r="D368" s="213">
        <v>464</v>
      </c>
      <c r="E368" s="209"/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  <c r="BI368" s="210"/>
      <c r="BJ368" s="210"/>
      <c r="BK368" s="210"/>
      <c r="BL368" s="210"/>
      <c r="BM368" s="211">
        <v>16</v>
      </c>
    </row>
    <row r="369" spans="1:65">
      <c r="A369" s="29"/>
      <c r="B369" s="19">
        <v>1</v>
      </c>
      <c r="C369" s="9">
        <v>4</v>
      </c>
      <c r="D369" s="213">
        <v>464</v>
      </c>
      <c r="E369" s="209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  <c r="AH369" s="210"/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  <c r="BI369" s="210"/>
      <c r="BJ369" s="210"/>
      <c r="BK369" s="210"/>
      <c r="BL369" s="210"/>
      <c r="BM369" s="211">
        <v>470.10266666666701</v>
      </c>
    </row>
    <row r="370" spans="1:65">
      <c r="A370" s="29"/>
      <c r="B370" s="19">
        <v>1</v>
      </c>
      <c r="C370" s="9">
        <v>5</v>
      </c>
      <c r="D370" s="213">
        <v>464</v>
      </c>
      <c r="E370" s="209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  <c r="BI370" s="210"/>
      <c r="BJ370" s="210"/>
      <c r="BK370" s="210"/>
      <c r="BL370" s="210"/>
      <c r="BM370" s="211">
        <v>23</v>
      </c>
    </row>
    <row r="371" spans="1:65">
      <c r="A371" s="29"/>
      <c r="B371" s="19">
        <v>1</v>
      </c>
      <c r="C371" s="9">
        <v>6</v>
      </c>
      <c r="D371" s="213">
        <v>464</v>
      </c>
      <c r="E371" s="209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  <c r="BI371" s="210"/>
      <c r="BJ371" s="210"/>
      <c r="BK371" s="210"/>
      <c r="BL371" s="210"/>
      <c r="BM371" s="214"/>
    </row>
    <row r="372" spans="1:65">
      <c r="A372" s="29"/>
      <c r="B372" s="20" t="s">
        <v>269</v>
      </c>
      <c r="C372" s="12"/>
      <c r="D372" s="215">
        <v>470</v>
      </c>
      <c r="E372" s="209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  <c r="BI372" s="210"/>
      <c r="BJ372" s="210"/>
      <c r="BK372" s="210"/>
      <c r="BL372" s="210"/>
      <c r="BM372" s="214"/>
    </row>
    <row r="373" spans="1:65">
      <c r="A373" s="29"/>
      <c r="B373" s="3" t="s">
        <v>270</v>
      </c>
      <c r="C373" s="28"/>
      <c r="D373" s="213">
        <v>464</v>
      </c>
      <c r="E373" s="209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  <c r="BI373" s="210"/>
      <c r="BJ373" s="210"/>
      <c r="BK373" s="210"/>
      <c r="BL373" s="210"/>
      <c r="BM373" s="214"/>
    </row>
    <row r="374" spans="1:65">
      <c r="A374" s="29"/>
      <c r="B374" s="3" t="s">
        <v>271</v>
      </c>
      <c r="C374" s="28"/>
      <c r="D374" s="213">
        <v>9.2951600308978009</v>
      </c>
      <c r="E374" s="209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  <c r="BI374" s="210"/>
      <c r="BJ374" s="210"/>
      <c r="BK374" s="210"/>
      <c r="BL374" s="210"/>
      <c r="BM374" s="214"/>
    </row>
    <row r="375" spans="1:65">
      <c r="A375" s="29"/>
      <c r="B375" s="3" t="s">
        <v>86</v>
      </c>
      <c r="C375" s="28"/>
      <c r="D375" s="13">
        <v>1.9776936235952766E-2</v>
      </c>
      <c r="E375" s="14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272</v>
      </c>
      <c r="C376" s="28"/>
      <c r="D376" s="13">
        <v>-2.1839201082385351E-4</v>
      </c>
      <c r="E376" s="14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273</v>
      </c>
      <c r="C377" s="46"/>
      <c r="D377" s="44" t="s">
        <v>274</v>
      </c>
      <c r="E377" s="14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BM378" s="53"/>
    </row>
    <row r="379" spans="1:65" ht="15">
      <c r="B379" s="8" t="s">
        <v>627</v>
      </c>
      <c r="BM379" s="27" t="s">
        <v>275</v>
      </c>
    </row>
    <row r="380" spans="1:65" ht="15">
      <c r="A380" s="24" t="s">
        <v>44</v>
      </c>
      <c r="B380" s="18" t="s">
        <v>117</v>
      </c>
      <c r="C380" s="15" t="s">
        <v>118</v>
      </c>
      <c r="D380" s="16" t="s">
        <v>241</v>
      </c>
      <c r="E380" s="17" t="s">
        <v>241</v>
      </c>
      <c r="F380" s="146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242</v>
      </c>
      <c r="C381" s="9" t="s">
        <v>242</v>
      </c>
      <c r="D381" s="144" t="s">
        <v>252</v>
      </c>
      <c r="E381" s="145" t="s">
        <v>253</v>
      </c>
      <c r="F381" s="146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101</v>
      </c>
      <c r="E382" s="11" t="s">
        <v>101</v>
      </c>
      <c r="F382" s="146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25"/>
      <c r="F383" s="146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08" t="s">
        <v>299</v>
      </c>
      <c r="E384" s="208">
        <v>709.99999999999989</v>
      </c>
      <c r="F384" s="209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  <c r="BI384" s="210"/>
      <c r="BJ384" s="210"/>
      <c r="BK384" s="210"/>
      <c r="BL384" s="210"/>
      <c r="BM384" s="211">
        <v>1</v>
      </c>
    </row>
    <row r="385" spans="1:65">
      <c r="A385" s="29"/>
      <c r="B385" s="19">
        <v>1</v>
      </c>
      <c r="C385" s="9">
        <v>2</v>
      </c>
      <c r="D385" s="213" t="s">
        <v>299</v>
      </c>
      <c r="E385" s="213">
        <v>709.99999999999989</v>
      </c>
      <c r="F385" s="209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  <c r="BI385" s="210"/>
      <c r="BJ385" s="210"/>
      <c r="BK385" s="210"/>
      <c r="BL385" s="210"/>
      <c r="BM385" s="211">
        <v>18</v>
      </c>
    </row>
    <row r="386" spans="1:65">
      <c r="A386" s="29"/>
      <c r="B386" s="19">
        <v>1</v>
      </c>
      <c r="C386" s="9">
        <v>3</v>
      </c>
      <c r="D386" s="213" t="s">
        <v>299</v>
      </c>
      <c r="E386" s="213">
        <v>690.00000000000011</v>
      </c>
      <c r="F386" s="209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  <c r="BI386" s="210"/>
      <c r="BJ386" s="210"/>
      <c r="BK386" s="210"/>
      <c r="BL386" s="210"/>
      <c r="BM386" s="211">
        <v>16</v>
      </c>
    </row>
    <row r="387" spans="1:65">
      <c r="A387" s="29"/>
      <c r="B387" s="19">
        <v>1</v>
      </c>
      <c r="C387" s="9">
        <v>4</v>
      </c>
      <c r="D387" s="213" t="s">
        <v>299</v>
      </c>
      <c r="E387" s="213">
        <v>709.99999999999989</v>
      </c>
      <c r="F387" s="209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  <c r="BI387" s="210"/>
      <c r="BJ387" s="210"/>
      <c r="BK387" s="210"/>
      <c r="BL387" s="210"/>
      <c r="BM387" s="211">
        <v>705</v>
      </c>
    </row>
    <row r="388" spans="1:65">
      <c r="A388" s="29"/>
      <c r="B388" s="19">
        <v>1</v>
      </c>
      <c r="C388" s="9">
        <v>5</v>
      </c>
      <c r="D388" s="213" t="s">
        <v>299</v>
      </c>
      <c r="E388" s="213">
        <v>700.00000000000011</v>
      </c>
      <c r="F388" s="209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  <c r="BI388" s="210"/>
      <c r="BJ388" s="210"/>
      <c r="BK388" s="210"/>
      <c r="BL388" s="210"/>
      <c r="BM388" s="211">
        <v>24</v>
      </c>
    </row>
    <row r="389" spans="1:65">
      <c r="A389" s="29"/>
      <c r="B389" s="19">
        <v>1</v>
      </c>
      <c r="C389" s="9">
        <v>6</v>
      </c>
      <c r="D389" s="213" t="s">
        <v>299</v>
      </c>
      <c r="E389" s="213">
        <v>709.99999999999989</v>
      </c>
      <c r="F389" s="209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  <c r="BI389" s="210"/>
      <c r="BJ389" s="210"/>
      <c r="BK389" s="210"/>
      <c r="BL389" s="210"/>
      <c r="BM389" s="214"/>
    </row>
    <row r="390" spans="1:65">
      <c r="A390" s="29"/>
      <c r="B390" s="20" t="s">
        <v>269</v>
      </c>
      <c r="C390" s="12"/>
      <c r="D390" s="215" t="s">
        <v>630</v>
      </c>
      <c r="E390" s="215">
        <v>705</v>
      </c>
      <c r="F390" s="209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  <c r="BI390" s="210"/>
      <c r="BJ390" s="210"/>
      <c r="BK390" s="210"/>
      <c r="BL390" s="210"/>
      <c r="BM390" s="214"/>
    </row>
    <row r="391" spans="1:65">
      <c r="A391" s="29"/>
      <c r="B391" s="3" t="s">
        <v>270</v>
      </c>
      <c r="C391" s="28"/>
      <c r="D391" s="213" t="s">
        <v>630</v>
      </c>
      <c r="E391" s="213">
        <v>709.99999999999989</v>
      </c>
      <c r="F391" s="209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  <c r="BI391" s="210"/>
      <c r="BJ391" s="210"/>
      <c r="BK391" s="210"/>
      <c r="BL391" s="210"/>
      <c r="BM391" s="214"/>
    </row>
    <row r="392" spans="1:65">
      <c r="A392" s="29"/>
      <c r="B392" s="3" t="s">
        <v>271</v>
      </c>
      <c r="C392" s="28"/>
      <c r="D392" s="213" t="s">
        <v>630</v>
      </c>
      <c r="E392" s="213">
        <v>8.3666002653406473</v>
      </c>
      <c r="F392" s="209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  <c r="BI392" s="210"/>
      <c r="BJ392" s="210"/>
      <c r="BK392" s="210"/>
      <c r="BL392" s="210"/>
      <c r="BM392" s="214"/>
    </row>
    <row r="393" spans="1:65">
      <c r="A393" s="29"/>
      <c r="B393" s="3" t="s">
        <v>86</v>
      </c>
      <c r="C393" s="28"/>
      <c r="D393" s="13" t="s">
        <v>630</v>
      </c>
      <c r="E393" s="13">
        <v>1.1867518106866166E-2</v>
      </c>
      <c r="F393" s="146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3" t="s">
        <v>272</v>
      </c>
      <c r="C394" s="28"/>
      <c r="D394" s="13" t="s">
        <v>630</v>
      </c>
      <c r="E394" s="13">
        <v>0</v>
      </c>
      <c r="F394" s="146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45" t="s">
        <v>273</v>
      </c>
      <c r="C395" s="46"/>
      <c r="D395" s="44" t="s">
        <v>274</v>
      </c>
      <c r="E395" s="44" t="s">
        <v>274</v>
      </c>
      <c r="F395" s="146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30"/>
      <c r="C396" s="20"/>
      <c r="D396" s="20"/>
      <c r="E396" s="20"/>
      <c r="BM396" s="53"/>
    </row>
    <row r="397" spans="1:65" ht="15">
      <c r="B397" s="8" t="s">
        <v>628</v>
      </c>
      <c r="BM397" s="27" t="s">
        <v>275</v>
      </c>
    </row>
    <row r="398" spans="1:65" ht="15">
      <c r="A398" s="24" t="s">
        <v>45</v>
      </c>
      <c r="B398" s="18" t="s">
        <v>117</v>
      </c>
      <c r="C398" s="15" t="s">
        <v>118</v>
      </c>
      <c r="D398" s="16" t="s">
        <v>241</v>
      </c>
      <c r="E398" s="14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242</v>
      </c>
      <c r="C399" s="9" t="s">
        <v>242</v>
      </c>
      <c r="D399" s="144" t="s">
        <v>253</v>
      </c>
      <c r="E399" s="14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101</v>
      </c>
      <c r="E400" s="14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0</v>
      </c>
    </row>
    <row r="401" spans="1:65">
      <c r="A401" s="29"/>
      <c r="B401" s="19"/>
      <c r="C401" s="9"/>
      <c r="D401" s="25"/>
      <c r="E401" s="14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0</v>
      </c>
    </row>
    <row r="402" spans="1:65">
      <c r="A402" s="29"/>
      <c r="B402" s="18">
        <v>1</v>
      </c>
      <c r="C402" s="14">
        <v>1</v>
      </c>
      <c r="D402" s="208">
        <v>130</v>
      </c>
      <c r="E402" s="209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  <c r="BI402" s="210"/>
      <c r="BJ402" s="210"/>
      <c r="BK402" s="210"/>
      <c r="BL402" s="210"/>
      <c r="BM402" s="211">
        <v>1</v>
      </c>
    </row>
    <row r="403" spans="1:65">
      <c r="A403" s="29"/>
      <c r="B403" s="19">
        <v>1</v>
      </c>
      <c r="C403" s="9">
        <v>2</v>
      </c>
      <c r="D403" s="213">
        <v>130</v>
      </c>
      <c r="E403" s="209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  <c r="BI403" s="210"/>
      <c r="BJ403" s="210"/>
      <c r="BK403" s="210"/>
      <c r="BL403" s="210"/>
      <c r="BM403" s="211">
        <v>19</v>
      </c>
    </row>
    <row r="404" spans="1:65">
      <c r="A404" s="29"/>
      <c r="B404" s="19">
        <v>1</v>
      </c>
      <c r="C404" s="9">
        <v>3</v>
      </c>
      <c r="D404" s="213">
        <v>100</v>
      </c>
      <c r="E404" s="209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  <c r="BI404" s="210"/>
      <c r="BJ404" s="210"/>
      <c r="BK404" s="210"/>
      <c r="BL404" s="210"/>
      <c r="BM404" s="211">
        <v>16</v>
      </c>
    </row>
    <row r="405" spans="1:65">
      <c r="A405" s="29"/>
      <c r="B405" s="19">
        <v>1</v>
      </c>
      <c r="C405" s="9">
        <v>4</v>
      </c>
      <c r="D405" s="213">
        <v>130</v>
      </c>
      <c r="E405" s="209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  <c r="AH405" s="210"/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  <c r="BH405" s="210"/>
      <c r="BI405" s="210"/>
      <c r="BJ405" s="210"/>
      <c r="BK405" s="210"/>
      <c r="BL405" s="210"/>
      <c r="BM405" s="211">
        <v>123.333333333333</v>
      </c>
    </row>
    <row r="406" spans="1:65">
      <c r="A406" s="29"/>
      <c r="B406" s="19">
        <v>1</v>
      </c>
      <c r="C406" s="9">
        <v>5</v>
      </c>
      <c r="D406" s="213">
        <v>120</v>
      </c>
      <c r="E406" s="209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  <c r="BI406" s="210"/>
      <c r="BJ406" s="210"/>
      <c r="BK406" s="210"/>
      <c r="BL406" s="210"/>
      <c r="BM406" s="211">
        <v>25</v>
      </c>
    </row>
    <row r="407" spans="1:65">
      <c r="A407" s="29"/>
      <c r="B407" s="19">
        <v>1</v>
      </c>
      <c r="C407" s="9">
        <v>6</v>
      </c>
      <c r="D407" s="213">
        <v>130</v>
      </c>
      <c r="E407" s="209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  <c r="BI407" s="210"/>
      <c r="BJ407" s="210"/>
      <c r="BK407" s="210"/>
      <c r="BL407" s="210"/>
      <c r="BM407" s="214"/>
    </row>
    <row r="408" spans="1:65">
      <c r="A408" s="29"/>
      <c r="B408" s="20" t="s">
        <v>269</v>
      </c>
      <c r="C408" s="12"/>
      <c r="D408" s="215">
        <v>123.33333333333333</v>
      </c>
      <c r="E408" s="209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4"/>
    </row>
    <row r="409" spans="1:65">
      <c r="A409" s="29"/>
      <c r="B409" s="3" t="s">
        <v>270</v>
      </c>
      <c r="C409" s="28"/>
      <c r="D409" s="213">
        <v>130</v>
      </c>
      <c r="E409" s="209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4"/>
    </row>
    <row r="410" spans="1:65">
      <c r="A410" s="29"/>
      <c r="B410" s="3" t="s">
        <v>271</v>
      </c>
      <c r="C410" s="28"/>
      <c r="D410" s="213">
        <v>12.110601416389967</v>
      </c>
      <c r="E410" s="209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4"/>
    </row>
    <row r="411" spans="1:65">
      <c r="A411" s="29"/>
      <c r="B411" s="3" t="s">
        <v>86</v>
      </c>
      <c r="C411" s="28"/>
      <c r="D411" s="13">
        <v>9.8194065538297029E-2</v>
      </c>
      <c r="E411" s="14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9"/>
      <c r="B412" s="3" t="s">
        <v>272</v>
      </c>
      <c r="C412" s="28"/>
      <c r="D412" s="13">
        <v>2.6645352591003757E-15</v>
      </c>
      <c r="E412" s="14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45" t="s">
        <v>273</v>
      </c>
      <c r="C413" s="46"/>
      <c r="D413" s="44" t="s">
        <v>274</v>
      </c>
      <c r="E413" s="14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30"/>
      <c r="C414" s="20"/>
      <c r="D414" s="20"/>
      <c r="BM414" s="53"/>
    </row>
    <row r="415" spans="1:65">
      <c r="BM415" s="53"/>
    </row>
    <row r="416" spans="1:65">
      <c r="BM416" s="53"/>
    </row>
    <row r="417" spans="65:65">
      <c r="BM417" s="53"/>
    </row>
    <row r="418" spans="65:65">
      <c r="BM418" s="53"/>
    </row>
    <row r="419" spans="65:65">
      <c r="BM419" s="53"/>
    </row>
    <row r="420" spans="65:65">
      <c r="BM420" s="53"/>
    </row>
    <row r="421" spans="65:65">
      <c r="BM421" s="53"/>
    </row>
    <row r="422" spans="65:65">
      <c r="BM422" s="53"/>
    </row>
    <row r="423" spans="65:65">
      <c r="BM423" s="53"/>
    </row>
    <row r="424" spans="65:65">
      <c r="BM424" s="53"/>
    </row>
    <row r="425" spans="65:65">
      <c r="BM425" s="53"/>
    </row>
    <row r="426" spans="65:65">
      <c r="BM426" s="53"/>
    </row>
    <row r="427" spans="65:65">
      <c r="BM427" s="53"/>
    </row>
    <row r="428" spans="65:65">
      <c r="BM428" s="53"/>
    </row>
    <row r="429" spans="65:65">
      <c r="BM429" s="53"/>
    </row>
    <row r="430" spans="65:65">
      <c r="BM430" s="53"/>
    </row>
    <row r="431" spans="65:65">
      <c r="BM431" s="53"/>
    </row>
    <row r="432" spans="65:65">
      <c r="BM432" s="53"/>
    </row>
    <row r="433" spans="65:65">
      <c r="BM433" s="53"/>
    </row>
    <row r="434" spans="65:65">
      <c r="BM434" s="53"/>
    </row>
    <row r="435" spans="65:65">
      <c r="BM435" s="53"/>
    </row>
    <row r="436" spans="65:65">
      <c r="BM436" s="53"/>
    </row>
    <row r="437" spans="65:65">
      <c r="BM437" s="53"/>
    </row>
    <row r="438" spans="65:65">
      <c r="BM438" s="53"/>
    </row>
    <row r="439" spans="65:65">
      <c r="BM439" s="53"/>
    </row>
    <row r="440" spans="65:65">
      <c r="BM440" s="53"/>
    </row>
    <row r="441" spans="65:65">
      <c r="BM441" s="53"/>
    </row>
    <row r="442" spans="65:65">
      <c r="BM442" s="53"/>
    </row>
    <row r="443" spans="65:65">
      <c r="BM443" s="53"/>
    </row>
    <row r="444" spans="65:65">
      <c r="BM444" s="53"/>
    </row>
    <row r="445" spans="65:65">
      <c r="BM445" s="53"/>
    </row>
    <row r="446" spans="65:65">
      <c r="BM446" s="53"/>
    </row>
    <row r="447" spans="65:65">
      <c r="BM447" s="53"/>
    </row>
    <row r="448" spans="65:65">
      <c r="BM448" s="53"/>
    </row>
    <row r="449" spans="65:65">
      <c r="BM449" s="53"/>
    </row>
    <row r="450" spans="65:65">
      <c r="BM450" s="53"/>
    </row>
    <row r="451" spans="65:65">
      <c r="BM451" s="53"/>
    </row>
    <row r="452" spans="65:65">
      <c r="BM452" s="53"/>
    </row>
    <row r="453" spans="65:65">
      <c r="BM453" s="53"/>
    </row>
    <row r="454" spans="65:65">
      <c r="BM454" s="53"/>
    </row>
    <row r="455" spans="65:65">
      <c r="BM455" s="53"/>
    </row>
    <row r="456" spans="65:65">
      <c r="BM456" s="53"/>
    </row>
    <row r="457" spans="65:65">
      <c r="BM457" s="53"/>
    </row>
    <row r="458" spans="65:65">
      <c r="BM458" s="53"/>
    </row>
    <row r="459" spans="65:65">
      <c r="BM459" s="53"/>
    </row>
    <row r="460" spans="65:65">
      <c r="BM460" s="53"/>
    </row>
    <row r="461" spans="65:65">
      <c r="BM461" s="53"/>
    </row>
    <row r="462" spans="65:65">
      <c r="BM462" s="53"/>
    </row>
    <row r="463" spans="65:65">
      <c r="BM463" s="54"/>
    </row>
    <row r="464" spans="65:65">
      <c r="BM464" s="55"/>
    </row>
    <row r="465" spans="65:65">
      <c r="BM465" s="55"/>
    </row>
    <row r="466" spans="65:65">
      <c r="BM466" s="55"/>
    </row>
    <row r="467" spans="65:65">
      <c r="BM467" s="55"/>
    </row>
    <row r="468" spans="65:65">
      <c r="BM468" s="55"/>
    </row>
    <row r="469" spans="65:65">
      <c r="BM469" s="55"/>
    </row>
    <row r="470" spans="65:65">
      <c r="BM470" s="55"/>
    </row>
    <row r="471" spans="65:65">
      <c r="BM471" s="55"/>
    </row>
    <row r="472" spans="65:65">
      <c r="BM472" s="55"/>
    </row>
    <row r="473" spans="65:65">
      <c r="BM473" s="55"/>
    </row>
    <row r="474" spans="65:65">
      <c r="BM474" s="55"/>
    </row>
    <row r="475" spans="65:65">
      <c r="BM475" s="55"/>
    </row>
    <row r="476" spans="65:65">
      <c r="BM476" s="55"/>
    </row>
    <row r="477" spans="65:65">
      <c r="BM477" s="55"/>
    </row>
    <row r="478" spans="65:65">
      <c r="BM478" s="55"/>
    </row>
    <row r="479" spans="65:65">
      <c r="BM479" s="55"/>
    </row>
    <row r="480" spans="65:65">
      <c r="BM480" s="55"/>
    </row>
    <row r="481" spans="65:65">
      <c r="BM481" s="55"/>
    </row>
    <row r="482" spans="65:65">
      <c r="BM482" s="55"/>
    </row>
    <row r="483" spans="65:65">
      <c r="BM483" s="55"/>
    </row>
    <row r="484" spans="65:65">
      <c r="BM484" s="55"/>
    </row>
    <row r="485" spans="65:65">
      <c r="BM485" s="55"/>
    </row>
    <row r="486" spans="65:65">
      <c r="BM486" s="55"/>
    </row>
    <row r="487" spans="65:65">
      <c r="BM487" s="55"/>
    </row>
    <row r="488" spans="65:65">
      <c r="BM488" s="55"/>
    </row>
    <row r="489" spans="65:65">
      <c r="BM489" s="55"/>
    </row>
    <row r="490" spans="65:65">
      <c r="BM490" s="55"/>
    </row>
    <row r="491" spans="65:65">
      <c r="BM491" s="55"/>
    </row>
    <row r="492" spans="65:65">
      <c r="BM492" s="55"/>
    </row>
    <row r="493" spans="65:65">
      <c r="BM493" s="55"/>
    </row>
    <row r="494" spans="65:65">
      <c r="BM494" s="55"/>
    </row>
    <row r="495" spans="65:65">
      <c r="BM495" s="55"/>
    </row>
    <row r="496" spans="65:65">
      <c r="BM496" s="55"/>
    </row>
    <row r="497" spans="65:65">
      <c r="BM497" s="55"/>
    </row>
  </sheetData>
  <dataConsolidate/>
  <conditionalFormatting sqref="B6:H11 B24:F29 B42:D47 B60:H65 B78:D83 B96:G101 B114:G119 B132:G137 B150:G155 B168:G173 B186:H191 B204:G209 B222:F227 B240:H245 B258:E263 B276:E281 B294:G299 B312:D317 B330:D335 B348:G353 B366:D371 B384:E389 B402:D407">
    <cfRule type="expression" dxfId="5" priority="69">
      <formula>AND($B6&lt;&gt;$B5,NOT(ISBLANK(INDIRECT(Anlyt_LabRefThisCol))))</formula>
    </cfRule>
  </conditionalFormatting>
  <conditionalFormatting sqref="C2:H17 C20:F35 C38:D53 C56:H71 C74:D89 C92:G107 C110:G125 C128:G143 C146:G161 C164:G179 C182:H197 C200:G215 C218:F233 C236:H251 C254:E269 C272:E287 C290:G305 C308:D323 C326:D341 C344:G359 C362:D377 C380:E395 C398:D413">
    <cfRule type="expression" dxfId="4" priority="67" stopIfTrue="1">
      <formula>AND(ISBLANK(INDIRECT(Anlyt_LabRefLastCol)),ISBLANK(INDIRECT(Anlyt_LabRefThisCol)))</formula>
    </cfRule>
    <cfRule type="expression" dxfId="3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3E88-B963-4047-8FCA-F4F97655F823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8">
      <c r="B1" s="8" t="s">
        <v>629</v>
      </c>
      <c r="BM1" s="27" t="s">
        <v>275</v>
      </c>
    </row>
    <row r="2" spans="1:66" ht="18">
      <c r="A2" s="24" t="s">
        <v>470</v>
      </c>
      <c r="B2" s="18" t="s">
        <v>117</v>
      </c>
      <c r="C2" s="15" t="s">
        <v>118</v>
      </c>
      <c r="D2" s="16" t="s">
        <v>241</v>
      </c>
      <c r="E2" s="17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4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44" t="s">
        <v>253</v>
      </c>
      <c r="E3" s="145" t="s">
        <v>254</v>
      </c>
      <c r="F3" s="145" t="s">
        <v>259</v>
      </c>
      <c r="G3" s="145" t="s">
        <v>261</v>
      </c>
      <c r="H3" s="145" t="s">
        <v>285</v>
      </c>
      <c r="I3" s="145" t="s">
        <v>262</v>
      </c>
      <c r="J3" s="14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331</v>
      </c>
      <c r="F4" s="11" t="s">
        <v>287</v>
      </c>
      <c r="G4" s="11" t="s">
        <v>99</v>
      </c>
      <c r="H4" s="11" t="s">
        <v>332</v>
      </c>
      <c r="I4" s="11" t="s">
        <v>332</v>
      </c>
      <c r="J4" s="14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14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3.39</v>
      </c>
      <c r="E6" s="21" t="s">
        <v>274</v>
      </c>
      <c r="F6" s="21">
        <v>4.0599999999999996</v>
      </c>
      <c r="G6" s="21">
        <v>3.5000000000000004</v>
      </c>
      <c r="H6" s="21">
        <v>3.6900000000000004</v>
      </c>
      <c r="I6" s="21">
        <v>4.07</v>
      </c>
      <c r="J6" s="14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3.32</v>
      </c>
      <c r="E7" s="11" t="s">
        <v>274</v>
      </c>
      <c r="F7" s="11">
        <v>4.08</v>
      </c>
      <c r="G7" s="11">
        <v>3.3000000000000003</v>
      </c>
      <c r="H7" s="11">
        <v>3.65</v>
      </c>
      <c r="I7" s="11">
        <v>4.0199999999999996</v>
      </c>
      <c r="J7" s="14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22</v>
      </c>
    </row>
    <row r="8" spans="1:66">
      <c r="A8" s="29"/>
      <c r="B8" s="19">
        <v>1</v>
      </c>
      <c r="C8" s="9">
        <v>3</v>
      </c>
      <c r="D8" s="11">
        <v>3.3000000000000003</v>
      </c>
      <c r="E8" s="11" t="s">
        <v>274</v>
      </c>
      <c r="F8" s="11">
        <v>4.13</v>
      </c>
      <c r="G8" s="11">
        <v>3.6000000000000005</v>
      </c>
      <c r="H8" s="11"/>
      <c r="I8" s="11">
        <v>4.05</v>
      </c>
      <c r="J8" s="14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3.37</v>
      </c>
      <c r="E9" s="11" t="s">
        <v>274</v>
      </c>
      <c r="F9" s="11">
        <v>3.91</v>
      </c>
      <c r="G9" s="11">
        <v>3.5000000000000004</v>
      </c>
      <c r="H9" s="11"/>
      <c r="I9" s="11">
        <v>3.9800000000000004</v>
      </c>
      <c r="J9" s="14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3.7013333333333298</v>
      </c>
      <c r="BN9" s="27"/>
    </row>
    <row r="10" spans="1:66">
      <c r="A10" s="29"/>
      <c r="B10" s="19">
        <v>1</v>
      </c>
      <c r="C10" s="9">
        <v>5</v>
      </c>
      <c r="D10" s="11">
        <v>3.36</v>
      </c>
      <c r="E10" s="11" t="s">
        <v>274</v>
      </c>
      <c r="F10" s="11">
        <v>3.83</v>
      </c>
      <c r="G10" s="11">
        <v>3.6000000000000005</v>
      </c>
      <c r="H10" s="11"/>
      <c r="I10" s="11">
        <v>3.9599999999999995</v>
      </c>
      <c r="J10" s="14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28</v>
      </c>
    </row>
    <row r="11" spans="1:66">
      <c r="A11" s="29"/>
      <c r="B11" s="19">
        <v>1</v>
      </c>
      <c r="C11" s="9">
        <v>6</v>
      </c>
      <c r="D11" s="11">
        <v>3.35</v>
      </c>
      <c r="E11" s="11" t="s">
        <v>274</v>
      </c>
      <c r="F11" s="11">
        <v>3.8699999999999997</v>
      </c>
      <c r="G11" s="11">
        <v>3.5000000000000004</v>
      </c>
      <c r="H11" s="11"/>
      <c r="I11" s="11">
        <v>3.9699999999999998</v>
      </c>
      <c r="J11" s="14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269</v>
      </c>
      <c r="C12" s="12"/>
      <c r="D12" s="22">
        <v>3.3483333333333332</v>
      </c>
      <c r="E12" s="22" t="s">
        <v>630</v>
      </c>
      <c r="F12" s="22">
        <v>3.98</v>
      </c>
      <c r="G12" s="22">
        <v>3.5000000000000004</v>
      </c>
      <c r="H12" s="22">
        <v>3.67</v>
      </c>
      <c r="I12" s="22">
        <v>4.0083333333333337</v>
      </c>
      <c r="J12" s="14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270</v>
      </c>
      <c r="C13" s="28"/>
      <c r="D13" s="11">
        <v>3.355</v>
      </c>
      <c r="E13" s="11" t="s">
        <v>630</v>
      </c>
      <c r="F13" s="11">
        <v>3.9849999999999999</v>
      </c>
      <c r="G13" s="11">
        <v>3.5000000000000004</v>
      </c>
      <c r="H13" s="11">
        <v>3.67</v>
      </c>
      <c r="I13" s="11">
        <v>4</v>
      </c>
      <c r="J13" s="14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271</v>
      </c>
      <c r="C14" s="28"/>
      <c r="D14" s="23">
        <v>3.3115957885386099E-2</v>
      </c>
      <c r="E14" s="23" t="s">
        <v>630</v>
      </c>
      <c r="F14" s="23">
        <v>0.1252198067399882</v>
      </c>
      <c r="G14" s="23">
        <v>0.10954451150103332</v>
      </c>
      <c r="H14" s="23">
        <v>2.8284271247462241E-2</v>
      </c>
      <c r="I14" s="23">
        <v>4.5350486950711748E-2</v>
      </c>
      <c r="J14" s="146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>
        <v>9.8902811006628469E-3</v>
      </c>
      <c r="E15" s="13" t="s">
        <v>630</v>
      </c>
      <c r="F15" s="13">
        <v>3.1462262999997034E-2</v>
      </c>
      <c r="G15" s="13">
        <v>3.1298431857438087E-2</v>
      </c>
      <c r="H15" s="13">
        <v>7.7068858984910742E-3</v>
      </c>
      <c r="I15" s="13">
        <v>1.1314050798514365E-2</v>
      </c>
      <c r="J15" s="14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272</v>
      </c>
      <c r="C16" s="28"/>
      <c r="D16" s="13">
        <v>-9.5371037463976127E-2</v>
      </c>
      <c r="E16" s="13" t="s">
        <v>630</v>
      </c>
      <c r="F16" s="13">
        <v>7.5288184438041306E-2</v>
      </c>
      <c r="G16" s="13">
        <v>-5.4394812680114257E-2</v>
      </c>
      <c r="H16" s="13">
        <v>-8.4654178674342662E-3</v>
      </c>
      <c r="I16" s="13">
        <v>8.2943083573488119E-2</v>
      </c>
      <c r="J16" s="14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273</v>
      </c>
      <c r="C17" s="46"/>
      <c r="D17" s="44">
        <v>0.7</v>
      </c>
      <c r="E17" s="44" t="s">
        <v>274</v>
      </c>
      <c r="F17" s="44">
        <v>0.67</v>
      </c>
      <c r="G17" s="44">
        <v>0.37</v>
      </c>
      <c r="H17" s="44">
        <v>0</v>
      </c>
      <c r="I17" s="44">
        <v>0.74</v>
      </c>
      <c r="J17" s="14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I11">
    <cfRule type="expression" dxfId="2" priority="3">
      <formula>AND($B6&lt;&gt;$B5,NOT(ISBLANK(INDIRECT(Anlyt_LabRefThisCol))))</formula>
    </cfRule>
  </conditionalFormatting>
  <conditionalFormatting sqref="C2:I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634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54" t="s">
        <v>46</v>
      </c>
      <c r="D2" s="155" t="s">
        <v>47</v>
      </c>
      <c r="E2" s="76" t="s">
        <v>2</v>
      </c>
      <c r="F2" s="156" t="s">
        <v>46</v>
      </c>
      <c r="G2" s="77" t="s">
        <v>47</v>
      </c>
      <c r="H2" s="78" t="s">
        <v>2</v>
      </c>
      <c r="I2" s="156" t="s">
        <v>46</v>
      </c>
      <c r="J2" s="77" t="s">
        <v>47</v>
      </c>
      <c r="K2" s="73"/>
    </row>
    <row r="3" spans="1:11" ht="15.75" customHeight="1">
      <c r="A3" s="74"/>
      <c r="B3" s="158" t="s">
        <v>213</v>
      </c>
      <c r="C3" s="157"/>
      <c r="D3" s="159"/>
      <c r="E3" s="157"/>
      <c r="F3" s="157"/>
      <c r="G3" s="160"/>
      <c r="H3" s="157"/>
      <c r="I3" s="157"/>
      <c r="J3" s="161"/>
    </row>
    <row r="4" spans="1:11" ht="15.75" customHeight="1">
      <c r="A4" s="74"/>
      <c r="B4" s="163" t="s">
        <v>214</v>
      </c>
      <c r="C4" s="153" t="s">
        <v>82</v>
      </c>
      <c r="D4" s="162">
        <v>78.755066666666707</v>
      </c>
      <c r="E4" s="163" t="s">
        <v>215</v>
      </c>
      <c r="F4" s="153" t="s">
        <v>82</v>
      </c>
      <c r="G4" s="36">
        <v>195.27099999999999</v>
      </c>
      <c r="H4" s="164" t="s">
        <v>112</v>
      </c>
      <c r="I4" s="153" t="s">
        <v>82</v>
      </c>
      <c r="J4" s="36">
        <v>361.41199999999998</v>
      </c>
    </row>
    <row r="5" spans="1:11" ht="15.75" customHeight="1">
      <c r="A5" s="74"/>
      <c r="B5" s="158" t="s">
        <v>216</v>
      </c>
      <c r="C5" s="157"/>
      <c r="D5" s="159"/>
      <c r="E5" s="157"/>
      <c r="F5" s="157"/>
      <c r="G5" s="160"/>
      <c r="H5" s="157"/>
      <c r="I5" s="157"/>
      <c r="J5" s="161"/>
    </row>
    <row r="6" spans="1:11" ht="15.75" customHeight="1">
      <c r="A6" s="74"/>
      <c r="B6" s="163" t="s">
        <v>217</v>
      </c>
      <c r="C6" s="153" t="s">
        <v>82</v>
      </c>
      <c r="D6" s="162">
        <v>35.633333333333297</v>
      </c>
      <c r="E6" s="34" t="s">
        <v>630</v>
      </c>
      <c r="F6" s="153" t="s">
        <v>630</v>
      </c>
      <c r="G6" s="37" t="s">
        <v>630</v>
      </c>
      <c r="H6" s="7" t="s">
        <v>630</v>
      </c>
      <c r="I6" s="153" t="s">
        <v>630</v>
      </c>
      <c r="J6" s="36" t="s">
        <v>630</v>
      </c>
    </row>
    <row r="7" spans="1:11" ht="15.75" customHeight="1">
      <c r="A7" s="74"/>
      <c r="B7" s="158" t="s">
        <v>189</v>
      </c>
      <c r="C7" s="157"/>
      <c r="D7" s="159"/>
      <c r="E7" s="157"/>
      <c r="F7" s="157"/>
      <c r="G7" s="160"/>
      <c r="H7" s="157"/>
      <c r="I7" s="157"/>
      <c r="J7" s="161"/>
    </row>
    <row r="8" spans="1:11" ht="15.75" customHeight="1">
      <c r="A8" s="74"/>
      <c r="B8" s="163" t="s">
        <v>116</v>
      </c>
      <c r="C8" s="153" t="s">
        <v>1</v>
      </c>
      <c r="D8" s="165">
        <v>3.3333333333333298E-2</v>
      </c>
      <c r="E8" s="34" t="s">
        <v>630</v>
      </c>
      <c r="F8" s="153" t="s">
        <v>630</v>
      </c>
      <c r="G8" s="37" t="s">
        <v>630</v>
      </c>
      <c r="H8" s="7" t="s">
        <v>630</v>
      </c>
      <c r="I8" s="153" t="s">
        <v>630</v>
      </c>
      <c r="J8" s="36" t="s">
        <v>630</v>
      </c>
    </row>
    <row r="9" spans="1:11" ht="15.75" customHeight="1">
      <c r="A9" s="74"/>
      <c r="B9" s="158" t="s">
        <v>145</v>
      </c>
      <c r="C9" s="157"/>
      <c r="D9" s="159"/>
      <c r="E9" s="157"/>
      <c r="F9" s="157"/>
      <c r="G9" s="160"/>
      <c r="H9" s="157"/>
      <c r="I9" s="157"/>
      <c r="J9" s="161"/>
    </row>
    <row r="10" spans="1:11" ht="15.75" customHeight="1">
      <c r="A10" s="74"/>
      <c r="B10" s="163" t="s">
        <v>4</v>
      </c>
      <c r="C10" s="153" t="s">
        <v>3</v>
      </c>
      <c r="D10" s="35">
        <v>2.0083333333333302</v>
      </c>
      <c r="E10" s="163" t="s">
        <v>8</v>
      </c>
      <c r="F10" s="153" t="s">
        <v>3</v>
      </c>
      <c r="G10" s="166">
        <v>2.2264248986597299</v>
      </c>
      <c r="H10" s="164" t="s">
        <v>59</v>
      </c>
      <c r="I10" s="153" t="s">
        <v>3</v>
      </c>
      <c r="J10" s="36" t="s">
        <v>110</v>
      </c>
    </row>
    <row r="11" spans="1:11" ht="15.75" customHeight="1">
      <c r="A11" s="74"/>
      <c r="B11" s="163" t="s">
        <v>49</v>
      </c>
      <c r="C11" s="153" t="s">
        <v>3</v>
      </c>
      <c r="D11" s="162">
        <v>32.858333333333299</v>
      </c>
      <c r="E11" s="163" t="s">
        <v>53</v>
      </c>
      <c r="F11" s="153" t="s">
        <v>3</v>
      </c>
      <c r="G11" s="166">
        <v>0.28333333333333299</v>
      </c>
      <c r="H11" s="164" t="s">
        <v>21</v>
      </c>
      <c r="I11" s="153" t="s">
        <v>3</v>
      </c>
      <c r="J11" s="166">
        <v>0.43068414129319998</v>
      </c>
    </row>
    <row r="12" spans="1:11" ht="15.75" customHeight="1">
      <c r="A12" s="74"/>
      <c r="B12" s="163" t="s">
        <v>81</v>
      </c>
      <c r="C12" s="153" t="s">
        <v>3</v>
      </c>
      <c r="D12" s="35">
        <v>1.60558025998187</v>
      </c>
      <c r="E12" s="163" t="s">
        <v>380</v>
      </c>
      <c r="F12" s="153" t="s">
        <v>1</v>
      </c>
      <c r="G12" s="166">
        <v>1.64169955555556</v>
      </c>
      <c r="H12" s="164" t="s">
        <v>27</v>
      </c>
      <c r="I12" s="153" t="s">
        <v>3</v>
      </c>
      <c r="J12" s="166">
        <v>2.3570833333333301</v>
      </c>
    </row>
    <row r="13" spans="1:11" ht="15.75" customHeight="1">
      <c r="A13" s="74"/>
      <c r="B13" s="158" t="s">
        <v>191</v>
      </c>
      <c r="C13" s="157"/>
      <c r="D13" s="159"/>
      <c r="E13" s="157"/>
      <c r="F13" s="157"/>
      <c r="G13" s="160"/>
      <c r="H13" s="157"/>
      <c r="I13" s="157"/>
      <c r="J13" s="161"/>
    </row>
    <row r="14" spans="1:11" ht="15.75" customHeight="1">
      <c r="A14" s="74"/>
      <c r="B14" s="163" t="s">
        <v>49</v>
      </c>
      <c r="C14" s="153" t="s">
        <v>3</v>
      </c>
      <c r="D14" s="167">
        <v>80.6666666666667</v>
      </c>
      <c r="E14" s="163" t="s">
        <v>81</v>
      </c>
      <c r="F14" s="153" t="s">
        <v>3</v>
      </c>
      <c r="G14" s="166">
        <v>0.33951761178759698</v>
      </c>
      <c r="H14" s="164" t="s">
        <v>53</v>
      </c>
      <c r="I14" s="153" t="s">
        <v>3</v>
      </c>
      <c r="J14" s="168">
        <v>6.1666666666666703E-2</v>
      </c>
    </row>
    <row r="15" spans="1:11" ht="15.75" customHeight="1">
      <c r="A15" s="74"/>
      <c r="B15" s="158" t="s">
        <v>141</v>
      </c>
      <c r="C15" s="157"/>
      <c r="D15" s="159"/>
      <c r="E15" s="157"/>
      <c r="F15" s="157"/>
      <c r="G15" s="160"/>
      <c r="H15" s="157"/>
      <c r="I15" s="157"/>
      <c r="J15" s="161"/>
    </row>
    <row r="16" spans="1:11" ht="15.75" customHeight="1">
      <c r="A16" s="74"/>
      <c r="B16" s="163" t="s">
        <v>381</v>
      </c>
      <c r="C16" s="153" t="s">
        <v>1</v>
      </c>
      <c r="D16" s="35">
        <v>12.1703333333333</v>
      </c>
      <c r="E16" s="163" t="s">
        <v>382</v>
      </c>
      <c r="F16" s="153" t="s">
        <v>1</v>
      </c>
      <c r="G16" s="166">
        <v>17.410631583333299</v>
      </c>
      <c r="H16" s="164" t="s">
        <v>383</v>
      </c>
      <c r="I16" s="153" t="s">
        <v>1</v>
      </c>
      <c r="J16" s="166">
        <v>41.2916666666667</v>
      </c>
    </row>
    <row r="17" spans="1:10" ht="15.75" customHeight="1">
      <c r="A17" s="74"/>
      <c r="B17" s="163" t="s">
        <v>7</v>
      </c>
      <c r="C17" s="153" t="s">
        <v>3</v>
      </c>
      <c r="D17" s="167">
        <v>101.666666666667</v>
      </c>
      <c r="E17" s="163" t="s">
        <v>384</v>
      </c>
      <c r="F17" s="153" t="s">
        <v>1</v>
      </c>
      <c r="G17" s="166">
        <v>1.4158333333333299</v>
      </c>
      <c r="H17" s="164" t="s">
        <v>15</v>
      </c>
      <c r="I17" s="153" t="s">
        <v>3</v>
      </c>
      <c r="J17" s="37">
        <v>25</v>
      </c>
    </row>
    <row r="18" spans="1:10" ht="15.75" customHeight="1">
      <c r="A18" s="74"/>
      <c r="B18" s="163" t="s">
        <v>113</v>
      </c>
      <c r="C18" s="153" t="s">
        <v>3</v>
      </c>
      <c r="D18" s="167">
        <v>398.21833333333302</v>
      </c>
      <c r="E18" s="163" t="s">
        <v>114</v>
      </c>
      <c r="F18" s="153" t="s">
        <v>1</v>
      </c>
      <c r="G18" s="166">
        <v>6.6130555555555599</v>
      </c>
      <c r="H18" s="164" t="s">
        <v>18</v>
      </c>
      <c r="I18" s="153" t="s">
        <v>3</v>
      </c>
      <c r="J18" s="36">
        <v>383.33333333333297</v>
      </c>
    </row>
    <row r="19" spans="1:10" ht="15.75" customHeight="1">
      <c r="A19" s="74"/>
      <c r="B19" s="163" t="s">
        <v>105</v>
      </c>
      <c r="C19" s="153" t="s">
        <v>1</v>
      </c>
      <c r="D19" s="35">
        <v>7.6601249999999999</v>
      </c>
      <c r="E19" s="163" t="s">
        <v>115</v>
      </c>
      <c r="F19" s="153" t="s">
        <v>1</v>
      </c>
      <c r="G19" s="168">
        <v>0.14952539015508101</v>
      </c>
      <c r="H19" s="164" t="s">
        <v>385</v>
      </c>
      <c r="I19" s="153" t="s">
        <v>1</v>
      </c>
      <c r="J19" s="168">
        <v>0.85499999999999998</v>
      </c>
    </row>
    <row r="20" spans="1:10" ht="15.75" customHeight="1">
      <c r="A20" s="74"/>
      <c r="B20" s="163" t="s">
        <v>218</v>
      </c>
      <c r="C20" s="153" t="s">
        <v>3</v>
      </c>
      <c r="D20" s="167">
        <v>258.33333333333297</v>
      </c>
      <c r="E20" s="163" t="s">
        <v>380</v>
      </c>
      <c r="F20" s="153" t="s">
        <v>1</v>
      </c>
      <c r="G20" s="166">
        <v>1.72708333333333</v>
      </c>
      <c r="H20" s="164" t="s">
        <v>386</v>
      </c>
      <c r="I20" s="153" t="s">
        <v>3</v>
      </c>
      <c r="J20" s="36">
        <v>470.10266666666701</v>
      </c>
    </row>
    <row r="21" spans="1:10" ht="15.75" customHeight="1">
      <c r="A21" s="74"/>
      <c r="B21" s="163" t="s">
        <v>25</v>
      </c>
      <c r="C21" s="153" t="s">
        <v>3</v>
      </c>
      <c r="D21" s="167">
        <v>330</v>
      </c>
      <c r="E21" s="163" t="s">
        <v>34</v>
      </c>
      <c r="F21" s="153" t="s">
        <v>1</v>
      </c>
      <c r="G21" s="166">
        <v>2.0951957499999998</v>
      </c>
      <c r="H21" s="164" t="s">
        <v>44</v>
      </c>
      <c r="I21" s="153" t="s">
        <v>3</v>
      </c>
      <c r="J21" s="36">
        <v>705</v>
      </c>
    </row>
    <row r="22" spans="1:10" ht="15.75" customHeight="1">
      <c r="A22" s="74"/>
      <c r="B22" s="163" t="s">
        <v>387</v>
      </c>
      <c r="C22" s="153" t="s">
        <v>3</v>
      </c>
      <c r="D22" s="167">
        <v>7569.8445833333299</v>
      </c>
      <c r="E22" s="163" t="s">
        <v>388</v>
      </c>
      <c r="F22" s="153" t="s">
        <v>1</v>
      </c>
      <c r="G22" s="168">
        <v>0.241381866666667</v>
      </c>
      <c r="H22" s="164" t="s">
        <v>45</v>
      </c>
      <c r="I22" s="153" t="s">
        <v>3</v>
      </c>
      <c r="J22" s="36">
        <v>123.333333333333</v>
      </c>
    </row>
    <row r="23" spans="1:10" ht="15.75" customHeight="1">
      <c r="A23" s="74"/>
      <c r="B23" s="163" t="s">
        <v>0</v>
      </c>
      <c r="C23" s="153" t="s">
        <v>1</v>
      </c>
      <c r="D23" s="165">
        <v>0.72758333333333303</v>
      </c>
      <c r="E23" s="163" t="s">
        <v>37</v>
      </c>
      <c r="F23" s="153" t="s">
        <v>3</v>
      </c>
      <c r="G23" s="36">
        <v>155</v>
      </c>
      <c r="H23" s="7" t="s">
        <v>630</v>
      </c>
      <c r="I23" s="153" t="s">
        <v>630</v>
      </c>
      <c r="J23" s="36" t="s">
        <v>630</v>
      </c>
    </row>
    <row r="24" spans="1:10" ht="15.75" customHeight="1">
      <c r="A24" s="74"/>
      <c r="B24" s="195" t="s">
        <v>190</v>
      </c>
      <c r="C24" s="187"/>
      <c r="D24" s="196"/>
      <c r="E24" s="187"/>
      <c r="F24" s="187"/>
      <c r="G24" s="197"/>
      <c r="H24" s="187"/>
      <c r="I24" s="187"/>
      <c r="J24" s="198"/>
    </row>
    <row r="25" spans="1:10" ht="15.75" customHeight="1">
      <c r="A25" s="74"/>
      <c r="B25" s="188" t="s">
        <v>389</v>
      </c>
      <c r="C25" s="189" t="s">
        <v>1</v>
      </c>
      <c r="D25" s="190">
        <v>3.7013333333333298</v>
      </c>
      <c r="E25" s="191" t="s">
        <v>630</v>
      </c>
      <c r="F25" s="189" t="s">
        <v>630</v>
      </c>
      <c r="G25" s="192" t="s">
        <v>630</v>
      </c>
      <c r="H25" s="193" t="s">
        <v>630</v>
      </c>
      <c r="I25" s="189" t="s">
        <v>630</v>
      </c>
      <c r="J25" s="194" t="s">
        <v>630</v>
      </c>
    </row>
    <row r="26" spans="1:10" ht="15.75" customHeight="1">
      <c r="B26" s="31" t="s">
        <v>636</v>
      </c>
    </row>
  </sheetData>
  <conditionalFormatting sqref="B3:J25">
    <cfRule type="expression" dxfId="26" priority="1">
      <formula>IF(IndVal_IsBlnkRow*IndVal_IsBlnkRowNext=1,TRUE,FALSE)</formula>
    </cfRule>
  </conditionalFormatting>
  <conditionalFormatting sqref="C3:C25 F3:F25 I3:I25">
    <cfRule type="expression" dxfId="25" priority="2">
      <formula>IndVal_LimitValDiffUOM</formula>
    </cfRule>
  </conditionalFormatting>
  <hyperlinks>
    <hyperlink ref="B4" location="'Fire Assay'!$A$56" display="'Fire Assay'!$A$56" xr:uid="{7FEABB18-75A2-4F9D-A17C-27AD98169576}"/>
    <hyperlink ref="E4" location="'Fire Assay'!$A$110" display="'Fire Assay'!$A$110" xr:uid="{544524ED-55AA-4CB4-8056-17A75E30949D}"/>
    <hyperlink ref="H4" location="'Fire Assay'!$A$128" display="'Fire Assay'!$A$128" xr:uid="{D8C694A7-153F-4B96-BA6B-7038B5A19B4C}"/>
    <hyperlink ref="B6" location="'Fire Assay (NiS)'!$A$74" display="'Fire Assay (NiS)'!$A$74" xr:uid="{253F7584-DAB2-4C21-834A-D71DFF06501B}"/>
    <hyperlink ref="B8" location="'IRC'!$A$1" display="'IRC'!$A$1" xr:uid="{61A21FA4-FE7D-4D1C-97C5-265BBE0A0E26}"/>
    <hyperlink ref="B10" location="'Fusion ICP'!$A$1" display="'Fusion ICP'!$A$1" xr:uid="{A39FF964-078D-433F-9F5B-6C11A98115E2}"/>
    <hyperlink ref="E10" location="'Fusion ICP'!$A$406" display="'Fusion ICP'!$A$406" xr:uid="{A0163F62-687C-46BE-99BD-63D9E1F57F75}"/>
    <hyperlink ref="H10" location="'Fusion ICP'!$A$754" display="'Fusion ICP'!$A$754" xr:uid="{9CD50DFA-8BE4-4B0E-9A62-949FCF0832C6}"/>
    <hyperlink ref="B11" location="'Fusion ICP'!$A$79" display="'Fusion ICP'!$A$79" xr:uid="{C88C2EFE-1332-45A0-8D99-1452B5B915B5}"/>
    <hyperlink ref="E11" location="'Fusion ICP'!$A$424" display="'Fusion ICP'!$A$424" xr:uid="{55FA40AD-7934-4A63-BCC3-C576D742CCA2}"/>
    <hyperlink ref="H11" location="'Fusion ICP'!$A$918" display="'Fusion ICP'!$A$918" xr:uid="{175EFDD2-34AF-49A9-8895-AD60AA0ACC6A}"/>
    <hyperlink ref="B12" location="'Fusion ICP'!$A$388" display="'Fusion ICP'!$A$388" xr:uid="{1424BB36-77C0-46E5-948B-CF4600207C36}"/>
    <hyperlink ref="E12" location="'Fusion ICP'!$A$608" display="'Fusion ICP'!$A$608" xr:uid="{6B0DD019-8291-43DA-9D4A-BBC53B133DDD}"/>
    <hyperlink ref="H12" location="'Fusion ICP'!$A$955" display="'Fusion ICP'!$A$955" xr:uid="{5B10E5E2-7905-4CE1-A7C1-92B1105AD4C8}"/>
    <hyperlink ref="B14" location="'4-Acid'!$A$78" display="'4-Acid'!$A$78" xr:uid="{B58D00A8-BEF1-40EE-89EB-5E900770AC67}"/>
    <hyperlink ref="E14" location="'4-Acid'!$A$388" display="'4-Acid'!$A$388" xr:uid="{862AFA78-8553-41E5-BEC6-FAAD61FE2ABC}"/>
    <hyperlink ref="H14" location="'4-Acid'!$A$424" display="'4-Acid'!$A$424" xr:uid="{239CDC99-19D8-4573-B56A-B230CBAEE8BC}"/>
    <hyperlink ref="B16" location="'Fusion XRF'!$A$1" display="'Fusion XRF'!$A$1" xr:uid="{56A764D2-BA6D-4549-A41E-58A325648FC6}"/>
    <hyperlink ref="E16" location="'Fusion XRF'!$A$168" display="'Fusion XRF'!$A$168" xr:uid="{A125FE87-9B88-44C0-AE6E-63C44B713B9D}"/>
    <hyperlink ref="H16" location="'Fusion XRF'!$A$312" display="'Fusion XRF'!$A$312" xr:uid="{261CE772-8DB7-4C41-ADD8-A666975F96C9}"/>
    <hyperlink ref="B17" location="'Fusion XRF'!$A$42" display="'Fusion XRF'!$A$42" xr:uid="{BB449531-23E0-468C-90EC-31E6181C5A00}"/>
    <hyperlink ref="E17" location="'Fusion XRF'!$A$186" display="'Fusion XRF'!$A$186" xr:uid="{754A93C3-3418-4AE6-89B8-09A5EB3BECD6}"/>
    <hyperlink ref="H17" location="'Fusion XRF'!$A$330" display="'Fusion XRF'!$A$330" xr:uid="{3379BBE2-823E-4291-94F8-9A1537D96774}"/>
    <hyperlink ref="B18" location="'Fusion XRF'!$A$60" display="'Fusion XRF'!$A$60" xr:uid="{B7349195-6C59-492F-BCCD-5EF8871B0E94}"/>
    <hyperlink ref="E18" location="'Fusion XRF'!$A$204" display="'Fusion XRF'!$A$204" xr:uid="{5CF5E808-8839-4821-9F8D-DEEBE486FA81}"/>
    <hyperlink ref="H18" location="'Fusion XRF'!$A$348" display="'Fusion XRF'!$A$348" xr:uid="{6D34E0B0-E1DB-459B-AB79-3E305DDAC149}"/>
    <hyperlink ref="B19" location="'Fusion XRF'!$A$78" display="'Fusion XRF'!$A$78" xr:uid="{3301574F-AB11-4FB7-90FF-EE5C874903B8}"/>
    <hyperlink ref="E19" location="'Fusion XRF'!$A$222" display="'Fusion XRF'!$A$222" xr:uid="{3D2980C1-070E-436C-9B03-572A7D09C948}"/>
    <hyperlink ref="H19" location="'Fusion XRF'!$A$366" display="'Fusion XRF'!$A$366" xr:uid="{C6038F3D-7046-4D6D-91E5-340C25577E20}"/>
    <hyperlink ref="B20" location="'Fusion XRF'!$A$96" display="'Fusion XRF'!$A$96" xr:uid="{DBB2089E-18B3-4C25-8611-55736958CA85}"/>
    <hyperlink ref="E20" location="'Fusion XRF'!$A$240" display="'Fusion XRF'!$A$240" xr:uid="{34C584C5-0E7E-4776-A734-9257B227C67A}"/>
    <hyperlink ref="H20" location="'Fusion XRF'!$A$384" display="'Fusion XRF'!$A$384" xr:uid="{02006163-4BE3-4CC4-A6FF-56AE270EE646}"/>
    <hyperlink ref="B21" location="'Fusion XRF'!$A$114" display="'Fusion XRF'!$A$114" xr:uid="{405DEC37-911E-4EEC-8703-7B4FEF5AFB18}"/>
    <hyperlink ref="E21" location="'Fusion XRF'!$A$258" display="'Fusion XRF'!$A$258" xr:uid="{F6BD04E4-CE79-4F9E-9409-441CB1EA7C3E}"/>
    <hyperlink ref="H21" location="'Fusion XRF'!$A$402" display="'Fusion XRF'!$A$402" xr:uid="{431F67B8-2E92-4483-818C-F1CF686B0EBB}"/>
    <hyperlink ref="B22" location="'Fusion XRF'!$A$132" display="'Fusion XRF'!$A$132" xr:uid="{8A2DB9AA-34A2-4F8D-8124-F8568F15B3E3}"/>
    <hyperlink ref="E22" location="'Fusion XRF'!$A$276" display="'Fusion XRF'!$A$276" xr:uid="{EBC2D313-5565-4180-BDA4-6859EAC15FF8}"/>
    <hyperlink ref="H22" location="'Fusion XRF'!$A$420" display="'Fusion XRF'!$A$420" xr:uid="{A04DC90F-E637-4010-A329-0ADAACC4C35F}"/>
    <hyperlink ref="B23" location="'Fusion XRF'!$A$150" display="'Fusion XRF'!$A$150" xr:uid="{798FDCBD-5AA6-41FB-81E5-CB12A0397CB1}"/>
    <hyperlink ref="E23" location="'Fusion XRF'!$A$294" display="'Fusion XRF'!$A$294" xr:uid="{BD61836C-B50B-49FB-8E5D-B15EACB4D244}"/>
    <hyperlink ref="B25" location="'Thermograv'!$A$1" display="'Thermograv'!$A$1" xr:uid="{61D0D7F6-6B18-49A0-AD49-4A4D12D8AED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68" t="s">
        <v>633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7" customFormat="1" ht="15" customHeight="1">
      <c r="A2" s="48"/>
      <c r="B2" s="270" t="s">
        <v>2</v>
      </c>
      <c r="C2" s="272" t="s">
        <v>69</v>
      </c>
      <c r="D2" s="274" t="s">
        <v>70</v>
      </c>
      <c r="E2" s="275"/>
      <c r="F2" s="275"/>
      <c r="G2" s="275"/>
      <c r="H2" s="276"/>
      <c r="I2" s="277" t="s">
        <v>71</v>
      </c>
      <c r="J2" s="278"/>
      <c r="K2" s="279"/>
      <c r="L2" s="280" t="s">
        <v>72</v>
      </c>
      <c r="M2" s="280"/>
    </row>
    <row r="3" spans="1:13" s="47" customFormat="1" ht="15" customHeight="1">
      <c r="A3" s="48"/>
      <c r="B3" s="271"/>
      <c r="C3" s="273"/>
      <c r="D3" s="175" t="s">
        <v>80</v>
      </c>
      <c r="E3" s="175" t="s">
        <v>73</v>
      </c>
      <c r="F3" s="175" t="s">
        <v>74</v>
      </c>
      <c r="G3" s="175" t="s">
        <v>75</v>
      </c>
      <c r="H3" s="175" t="s">
        <v>76</v>
      </c>
      <c r="I3" s="176" t="s">
        <v>77</v>
      </c>
      <c r="J3" s="175" t="s">
        <v>78</v>
      </c>
      <c r="K3" s="177" t="s">
        <v>79</v>
      </c>
      <c r="L3" s="175" t="s">
        <v>67</v>
      </c>
      <c r="M3" s="175" t="s">
        <v>68</v>
      </c>
    </row>
    <row r="4" spans="1:13" s="47" customFormat="1" ht="15" customHeight="1">
      <c r="A4" s="48"/>
      <c r="B4" s="178" t="s">
        <v>213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80"/>
    </row>
    <row r="5" spans="1:13" ht="15" customHeight="1">
      <c r="A5" s="48"/>
      <c r="B5" s="181" t="s">
        <v>220</v>
      </c>
      <c r="C5" s="90">
        <v>170.42867091335944</v>
      </c>
      <c r="D5" s="174">
        <v>7.2766281956587155</v>
      </c>
      <c r="E5" s="91">
        <v>155.87541452204201</v>
      </c>
      <c r="F5" s="91">
        <v>184.98192730467687</v>
      </c>
      <c r="G5" s="91">
        <v>148.5987863263833</v>
      </c>
      <c r="H5" s="91">
        <v>192.25855550033558</v>
      </c>
      <c r="I5" s="50">
        <v>4.2696033224115935E-2</v>
      </c>
      <c r="J5" s="49">
        <v>8.5392066448231871E-2</v>
      </c>
      <c r="K5" s="51">
        <v>0.1280880996723478</v>
      </c>
      <c r="L5" s="91">
        <v>161.90723736769147</v>
      </c>
      <c r="M5" s="91">
        <v>178.95010445902741</v>
      </c>
    </row>
    <row r="6" spans="1:13" ht="15" customHeight="1">
      <c r="A6" s="48"/>
      <c r="B6" s="181" t="s">
        <v>221</v>
      </c>
      <c r="C6" s="90">
        <v>241.31558823529411</v>
      </c>
      <c r="D6" s="91">
        <v>6.544219048174666</v>
      </c>
      <c r="E6" s="91">
        <v>228.22715013894478</v>
      </c>
      <c r="F6" s="91">
        <v>254.40402633164345</v>
      </c>
      <c r="G6" s="91">
        <v>221.68293109077013</v>
      </c>
      <c r="H6" s="91">
        <v>260.9482453798181</v>
      </c>
      <c r="I6" s="50">
        <v>2.7118923796144254E-2</v>
      </c>
      <c r="J6" s="49">
        <v>5.4237847592288509E-2</v>
      </c>
      <c r="K6" s="51">
        <v>8.1356771388432766E-2</v>
      </c>
      <c r="L6" s="91">
        <v>229.24980882352941</v>
      </c>
      <c r="M6" s="91">
        <v>253.38136764705882</v>
      </c>
    </row>
    <row r="7" spans="1:13" ht="15" customHeight="1">
      <c r="A7" s="48"/>
      <c r="B7" s="181" t="s">
        <v>222</v>
      </c>
      <c r="C7" s="90">
        <v>407.58137001421392</v>
      </c>
      <c r="D7" s="91">
        <v>20.459529358135779</v>
      </c>
      <c r="E7" s="91">
        <v>366.66231129794238</v>
      </c>
      <c r="F7" s="91">
        <v>448.50042873048545</v>
      </c>
      <c r="G7" s="91">
        <v>346.20278193980658</v>
      </c>
      <c r="H7" s="91">
        <v>468.95995808862125</v>
      </c>
      <c r="I7" s="50">
        <v>5.0197410537734528E-2</v>
      </c>
      <c r="J7" s="49">
        <v>0.10039482107546906</v>
      </c>
      <c r="K7" s="51">
        <v>0.15059223161320359</v>
      </c>
      <c r="L7" s="91">
        <v>387.20230151350324</v>
      </c>
      <c r="M7" s="91">
        <v>427.96043851492459</v>
      </c>
    </row>
    <row r="8" spans="1:13" ht="15" customHeight="1">
      <c r="A8" s="48"/>
      <c r="B8" s="39" t="s">
        <v>216</v>
      </c>
      <c r="C8" s="171"/>
      <c r="D8" s="183"/>
      <c r="E8" s="184"/>
      <c r="F8" s="184"/>
      <c r="G8" s="184"/>
      <c r="H8" s="184"/>
      <c r="I8" s="182"/>
      <c r="J8" s="182"/>
      <c r="K8" s="182"/>
      <c r="L8" s="184"/>
      <c r="M8" s="185"/>
    </row>
    <row r="9" spans="1:13" ht="15" customHeight="1">
      <c r="A9" s="48"/>
      <c r="B9" s="181" t="s">
        <v>220</v>
      </c>
      <c r="C9" s="90">
        <v>156.95553934091407</v>
      </c>
      <c r="D9" s="174">
        <v>15.468034713428503</v>
      </c>
      <c r="E9" s="91">
        <v>126.01946991405707</v>
      </c>
      <c r="F9" s="91">
        <v>187.89160876777109</v>
      </c>
      <c r="G9" s="91">
        <v>110.55143520062856</v>
      </c>
      <c r="H9" s="91">
        <v>203.35964348119958</v>
      </c>
      <c r="I9" s="50">
        <v>9.8550422485129865E-2</v>
      </c>
      <c r="J9" s="49">
        <v>0.19710084497025973</v>
      </c>
      <c r="K9" s="51">
        <v>0.29565126745538961</v>
      </c>
      <c r="L9" s="91">
        <v>149.10776237386835</v>
      </c>
      <c r="M9" s="91">
        <v>164.80331630795979</v>
      </c>
    </row>
    <row r="10" spans="1:13" ht="15" customHeight="1">
      <c r="A10" s="48"/>
      <c r="B10" s="181" t="s">
        <v>223</v>
      </c>
      <c r="C10" s="248">
        <v>34.256026757130755</v>
      </c>
      <c r="D10" s="174">
        <v>5.1956835553375269</v>
      </c>
      <c r="E10" s="174">
        <v>23.864659646455699</v>
      </c>
      <c r="F10" s="174">
        <v>44.64739386780581</v>
      </c>
      <c r="G10" s="174">
        <v>18.668976091118175</v>
      </c>
      <c r="H10" s="174">
        <v>49.843077423143335</v>
      </c>
      <c r="I10" s="50">
        <v>0.15167210115095997</v>
      </c>
      <c r="J10" s="49">
        <v>0.30334420230191994</v>
      </c>
      <c r="K10" s="51">
        <v>0.45501630345287991</v>
      </c>
      <c r="L10" s="174">
        <v>32.543225419274215</v>
      </c>
      <c r="M10" s="174">
        <v>35.968828094987295</v>
      </c>
    </row>
    <row r="11" spans="1:13" ht="15" customHeight="1">
      <c r="A11" s="48"/>
      <c r="B11" s="181" t="s">
        <v>221</v>
      </c>
      <c r="C11" s="90">
        <v>235.65709110186904</v>
      </c>
      <c r="D11" s="91">
        <v>11.195637722600924</v>
      </c>
      <c r="E11" s="91">
        <v>213.2658156566672</v>
      </c>
      <c r="F11" s="91">
        <v>258.04836654707088</v>
      </c>
      <c r="G11" s="91">
        <v>202.07017793406627</v>
      </c>
      <c r="H11" s="91">
        <v>269.24400426967179</v>
      </c>
      <c r="I11" s="50">
        <v>4.7508172447742351E-2</v>
      </c>
      <c r="J11" s="49">
        <v>9.5016344895484703E-2</v>
      </c>
      <c r="K11" s="51">
        <v>0.14252451734322705</v>
      </c>
      <c r="L11" s="91">
        <v>223.87423654677559</v>
      </c>
      <c r="M11" s="91">
        <v>247.43994565696249</v>
      </c>
    </row>
    <row r="12" spans="1:13" ht="15" customHeight="1">
      <c r="A12" s="48"/>
      <c r="B12" s="181" t="s">
        <v>222</v>
      </c>
      <c r="C12" s="90">
        <v>384.9</v>
      </c>
      <c r="D12" s="91">
        <v>19.382448512632092</v>
      </c>
      <c r="E12" s="91">
        <v>346.13510297473579</v>
      </c>
      <c r="F12" s="91">
        <v>423.66489702526417</v>
      </c>
      <c r="G12" s="91">
        <v>326.75265446210369</v>
      </c>
      <c r="H12" s="91">
        <v>443.04734553789626</v>
      </c>
      <c r="I12" s="50">
        <v>5.0357101877454125E-2</v>
      </c>
      <c r="J12" s="49">
        <v>0.10071420375490825</v>
      </c>
      <c r="K12" s="51">
        <v>0.15107130563236237</v>
      </c>
      <c r="L12" s="91">
        <v>365.65499999999997</v>
      </c>
      <c r="M12" s="91">
        <v>404.14499999999998</v>
      </c>
    </row>
    <row r="13" spans="1:13" ht="15" customHeight="1">
      <c r="A13" s="48"/>
      <c r="B13" s="181" t="s">
        <v>224</v>
      </c>
      <c r="C13" s="248">
        <v>51.013628413274141</v>
      </c>
      <c r="D13" s="174">
        <v>2.2740748223094904</v>
      </c>
      <c r="E13" s="174">
        <v>46.46547876865516</v>
      </c>
      <c r="F13" s="174">
        <v>55.561778057893122</v>
      </c>
      <c r="G13" s="174">
        <v>44.191403946345673</v>
      </c>
      <c r="H13" s="174">
        <v>57.835852880202609</v>
      </c>
      <c r="I13" s="50">
        <v>4.4577790152204866E-2</v>
      </c>
      <c r="J13" s="49">
        <v>8.9155580304409732E-2</v>
      </c>
      <c r="K13" s="51">
        <v>0.1337333704566146</v>
      </c>
      <c r="L13" s="174">
        <v>48.462946992610433</v>
      </c>
      <c r="M13" s="174">
        <v>53.564309833937848</v>
      </c>
    </row>
    <row r="14" spans="1:13" ht="15" customHeight="1">
      <c r="A14" s="48"/>
      <c r="B14" s="181" t="s">
        <v>225</v>
      </c>
      <c r="C14" s="90">
        <v>103.85613602400068</v>
      </c>
      <c r="D14" s="91">
        <v>7.681909269934617</v>
      </c>
      <c r="E14" s="91">
        <v>88.492317484131448</v>
      </c>
      <c r="F14" s="91">
        <v>119.2199545638699</v>
      </c>
      <c r="G14" s="91">
        <v>80.810408214196826</v>
      </c>
      <c r="H14" s="91">
        <v>126.90186383380453</v>
      </c>
      <c r="I14" s="50">
        <v>7.3966831080248957E-2</v>
      </c>
      <c r="J14" s="49">
        <v>0.14793366216049791</v>
      </c>
      <c r="K14" s="51">
        <v>0.22190049324074687</v>
      </c>
      <c r="L14" s="91">
        <v>98.663329222800641</v>
      </c>
      <c r="M14" s="91">
        <v>109.04894282520071</v>
      </c>
    </row>
    <row r="15" spans="1:13" s="47" customFormat="1" ht="15" customHeight="1">
      <c r="A15" s="48"/>
      <c r="B15" s="39" t="s">
        <v>189</v>
      </c>
      <c r="C15" s="171"/>
      <c r="D15" s="183"/>
      <c r="E15" s="184"/>
      <c r="F15" s="184"/>
      <c r="G15" s="184"/>
      <c r="H15" s="184"/>
      <c r="I15" s="182"/>
      <c r="J15" s="182"/>
      <c r="K15" s="182"/>
      <c r="L15" s="184"/>
      <c r="M15" s="185"/>
    </row>
    <row r="16" spans="1:13" ht="15" customHeight="1">
      <c r="A16" s="48"/>
      <c r="B16" s="181" t="s">
        <v>226</v>
      </c>
      <c r="C16" s="252">
        <v>5.2151695185964915</v>
      </c>
      <c r="D16" s="254">
        <v>0.14865752213424549</v>
      </c>
      <c r="E16" s="253">
        <v>4.9178544743280002</v>
      </c>
      <c r="F16" s="253">
        <v>5.5124845628649828</v>
      </c>
      <c r="G16" s="253">
        <v>4.7691969521937549</v>
      </c>
      <c r="H16" s="253">
        <v>5.661142084999228</v>
      </c>
      <c r="I16" s="50">
        <v>2.8504830304011339E-2</v>
      </c>
      <c r="J16" s="49">
        <v>5.7009660608022678E-2</v>
      </c>
      <c r="K16" s="51">
        <v>8.5514490912034016E-2</v>
      </c>
      <c r="L16" s="253">
        <v>4.954411042666667</v>
      </c>
      <c r="M16" s="253">
        <v>5.475927994526316</v>
      </c>
    </row>
    <row r="17" spans="1:13" ht="15" customHeight="1">
      <c r="A17" s="48"/>
      <c r="B17" s="39" t="s">
        <v>145</v>
      </c>
      <c r="C17" s="171"/>
      <c r="D17" s="183"/>
      <c r="E17" s="184"/>
      <c r="F17" s="184"/>
      <c r="G17" s="184"/>
      <c r="H17" s="184"/>
      <c r="I17" s="182"/>
      <c r="J17" s="182"/>
      <c r="K17" s="182"/>
      <c r="L17" s="184"/>
      <c r="M17" s="185"/>
    </row>
    <row r="18" spans="1:13" ht="15" customHeight="1">
      <c r="A18" s="48"/>
      <c r="B18" s="181" t="s">
        <v>464</v>
      </c>
      <c r="C18" s="252">
        <v>12.280097819943382</v>
      </c>
      <c r="D18" s="254">
        <v>0.37897065844415684</v>
      </c>
      <c r="E18" s="253">
        <v>11.522156503055069</v>
      </c>
      <c r="F18" s="253">
        <v>13.038039136831696</v>
      </c>
      <c r="G18" s="253">
        <v>11.143185844610912</v>
      </c>
      <c r="H18" s="253">
        <v>13.417009795275852</v>
      </c>
      <c r="I18" s="50">
        <v>3.0860556976076606E-2</v>
      </c>
      <c r="J18" s="49">
        <v>6.1721113952153212E-2</v>
      </c>
      <c r="K18" s="51">
        <v>9.2581670928229817E-2</v>
      </c>
      <c r="L18" s="253">
        <v>11.666092928946213</v>
      </c>
      <c r="M18" s="253">
        <v>12.894102710940551</v>
      </c>
    </row>
    <row r="19" spans="1:13" ht="15" customHeight="1">
      <c r="A19" s="48"/>
      <c r="B19" s="181" t="s">
        <v>227</v>
      </c>
      <c r="C19" s="90">
        <v>86.08610087570078</v>
      </c>
      <c r="D19" s="174">
        <v>4.4782681816908276</v>
      </c>
      <c r="E19" s="91">
        <v>77.129564512319121</v>
      </c>
      <c r="F19" s="91">
        <v>95.042637239082438</v>
      </c>
      <c r="G19" s="91">
        <v>72.651296330628298</v>
      </c>
      <c r="H19" s="91">
        <v>99.520905420773261</v>
      </c>
      <c r="I19" s="50">
        <v>5.2020804010591365E-2</v>
      </c>
      <c r="J19" s="49">
        <v>0.10404160802118273</v>
      </c>
      <c r="K19" s="51">
        <v>0.15606241203177409</v>
      </c>
      <c r="L19" s="91">
        <v>81.781795831915744</v>
      </c>
      <c r="M19" s="91">
        <v>90.390405919485815</v>
      </c>
    </row>
    <row r="20" spans="1:13" ht="15" customHeight="1">
      <c r="A20" s="48"/>
      <c r="B20" s="181" t="s">
        <v>147</v>
      </c>
      <c r="C20" s="90">
        <v>290.66159401812808</v>
      </c>
      <c r="D20" s="91">
        <v>12.00177091962588</v>
      </c>
      <c r="E20" s="91">
        <v>266.65805217887635</v>
      </c>
      <c r="F20" s="91">
        <v>314.66513585737982</v>
      </c>
      <c r="G20" s="91">
        <v>254.65628125925045</v>
      </c>
      <c r="H20" s="91">
        <v>326.66690677700569</v>
      </c>
      <c r="I20" s="50">
        <v>4.1291216888039738E-2</v>
      </c>
      <c r="J20" s="49">
        <v>8.2582433776079475E-2</v>
      </c>
      <c r="K20" s="51">
        <v>0.12387365066411921</v>
      </c>
      <c r="L20" s="91">
        <v>276.12851431722169</v>
      </c>
      <c r="M20" s="91">
        <v>305.19467371903448</v>
      </c>
    </row>
    <row r="21" spans="1:13" ht="15" customHeight="1">
      <c r="A21" s="48"/>
      <c r="B21" s="181" t="s">
        <v>148</v>
      </c>
      <c r="C21" s="252">
        <v>1.4291784355702646</v>
      </c>
      <c r="D21" s="253">
        <v>0.23907403271342809</v>
      </c>
      <c r="E21" s="253">
        <v>0.95103037014340841</v>
      </c>
      <c r="F21" s="253">
        <v>1.9073265009971208</v>
      </c>
      <c r="G21" s="253">
        <v>0.71195633742998032</v>
      </c>
      <c r="H21" s="253">
        <v>2.146400533710549</v>
      </c>
      <c r="I21" s="50">
        <v>0.16728074449152586</v>
      </c>
      <c r="J21" s="49">
        <v>0.33456148898305171</v>
      </c>
      <c r="K21" s="51">
        <v>0.50184223347457757</v>
      </c>
      <c r="L21" s="253">
        <v>1.3577195137917513</v>
      </c>
      <c r="M21" s="253">
        <v>1.5006373573487779</v>
      </c>
    </row>
    <row r="22" spans="1:13" ht="15" customHeight="1">
      <c r="A22" s="48"/>
      <c r="B22" s="181" t="s">
        <v>228</v>
      </c>
      <c r="C22" s="248">
        <v>15.216246830268474</v>
      </c>
      <c r="D22" s="253">
        <v>1.232336404189927</v>
      </c>
      <c r="E22" s="174">
        <v>12.75157402188862</v>
      </c>
      <c r="F22" s="174">
        <v>17.680919638648326</v>
      </c>
      <c r="G22" s="174">
        <v>11.519237617698693</v>
      </c>
      <c r="H22" s="174">
        <v>18.913256042838256</v>
      </c>
      <c r="I22" s="50">
        <v>8.0988197545437929E-2</v>
      </c>
      <c r="J22" s="49">
        <v>0.16197639509087586</v>
      </c>
      <c r="K22" s="51">
        <v>0.24296459263631379</v>
      </c>
      <c r="L22" s="174">
        <v>14.455434488755051</v>
      </c>
      <c r="M22" s="174">
        <v>15.977059171781898</v>
      </c>
    </row>
    <row r="23" spans="1:13" ht="15" customHeight="1">
      <c r="A23" s="48"/>
      <c r="B23" s="181" t="s">
        <v>229</v>
      </c>
      <c r="C23" s="252">
        <v>7.5220787150958115</v>
      </c>
      <c r="D23" s="254">
        <v>0.21813244211322202</v>
      </c>
      <c r="E23" s="253">
        <v>7.0858138308693679</v>
      </c>
      <c r="F23" s="253">
        <v>7.9583435993222551</v>
      </c>
      <c r="G23" s="253">
        <v>6.8676813887561456</v>
      </c>
      <c r="H23" s="253">
        <v>8.1764760414354782</v>
      </c>
      <c r="I23" s="50">
        <v>2.8998957651886734E-2</v>
      </c>
      <c r="J23" s="49">
        <v>5.7997915303773469E-2</v>
      </c>
      <c r="K23" s="51">
        <v>8.6996872955660207E-2</v>
      </c>
      <c r="L23" s="253">
        <v>7.1459747793410209</v>
      </c>
      <c r="M23" s="253">
        <v>7.8981826508506021</v>
      </c>
    </row>
    <row r="24" spans="1:13" ht="15" customHeight="1">
      <c r="A24" s="48"/>
      <c r="B24" s="181" t="s">
        <v>230</v>
      </c>
      <c r="C24" s="248" t="s">
        <v>96</v>
      </c>
      <c r="D24" s="174" t="s">
        <v>94</v>
      </c>
      <c r="E24" s="174" t="s">
        <v>94</v>
      </c>
      <c r="F24" s="174" t="s">
        <v>94</v>
      </c>
      <c r="G24" s="174" t="s">
        <v>94</v>
      </c>
      <c r="H24" s="174" t="s">
        <v>94</v>
      </c>
      <c r="I24" s="50" t="s">
        <v>94</v>
      </c>
      <c r="J24" s="49" t="s">
        <v>94</v>
      </c>
      <c r="K24" s="51" t="s">
        <v>94</v>
      </c>
      <c r="L24" s="174" t="s">
        <v>94</v>
      </c>
      <c r="M24" s="174" t="s">
        <v>94</v>
      </c>
    </row>
    <row r="25" spans="1:13" ht="15" customHeight="1">
      <c r="A25" s="48"/>
      <c r="B25" s="181" t="s">
        <v>150</v>
      </c>
      <c r="C25" s="248">
        <v>39.561097765784218</v>
      </c>
      <c r="D25" s="253">
        <v>2.2233630155729207</v>
      </c>
      <c r="E25" s="174">
        <v>35.114371734638375</v>
      </c>
      <c r="F25" s="174">
        <v>44.007823796930062</v>
      </c>
      <c r="G25" s="174">
        <v>32.891008719065454</v>
      </c>
      <c r="H25" s="174">
        <v>46.231186812502983</v>
      </c>
      <c r="I25" s="50">
        <v>5.6200741160824741E-2</v>
      </c>
      <c r="J25" s="49">
        <v>0.11240148232164948</v>
      </c>
      <c r="K25" s="51">
        <v>0.16860222348247422</v>
      </c>
      <c r="L25" s="174">
        <v>37.583042877495011</v>
      </c>
      <c r="M25" s="174">
        <v>41.539152654073426</v>
      </c>
    </row>
    <row r="26" spans="1:13" ht="15" customHeight="1">
      <c r="A26" s="48"/>
      <c r="B26" s="181" t="s">
        <v>174</v>
      </c>
      <c r="C26" s="90">
        <v>336.10111730076301</v>
      </c>
      <c r="D26" s="91">
        <v>14.494279103890552</v>
      </c>
      <c r="E26" s="91">
        <v>307.11255909298188</v>
      </c>
      <c r="F26" s="91">
        <v>365.08967550854413</v>
      </c>
      <c r="G26" s="91">
        <v>292.61827998909132</v>
      </c>
      <c r="H26" s="91">
        <v>379.5839546124347</v>
      </c>
      <c r="I26" s="50">
        <v>4.3124757276305693E-2</v>
      </c>
      <c r="J26" s="49">
        <v>8.6249514552611387E-2</v>
      </c>
      <c r="K26" s="51">
        <v>0.12937427182891709</v>
      </c>
      <c r="L26" s="91">
        <v>319.29606143572488</v>
      </c>
      <c r="M26" s="91">
        <v>352.90617316580114</v>
      </c>
    </row>
    <row r="27" spans="1:13" ht="15" customHeight="1">
      <c r="A27" s="48"/>
      <c r="B27" s="181" t="s">
        <v>231</v>
      </c>
      <c r="C27" s="257">
        <v>0.53591228683295122</v>
      </c>
      <c r="D27" s="254">
        <v>2.9704471984436383E-2</v>
      </c>
      <c r="E27" s="254">
        <v>0.47650334286407847</v>
      </c>
      <c r="F27" s="254">
        <v>0.59532123080182398</v>
      </c>
      <c r="G27" s="254">
        <v>0.4467988708796421</v>
      </c>
      <c r="H27" s="254">
        <v>0.62502570278626035</v>
      </c>
      <c r="I27" s="50">
        <v>5.5427861450945873E-2</v>
      </c>
      <c r="J27" s="49">
        <v>0.11085572290189175</v>
      </c>
      <c r="K27" s="51">
        <v>0.16628358435283763</v>
      </c>
      <c r="L27" s="254">
        <v>0.50911667249130366</v>
      </c>
      <c r="M27" s="254">
        <v>0.56270790117459879</v>
      </c>
    </row>
    <row r="28" spans="1:13" ht="15" customHeight="1">
      <c r="A28" s="48"/>
      <c r="B28" s="181" t="s">
        <v>175</v>
      </c>
      <c r="C28" s="252">
        <v>5.2933837766660865</v>
      </c>
      <c r="D28" s="254">
        <v>0.28175436178882574</v>
      </c>
      <c r="E28" s="253">
        <v>4.7298750530884348</v>
      </c>
      <c r="F28" s="253">
        <v>5.8568925002437382</v>
      </c>
      <c r="G28" s="253">
        <v>4.448120691299609</v>
      </c>
      <c r="H28" s="253">
        <v>6.138646862032564</v>
      </c>
      <c r="I28" s="50">
        <v>5.3227646752316553E-2</v>
      </c>
      <c r="J28" s="49">
        <v>0.10645529350463311</v>
      </c>
      <c r="K28" s="51">
        <v>0.15968294025694965</v>
      </c>
      <c r="L28" s="253">
        <v>5.0287145878327824</v>
      </c>
      <c r="M28" s="253">
        <v>5.5580529654993907</v>
      </c>
    </row>
    <row r="29" spans="1:13" ht="15" customHeight="1">
      <c r="A29" s="48"/>
      <c r="B29" s="181" t="s">
        <v>232</v>
      </c>
      <c r="C29" s="257">
        <v>0.89372193450452087</v>
      </c>
      <c r="D29" s="254">
        <v>2.1913076624498054E-2</v>
      </c>
      <c r="E29" s="254">
        <v>0.84989578125552478</v>
      </c>
      <c r="F29" s="254">
        <v>0.93754808775351695</v>
      </c>
      <c r="G29" s="254">
        <v>0.82798270463102674</v>
      </c>
      <c r="H29" s="254">
        <v>0.95946116437801499</v>
      </c>
      <c r="I29" s="50">
        <v>2.4518897633016758E-2</v>
      </c>
      <c r="J29" s="49">
        <v>4.9037795266033517E-2</v>
      </c>
      <c r="K29" s="51">
        <v>7.3556692899050272E-2</v>
      </c>
      <c r="L29" s="254">
        <v>0.84903583777929481</v>
      </c>
      <c r="M29" s="254">
        <v>0.93840803122974692</v>
      </c>
    </row>
    <row r="30" spans="1:13" ht="15" customHeight="1">
      <c r="A30" s="48"/>
      <c r="B30" s="181" t="s">
        <v>151</v>
      </c>
      <c r="C30" s="252">
        <v>3.2056687859758579</v>
      </c>
      <c r="D30" s="254">
        <v>0.22135592130517315</v>
      </c>
      <c r="E30" s="253">
        <v>2.7629569433655115</v>
      </c>
      <c r="F30" s="253">
        <v>3.6483806285862044</v>
      </c>
      <c r="G30" s="253">
        <v>2.5416010220603384</v>
      </c>
      <c r="H30" s="253">
        <v>3.8697365498913774</v>
      </c>
      <c r="I30" s="50">
        <v>6.9051401153344294E-2</v>
      </c>
      <c r="J30" s="49">
        <v>0.13810280230668859</v>
      </c>
      <c r="K30" s="51">
        <v>0.20715420346003288</v>
      </c>
      <c r="L30" s="253">
        <v>3.0453853466770648</v>
      </c>
      <c r="M30" s="253">
        <v>3.365952225274651</v>
      </c>
    </row>
    <row r="31" spans="1:13" ht="15" customHeight="1">
      <c r="A31" s="48"/>
      <c r="B31" s="181" t="s">
        <v>233</v>
      </c>
      <c r="C31" s="252">
        <v>1.7737841653691011</v>
      </c>
      <c r="D31" s="254">
        <v>0.10233974475066444</v>
      </c>
      <c r="E31" s="253">
        <v>1.5691046758677722</v>
      </c>
      <c r="F31" s="253">
        <v>1.97846365487043</v>
      </c>
      <c r="G31" s="253">
        <v>1.4667649311171078</v>
      </c>
      <c r="H31" s="253">
        <v>2.0808033996210944</v>
      </c>
      <c r="I31" s="50">
        <v>5.7695714477961242E-2</v>
      </c>
      <c r="J31" s="49">
        <v>0.11539142895592248</v>
      </c>
      <c r="K31" s="51">
        <v>0.17308714343388373</v>
      </c>
      <c r="L31" s="253">
        <v>1.6850949571006462</v>
      </c>
      <c r="M31" s="253">
        <v>1.8624733736375561</v>
      </c>
    </row>
    <row r="32" spans="1:13" ht="15" customHeight="1">
      <c r="A32" s="48"/>
      <c r="B32" s="181" t="s">
        <v>152</v>
      </c>
      <c r="C32" s="252">
        <v>1.0375007676822017</v>
      </c>
      <c r="D32" s="254">
        <v>7.6760065888723902E-2</v>
      </c>
      <c r="E32" s="253">
        <v>0.88398063590475384</v>
      </c>
      <c r="F32" s="253">
        <v>1.1910208994596494</v>
      </c>
      <c r="G32" s="253">
        <v>0.80722057001602998</v>
      </c>
      <c r="H32" s="253">
        <v>1.2677809653483734</v>
      </c>
      <c r="I32" s="50">
        <v>7.3985550931405561E-2</v>
      </c>
      <c r="J32" s="49">
        <v>0.14797110186281112</v>
      </c>
      <c r="K32" s="51">
        <v>0.22195665279421667</v>
      </c>
      <c r="L32" s="253">
        <v>0.98562572929809156</v>
      </c>
      <c r="M32" s="253">
        <v>1.0893758060663117</v>
      </c>
    </row>
    <row r="33" spans="1:13" ht="15" customHeight="1">
      <c r="A33" s="48"/>
      <c r="B33" s="181" t="s">
        <v>465</v>
      </c>
      <c r="C33" s="252">
        <v>18.034601201406566</v>
      </c>
      <c r="D33" s="254">
        <v>0.35267374692452541</v>
      </c>
      <c r="E33" s="253">
        <v>17.329253707557516</v>
      </c>
      <c r="F33" s="253">
        <v>18.739948695255617</v>
      </c>
      <c r="G33" s="253">
        <v>16.976579960632989</v>
      </c>
      <c r="H33" s="253">
        <v>19.092622442180144</v>
      </c>
      <c r="I33" s="50">
        <v>1.955539482054194E-2</v>
      </c>
      <c r="J33" s="49">
        <v>3.911078964108388E-2</v>
      </c>
      <c r="K33" s="51">
        <v>5.8666184461625817E-2</v>
      </c>
      <c r="L33" s="253">
        <v>17.132871141336238</v>
      </c>
      <c r="M33" s="253">
        <v>18.936331261476894</v>
      </c>
    </row>
    <row r="34" spans="1:13" ht="15" customHeight="1">
      <c r="A34" s="48"/>
      <c r="B34" s="181" t="s">
        <v>154</v>
      </c>
      <c r="C34" s="248">
        <v>15.763576367266571</v>
      </c>
      <c r="D34" s="253">
        <v>0.81291972524513834</v>
      </c>
      <c r="E34" s="174">
        <v>14.137736916776294</v>
      </c>
      <c r="F34" s="174">
        <v>17.389415817756849</v>
      </c>
      <c r="G34" s="174">
        <v>13.324817191531157</v>
      </c>
      <c r="H34" s="174">
        <v>18.202335543001986</v>
      </c>
      <c r="I34" s="50">
        <v>5.1569498336252226E-2</v>
      </c>
      <c r="J34" s="49">
        <v>0.10313899667250445</v>
      </c>
      <c r="K34" s="51">
        <v>0.15470849500875666</v>
      </c>
      <c r="L34" s="174">
        <v>14.975397548903242</v>
      </c>
      <c r="M34" s="174">
        <v>16.551755185629901</v>
      </c>
    </row>
    <row r="35" spans="1:13" ht="15" customHeight="1">
      <c r="A35" s="48"/>
      <c r="B35" s="181" t="s">
        <v>155</v>
      </c>
      <c r="C35" s="252">
        <v>3.8299017544871714</v>
      </c>
      <c r="D35" s="254">
        <v>0.30226668581257743</v>
      </c>
      <c r="E35" s="253">
        <v>3.2253683828620163</v>
      </c>
      <c r="F35" s="253">
        <v>4.4344351261123265</v>
      </c>
      <c r="G35" s="253">
        <v>2.923101697049439</v>
      </c>
      <c r="H35" s="253">
        <v>4.7367018119249034</v>
      </c>
      <c r="I35" s="50">
        <v>7.8922830189687543E-2</v>
      </c>
      <c r="J35" s="49">
        <v>0.15784566037937509</v>
      </c>
      <c r="K35" s="51">
        <v>0.23676849056906263</v>
      </c>
      <c r="L35" s="253">
        <v>3.6384066667628128</v>
      </c>
      <c r="M35" s="253">
        <v>4.02139684221153</v>
      </c>
    </row>
    <row r="36" spans="1:13" ht="15" customHeight="1">
      <c r="A36" s="48"/>
      <c r="B36" s="181" t="s">
        <v>157</v>
      </c>
      <c r="C36" s="252">
        <v>0.62623853079871705</v>
      </c>
      <c r="D36" s="253">
        <v>6.5220366101338287E-2</v>
      </c>
      <c r="E36" s="253">
        <v>0.49579779859604045</v>
      </c>
      <c r="F36" s="253">
        <v>0.75667926300139365</v>
      </c>
      <c r="G36" s="253">
        <v>0.43057743249470221</v>
      </c>
      <c r="H36" s="253">
        <v>0.82189962910273184</v>
      </c>
      <c r="I36" s="50">
        <v>0.10414620451117075</v>
      </c>
      <c r="J36" s="49">
        <v>0.2082924090223415</v>
      </c>
      <c r="K36" s="51">
        <v>0.31243861353351227</v>
      </c>
      <c r="L36" s="253">
        <v>0.59492660425878119</v>
      </c>
      <c r="M36" s="253">
        <v>0.65755045733865292</v>
      </c>
    </row>
    <row r="37" spans="1:13" ht="15" customHeight="1">
      <c r="A37" s="48"/>
      <c r="B37" s="181" t="s">
        <v>176</v>
      </c>
      <c r="C37" s="252">
        <v>1.0201619559468436</v>
      </c>
      <c r="D37" s="254">
        <v>8.3013836342938671E-2</v>
      </c>
      <c r="E37" s="253">
        <v>0.85413428326096619</v>
      </c>
      <c r="F37" s="253">
        <v>1.1861896286327209</v>
      </c>
      <c r="G37" s="253">
        <v>0.7711204469180275</v>
      </c>
      <c r="H37" s="253">
        <v>1.2692034649756596</v>
      </c>
      <c r="I37" s="50">
        <v>8.1373193598354668E-2</v>
      </c>
      <c r="J37" s="49">
        <v>0.16274638719670934</v>
      </c>
      <c r="K37" s="51">
        <v>0.24411958079506402</v>
      </c>
      <c r="L37" s="253">
        <v>0.96915385814950139</v>
      </c>
      <c r="M37" s="253">
        <v>1.0711700537441857</v>
      </c>
    </row>
    <row r="38" spans="1:13" ht="15" customHeight="1">
      <c r="A38" s="48"/>
      <c r="B38" s="181" t="s">
        <v>466</v>
      </c>
      <c r="C38" s="252">
        <v>1.4593400639987371</v>
      </c>
      <c r="D38" s="254">
        <v>6.341755460658223E-2</v>
      </c>
      <c r="E38" s="253">
        <v>1.3325049547855725</v>
      </c>
      <c r="F38" s="253">
        <v>1.5861751732119016</v>
      </c>
      <c r="G38" s="253">
        <v>1.2690874001789902</v>
      </c>
      <c r="H38" s="253">
        <v>1.6495927278184839</v>
      </c>
      <c r="I38" s="50">
        <v>4.3456323972091752E-2</v>
      </c>
      <c r="J38" s="49">
        <v>8.6912647944183505E-2</v>
      </c>
      <c r="K38" s="51">
        <v>0.13036897191627525</v>
      </c>
      <c r="L38" s="253">
        <v>1.3863730607988003</v>
      </c>
      <c r="M38" s="253">
        <v>1.5323070671986738</v>
      </c>
    </row>
    <row r="39" spans="1:13" ht="15" customHeight="1">
      <c r="A39" s="48"/>
      <c r="B39" s="181" t="s">
        <v>159</v>
      </c>
      <c r="C39" s="248">
        <v>18.934656906917752</v>
      </c>
      <c r="D39" s="253">
        <v>1.3436597121548213</v>
      </c>
      <c r="E39" s="174">
        <v>16.24733748260811</v>
      </c>
      <c r="F39" s="174">
        <v>21.621976331227394</v>
      </c>
      <c r="G39" s="174">
        <v>14.903677770453289</v>
      </c>
      <c r="H39" s="174">
        <v>22.965636043382215</v>
      </c>
      <c r="I39" s="50">
        <v>7.0962981730285118E-2</v>
      </c>
      <c r="J39" s="49">
        <v>0.14192596346057024</v>
      </c>
      <c r="K39" s="51">
        <v>0.21288894519085536</v>
      </c>
      <c r="L39" s="174">
        <v>17.987924061571864</v>
      </c>
      <c r="M39" s="174">
        <v>19.88138975226364</v>
      </c>
    </row>
    <row r="40" spans="1:13" ht="15" customHeight="1">
      <c r="A40" s="48"/>
      <c r="B40" s="181" t="s">
        <v>177</v>
      </c>
      <c r="C40" s="248">
        <v>13.974508910274736</v>
      </c>
      <c r="D40" s="174">
        <v>2.1078785612737119</v>
      </c>
      <c r="E40" s="174">
        <v>9.7587517877273129</v>
      </c>
      <c r="F40" s="174">
        <v>18.190266032822159</v>
      </c>
      <c r="G40" s="174">
        <v>7.6508732264535997</v>
      </c>
      <c r="H40" s="174">
        <v>20.298144594095874</v>
      </c>
      <c r="I40" s="50">
        <v>0.15083739792272038</v>
      </c>
      <c r="J40" s="49">
        <v>0.30167479584544077</v>
      </c>
      <c r="K40" s="51">
        <v>0.45251219376816115</v>
      </c>
      <c r="L40" s="174">
        <v>13.275783464760998</v>
      </c>
      <c r="M40" s="174">
        <v>14.673234355788473</v>
      </c>
    </row>
    <row r="41" spans="1:13" ht="15" customHeight="1">
      <c r="A41" s="48"/>
      <c r="B41" s="181" t="s">
        <v>160</v>
      </c>
      <c r="C41" s="252">
        <v>0.24026670741658415</v>
      </c>
      <c r="D41" s="253">
        <v>2.5392389656433985E-2</v>
      </c>
      <c r="E41" s="253">
        <v>0.18948192810371617</v>
      </c>
      <c r="F41" s="253">
        <v>0.29105148672945214</v>
      </c>
      <c r="G41" s="253">
        <v>0.16408953844728219</v>
      </c>
      <c r="H41" s="253">
        <v>0.31644387638588611</v>
      </c>
      <c r="I41" s="50">
        <v>0.10568417875893071</v>
      </c>
      <c r="J41" s="49">
        <v>0.21136835751786143</v>
      </c>
      <c r="K41" s="51">
        <v>0.31705253627679214</v>
      </c>
      <c r="L41" s="253">
        <v>0.22825337204575494</v>
      </c>
      <c r="M41" s="253">
        <v>0.25228004278741334</v>
      </c>
    </row>
    <row r="42" spans="1:13" ht="15" customHeight="1">
      <c r="A42" s="48"/>
      <c r="B42" s="181" t="s">
        <v>142</v>
      </c>
      <c r="C42" s="252">
        <v>6.6949840364463773</v>
      </c>
      <c r="D42" s="254">
        <v>0.21687700222073694</v>
      </c>
      <c r="E42" s="253">
        <v>6.261230032004903</v>
      </c>
      <c r="F42" s="253">
        <v>7.1287380408878516</v>
      </c>
      <c r="G42" s="253">
        <v>6.0443530297841663</v>
      </c>
      <c r="H42" s="253">
        <v>7.3456150431085883</v>
      </c>
      <c r="I42" s="50">
        <v>3.2393953598708329E-2</v>
      </c>
      <c r="J42" s="49">
        <v>6.4787907197416658E-2</v>
      </c>
      <c r="K42" s="51">
        <v>9.718186079612498E-2</v>
      </c>
      <c r="L42" s="253">
        <v>6.360234834624058</v>
      </c>
      <c r="M42" s="253">
        <v>7.0297332382686966</v>
      </c>
    </row>
    <row r="43" spans="1:13" ht="15" customHeight="1">
      <c r="A43" s="48"/>
      <c r="B43" s="181" t="s">
        <v>143</v>
      </c>
      <c r="C43" s="257">
        <v>0.14935815025968385</v>
      </c>
      <c r="D43" s="254">
        <v>5.8644599852919737E-3</v>
      </c>
      <c r="E43" s="254">
        <v>0.1376292302890999</v>
      </c>
      <c r="F43" s="254">
        <v>0.1610870702302678</v>
      </c>
      <c r="G43" s="254">
        <v>0.13176477030380793</v>
      </c>
      <c r="H43" s="254">
        <v>0.16695153021555978</v>
      </c>
      <c r="I43" s="50">
        <v>3.9264412254005822E-2</v>
      </c>
      <c r="J43" s="49">
        <v>7.8528824508011644E-2</v>
      </c>
      <c r="K43" s="51">
        <v>0.11779323676201747</v>
      </c>
      <c r="L43" s="254">
        <v>0.14189024274669965</v>
      </c>
      <c r="M43" s="254">
        <v>0.15682605777266806</v>
      </c>
    </row>
    <row r="44" spans="1:13" ht="15" customHeight="1">
      <c r="A44" s="48"/>
      <c r="B44" s="181" t="s">
        <v>178</v>
      </c>
      <c r="C44" s="252">
        <v>3.2198653481276542</v>
      </c>
      <c r="D44" s="253">
        <v>0.71351832313543417</v>
      </c>
      <c r="E44" s="253">
        <v>1.7928287018567859</v>
      </c>
      <c r="F44" s="253">
        <v>4.6469019943985224</v>
      </c>
      <c r="G44" s="253">
        <v>1.0793103787213516</v>
      </c>
      <c r="H44" s="253">
        <v>5.3604203175339569</v>
      </c>
      <c r="I44" s="50">
        <v>0.22159880802169066</v>
      </c>
      <c r="J44" s="49">
        <v>0.44319761604338131</v>
      </c>
      <c r="K44" s="51">
        <v>0.664796424065072</v>
      </c>
      <c r="L44" s="253">
        <v>3.0588720807212715</v>
      </c>
      <c r="M44" s="253">
        <v>3.380858615534037</v>
      </c>
    </row>
    <row r="45" spans="1:13" ht="15" customHeight="1">
      <c r="A45" s="48"/>
      <c r="B45" s="181" t="s">
        <v>180</v>
      </c>
      <c r="C45" s="252">
        <v>6.4498035258744322</v>
      </c>
      <c r="D45" s="253">
        <v>0.65573602193201364</v>
      </c>
      <c r="E45" s="253">
        <v>5.1383314820104049</v>
      </c>
      <c r="F45" s="253">
        <v>7.7612755697384594</v>
      </c>
      <c r="G45" s="253">
        <v>4.4825954600783913</v>
      </c>
      <c r="H45" s="253">
        <v>8.4170115916704731</v>
      </c>
      <c r="I45" s="50">
        <v>0.10166759643164669</v>
      </c>
      <c r="J45" s="49">
        <v>0.20333519286329338</v>
      </c>
      <c r="K45" s="51">
        <v>0.30500278929494007</v>
      </c>
      <c r="L45" s="253">
        <v>6.1273133495807102</v>
      </c>
      <c r="M45" s="253">
        <v>6.7722937021681542</v>
      </c>
    </row>
    <row r="46" spans="1:13" ht="15" customHeight="1">
      <c r="A46" s="48"/>
      <c r="B46" s="181" t="s">
        <v>163</v>
      </c>
      <c r="C46" s="248">
        <v>20.883834693164381</v>
      </c>
      <c r="D46" s="253">
        <v>1.0396774514159095</v>
      </c>
      <c r="E46" s="174">
        <v>18.804479790332561</v>
      </c>
      <c r="F46" s="174">
        <v>22.963189595996202</v>
      </c>
      <c r="G46" s="174">
        <v>17.764802338916653</v>
      </c>
      <c r="H46" s="174">
        <v>24.00286704741211</v>
      </c>
      <c r="I46" s="50">
        <v>4.9783838394210848E-2</v>
      </c>
      <c r="J46" s="49">
        <v>9.9567676788421697E-2</v>
      </c>
      <c r="K46" s="51">
        <v>0.14935151518263254</v>
      </c>
      <c r="L46" s="174">
        <v>19.839642958506161</v>
      </c>
      <c r="M46" s="174">
        <v>21.928026427822601</v>
      </c>
    </row>
    <row r="47" spans="1:13" ht="15" customHeight="1">
      <c r="A47" s="48"/>
      <c r="B47" s="181" t="s">
        <v>234</v>
      </c>
      <c r="C47" s="252">
        <v>2.0914154432856726</v>
      </c>
      <c r="D47" s="254">
        <v>0.10654966947412209</v>
      </c>
      <c r="E47" s="253">
        <v>1.8783161043374283</v>
      </c>
      <c r="F47" s="253">
        <v>2.3045147822339169</v>
      </c>
      <c r="G47" s="253">
        <v>1.7717664348633064</v>
      </c>
      <c r="H47" s="253">
        <v>2.4110644517080391</v>
      </c>
      <c r="I47" s="50">
        <v>5.0946200008320466E-2</v>
      </c>
      <c r="J47" s="49">
        <v>0.10189240001664093</v>
      </c>
      <c r="K47" s="51">
        <v>0.15283860002496141</v>
      </c>
      <c r="L47" s="253">
        <v>1.986844671121389</v>
      </c>
      <c r="M47" s="253">
        <v>2.1959862154499561</v>
      </c>
    </row>
    <row r="48" spans="1:13" s="47" customFormat="1" ht="15" customHeight="1">
      <c r="A48" s="48"/>
      <c r="B48" s="181" t="s">
        <v>467</v>
      </c>
      <c r="C48" s="257">
        <v>0.23025773172789407</v>
      </c>
      <c r="D48" s="254">
        <v>1.912288541666388E-2</v>
      </c>
      <c r="E48" s="254">
        <v>0.19201196089456632</v>
      </c>
      <c r="F48" s="254">
        <v>0.26850350256122185</v>
      </c>
      <c r="G48" s="254">
        <v>0.17288907547790244</v>
      </c>
      <c r="H48" s="254">
        <v>0.2876263879778857</v>
      </c>
      <c r="I48" s="50">
        <v>8.3049916600682297E-2</v>
      </c>
      <c r="J48" s="49">
        <v>0.16609983320136459</v>
      </c>
      <c r="K48" s="51">
        <v>0.2491497498020469</v>
      </c>
      <c r="L48" s="254">
        <v>0.21874484514149936</v>
      </c>
      <c r="M48" s="254">
        <v>0.24177061831428878</v>
      </c>
    </row>
    <row r="49" spans="1:13" ht="15" customHeight="1">
      <c r="A49" s="48"/>
      <c r="B49" s="181" t="s">
        <v>182</v>
      </c>
      <c r="C49" s="90">
        <v>102.87916905782177</v>
      </c>
      <c r="D49" s="91">
        <v>6.829812187153312</v>
      </c>
      <c r="E49" s="91">
        <v>89.219544683515153</v>
      </c>
      <c r="F49" s="91">
        <v>116.53879343212839</v>
      </c>
      <c r="G49" s="91">
        <v>82.38973249636183</v>
      </c>
      <c r="H49" s="91">
        <v>123.36860561928171</v>
      </c>
      <c r="I49" s="50">
        <v>6.6386735523832952E-2</v>
      </c>
      <c r="J49" s="49">
        <v>0.1327734710476659</v>
      </c>
      <c r="K49" s="51">
        <v>0.19916020657149885</v>
      </c>
      <c r="L49" s="91">
        <v>97.735210604930685</v>
      </c>
      <c r="M49" s="91">
        <v>108.02312751071285</v>
      </c>
    </row>
    <row r="50" spans="1:13" ht="15" customHeight="1">
      <c r="A50" s="48"/>
      <c r="B50" s="181" t="s">
        <v>164</v>
      </c>
      <c r="C50" s="252">
        <v>5.0645879336206621</v>
      </c>
      <c r="D50" s="254">
        <v>0.22915622793008583</v>
      </c>
      <c r="E50" s="253">
        <v>4.6062754777604908</v>
      </c>
      <c r="F50" s="253">
        <v>5.5229003894808333</v>
      </c>
      <c r="G50" s="253">
        <v>4.3771192498304048</v>
      </c>
      <c r="H50" s="253">
        <v>5.7520566174109193</v>
      </c>
      <c r="I50" s="50">
        <v>4.5246766555055662E-2</v>
      </c>
      <c r="J50" s="49">
        <v>9.0493533110111324E-2</v>
      </c>
      <c r="K50" s="51">
        <v>0.13574029966516699</v>
      </c>
      <c r="L50" s="253">
        <v>4.811358536939629</v>
      </c>
      <c r="M50" s="253">
        <v>5.3178173303016951</v>
      </c>
    </row>
    <row r="51" spans="1:13" ht="15" customHeight="1">
      <c r="A51" s="48"/>
      <c r="B51" s="181" t="s">
        <v>165</v>
      </c>
      <c r="C51" s="90">
        <v>86.875720726710583</v>
      </c>
      <c r="D51" s="174">
        <v>2.3913441524748555</v>
      </c>
      <c r="E51" s="91">
        <v>82.093032421760867</v>
      </c>
      <c r="F51" s="91">
        <v>91.658409031660298</v>
      </c>
      <c r="G51" s="91">
        <v>79.701688269286024</v>
      </c>
      <c r="H51" s="91">
        <v>94.049753184135142</v>
      </c>
      <c r="I51" s="50">
        <v>2.7526035265910825E-2</v>
      </c>
      <c r="J51" s="49">
        <v>5.5052070531821651E-2</v>
      </c>
      <c r="K51" s="51">
        <v>8.2578105797732476E-2</v>
      </c>
      <c r="L51" s="91">
        <v>82.531934690375053</v>
      </c>
      <c r="M51" s="91">
        <v>91.219506763046112</v>
      </c>
    </row>
    <row r="52" spans="1:13" ht="15" customHeight="1">
      <c r="A52" s="48"/>
      <c r="B52" s="181" t="s">
        <v>226</v>
      </c>
      <c r="C52" s="252">
        <v>5.2540545050725607</v>
      </c>
      <c r="D52" s="254">
        <v>0.14837980076678442</v>
      </c>
      <c r="E52" s="253">
        <v>4.9572949035389922</v>
      </c>
      <c r="F52" s="253">
        <v>5.5508141066061292</v>
      </c>
      <c r="G52" s="253">
        <v>4.8089151027722075</v>
      </c>
      <c r="H52" s="253">
        <v>5.6991939073729139</v>
      </c>
      <c r="I52" s="50">
        <v>2.8241009038549217E-2</v>
      </c>
      <c r="J52" s="49">
        <v>5.6482018077098434E-2</v>
      </c>
      <c r="K52" s="51">
        <v>8.4723027115647651E-2</v>
      </c>
      <c r="L52" s="253">
        <v>4.9913517798189329</v>
      </c>
      <c r="M52" s="253">
        <v>5.5167572303261885</v>
      </c>
    </row>
    <row r="53" spans="1:13" ht="15" customHeight="1">
      <c r="A53" s="48"/>
      <c r="B53" s="181" t="s">
        <v>235</v>
      </c>
      <c r="C53" s="252">
        <v>1.5459437105737714</v>
      </c>
      <c r="D53" s="254">
        <v>0.14580810506066236</v>
      </c>
      <c r="E53" s="253">
        <v>1.2543275004524468</v>
      </c>
      <c r="F53" s="253">
        <v>1.8375599206950961</v>
      </c>
      <c r="G53" s="253">
        <v>1.1085193953917845</v>
      </c>
      <c r="H53" s="253">
        <v>1.9833680257557584</v>
      </c>
      <c r="I53" s="50">
        <v>9.4316567972934931E-2</v>
      </c>
      <c r="J53" s="49">
        <v>0.18863313594586986</v>
      </c>
      <c r="K53" s="51">
        <v>0.28294970391880481</v>
      </c>
      <c r="L53" s="253">
        <v>1.4686465250450829</v>
      </c>
      <c r="M53" s="253">
        <v>1.62324089610246</v>
      </c>
    </row>
    <row r="54" spans="1:13" ht="15" customHeight="1">
      <c r="A54" s="48"/>
      <c r="B54" s="181" t="s">
        <v>183</v>
      </c>
      <c r="C54" s="248">
        <v>22.21735761195443</v>
      </c>
      <c r="D54" s="253">
        <v>1.8388809208043102</v>
      </c>
      <c r="E54" s="174">
        <v>18.539595770345809</v>
      </c>
      <c r="F54" s="174">
        <v>25.895119453563051</v>
      </c>
      <c r="G54" s="174">
        <v>16.700714849541498</v>
      </c>
      <c r="H54" s="174">
        <v>27.734000374367362</v>
      </c>
      <c r="I54" s="50">
        <v>8.2767759916456893E-2</v>
      </c>
      <c r="J54" s="49">
        <v>0.16553551983291379</v>
      </c>
      <c r="K54" s="51">
        <v>0.24830327974937066</v>
      </c>
      <c r="L54" s="174">
        <v>21.10648973135671</v>
      </c>
      <c r="M54" s="174">
        <v>23.32822549255215</v>
      </c>
    </row>
    <row r="55" spans="1:13" ht="15" customHeight="1">
      <c r="A55" s="48"/>
      <c r="B55" s="181" t="s">
        <v>236</v>
      </c>
      <c r="C55" s="248" t="s">
        <v>219</v>
      </c>
      <c r="D55" s="174" t="s">
        <v>94</v>
      </c>
      <c r="E55" s="174" t="s">
        <v>94</v>
      </c>
      <c r="F55" s="174" t="s">
        <v>94</v>
      </c>
      <c r="G55" s="174" t="s">
        <v>94</v>
      </c>
      <c r="H55" s="174" t="s">
        <v>94</v>
      </c>
      <c r="I55" s="50" t="s">
        <v>94</v>
      </c>
      <c r="J55" s="49" t="s">
        <v>94</v>
      </c>
      <c r="K55" s="51" t="s">
        <v>94</v>
      </c>
      <c r="L55" s="174" t="s">
        <v>94</v>
      </c>
      <c r="M55" s="174" t="s">
        <v>94</v>
      </c>
    </row>
    <row r="56" spans="1:13" ht="15" customHeight="1">
      <c r="A56" s="48"/>
      <c r="B56" s="181" t="s">
        <v>468</v>
      </c>
      <c r="C56" s="252">
        <v>42.385706985092867</v>
      </c>
      <c r="D56" s="254">
        <v>1.3105618729406303</v>
      </c>
      <c r="E56" s="253">
        <v>39.764583239211603</v>
      </c>
      <c r="F56" s="253">
        <v>45.00683073097413</v>
      </c>
      <c r="G56" s="253">
        <v>38.454021366270979</v>
      </c>
      <c r="H56" s="253">
        <v>46.317392603914755</v>
      </c>
      <c r="I56" s="50">
        <v>3.0919901215793272E-2</v>
      </c>
      <c r="J56" s="49">
        <v>6.1839802431586544E-2</v>
      </c>
      <c r="K56" s="51">
        <v>9.2759703647379815E-2</v>
      </c>
      <c r="L56" s="253">
        <v>40.266421635838221</v>
      </c>
      <c r="M56" s="253">
        <v>44.504992334347513</v>
      </c>
    </row>
    <row r="57" spans="1:13" ht="15" customHeight="1">
      <c r="A57" s="48"/>
      <c r="B57" s="181" t="s">
        <v>166</v>
      </c>
      <c r="C57" s="252">
        <v>4.2176259069238498</v>
      </c>
      <c r="D57" s="254">
        <v>0.18208869721917229</v>
      </c>
      <c r="E57" s="253">
        <v>3.8534485124855054</v>
      </c>
      <c r="F57" s="253">
        <v>4.5818033013621946</v>
      </c>
      <c r="G57" s="253">
        <v>3.6713598152663329</v>
      </c>
      <c r="H57" s="253">
        <v>4.7638919985813661</v>
      </c>
      <c r="I57" s="50">
        <v>4.3173268857308343E-2</v>
      </c>
      <c r="J57" s="49">
        <v>8.6346537714616686E-2</v>
      </c>
      <c r="K57" s="51">
        <v>0.12951980657192502</v>
      </c>
      <c r="L57" s="253">
        <v>4.0067446115776573</v>
      </c>
      <c r="M57" s="253">
        <v>4.4285072022700422</v>
      </c>
    </row>
    <row r="58" spans="1:13" ht="15" customHeight="1">
      <c r="A58" s="48"/>
      <c r="B58" s="181" t="s">
        <v>184</v>
      </c>
      <c r="C58" s="252">
        <v>6.254003825758403</v>
      </c>
      <c r="D58" s="253">
        <v>1.3648708145693145</v>
      </c>
      <c r="E58" s="253">
        <v>3.524262196619774</v>
      </c>
      <c r="F58" s="253">
        <v>8.9837454548970328</v>
      </c>
      <c r="G58" s="253">
        <v>2.15939138205046</v>
      </c>
      <c r="H58" s="253">
        <v>10.348616269466346</v>
      </c>
      <c r="I58" s="50">
        <v>0.21823952344701372</v>
      </c>
      <c r="J58" s="49">
        <v>0.43647904689402744</v>
      </c>
      <c r="K58" s="51">
        <v>0.65471857034104119</v>
      </c>
      <c r="L58" s="253">
        <v>5.9413036344704828</v>
      </c>
      <c r="M58" s="253">
        <v>6.5667040170463231</v>
      </c>
    </row>
    <row r="59" spans="1:13" ht="15" customHeight="1">
      <c r="A59" s="48"/>
      <c r="B59" s="181" t="s">
        <v>167</v>
      </c>
      <c r="C59" s="90">
        <v>355.05874323536062</v>
      </c>
      <c r="D59" s="91">
        <v>11.943153415795463</v>
      </c>
      <c r="E59" s="91">
        <v>331.17243640376972</v>
      </c>
      <c r="F59" s="91">
        <v>378.94505006695152</v>
      </c>
      <c r="G59" s="91">
        <v>319.22928298797422</v>
      </c>
      <c r="H59" s="91">
        <v>390.88820348274703</v>
      </c>
      <c r="I59" s="50">
        <v>3.3637119612848425E-2</v>
      </c>
      <c r="J59" s="49">
        <v>6.727423922569685E-2</v>
      </c>
      <c r="K59" s="51">
        <v>0.10091135883854527</v>
      </c>
      <c r="L59" s="91">
        <v>337.30580607359258</v>
      </c>
      <c r="M59" s="91">
        <v>372.81168039712867</v>
      </c>
    </row>
    <row r="60" spans="1:13" ht="15" customHeight="1">
      <c r="A60" s="48"/>
      <c r="B60" s="181" t="s">
        <v>168</v>
      </c>
      <c r="C60" s="252">
        <v>0.55947294622115962</v>
      </c>
      <c r="D60" s="254">
        <v>2.2334466932408103E-2</v>
      </c>
      <c r="E60" s="253">
        <v>0.51480401235634343</v>
      </c>
      <c r="F60" s="253">
        <v>0.6041418800859758</v>
      </c>
      <c r="G60" s="253">
        <v>0.49246954542393528</v>
      </c>
      <c r="H60" s="253">
        <v>0.62647634701838395</v>
      </c>
      <c r="I60" s="50">
        <v>3.9920548586417776E-2</v>
      </c>
      <c r="J60" s="49">
        <v>7.9841097172835551E-2</v>
      </c>
      <c r="K60" s="51">
        <v>0.11976164575925333</v>
      </c>
      <c r="L60" s="253">
        <v>0.53149929891010161</v>
      </c>
      <c r="M60" s="253">
        <v>0.58744659353221762</v>
      </c>
    </row>
    <row r="61" spans="1:13" ht="15" customHeight="1">
      <c r="A61" s="48"/>
      <c r="B61" s="181" t="s">
        <v>169</v>
      </c>
      <c r="C61" s="252">
        <v>8.9145574138347605</v>
      </c>
      <c r="D61" s="254">
        <v>0.71419064243173713</v>
      </c>
      <c r="E61" s="253">
        <v>7.4861761289712865</v>
      </c>
      <c r="F61" s="253">
        <v>10.342938698698235</v>
      </c>
      <c r="G61" s="253">
        <v>6.771985486539549</v>
      </c>
      <c r="H61" s="253">
        <v>11.057129341129972</v>
      </c>
      <c r="I61" s="50">
        <v>8.0115098179003696E-2</v>
      </c>
      <c r="J61" s="49">
        <v>0.16023019635800739</v>
      </c>
      <c r="K61" s="51">
        <v>0.24034529453701109</v>
      </c>
      <c r="L61" s="253">
        <v>8.4688295431430234</v>
      </c>
      <c r="M61" s="253">
        <v>9.3602852845264977</v>
      </c>
    </row>
    <row r="62" spans="1:13" ht="15" customHeight="1">
      <c r="A62" s="48"/>
      <c r="B62" s="181" t="s">
        <v>469</v>
      </c>
      <c r="C62" s="257">
        <v>0.87479796627758788</v>
      </c>
      <c r="D62" s="254">
        <v>2.4161972420783825E-2</v>
      </c>
      <c r="E62" s="254">
        <v>0.82647402143602022</v>
      </c>
      <c r="F62" s="254">
        <v>0.92312191111915554</v>
      </c>
      <c r="G62" s="254">
        <v>0.80231204901523645</v>
      </c>
      <c r="H62" s="254">
        <v>0.94728388353993931</v>
      </c>
      <c r="I62" s="50">
        <v>2.7620060119249102E-2</v>
      </c>
      <c r="J62" s="49">
        <v>5.5240120238498204E-2</v>
      </c>
      <c r="K62" s="51">
        <v>8.2860180357747309E-2</v>
      </c>
      <c r="L62" s="254">
        <v>0.83105806796370851</v>
      </c>
      <c r="M62" s="254">
        <v>0.91853786459146725</v>
      </c>
    </row>
    <row r="63" spans="1:13" ht="15" customHeight="1">
      <c r="A63" s="48"/>
      <c r="B63" s="181" t="s">
        <v>186</v>
      </c>
      <c r="C63" s="252">
        <v>0.45164058642287974</v>
      </c>
      <c r="D63" s="253">
        <v>8.2248538226720472E-2</v>
      </c>
      <c r="E63" s="253">
        <v>0.28714350996943883</v>
      </c>
      <c r="F63" s="253">
        <v>0.61613766287632066</v>
      </c>
      <c r="G63" s="253">
        <v>0.20489497174271831</v>
      </c>
      <c r="H63" s="253">
        <v>0.69838620110304117</v>
      </c>
      <c r="I63" s="50">
        <v>0.18211060010826749</v>
      </c>
      <c r="J63" s="49">
        <v>0.36422120021653498</v>
      </c>
      <c r="K63" s="51">
        <v>0.54633180032480244</v>
      </c>
      <c r="L63" s="253">
        <v>0.42905855710173574</v>
      </c>
      <c r="M63" s="253">
        <v>0.47422261574402375</v>
      </c>
    </row>
    <row r="64" spans="1:13" ht="15" customHeight="1">
      <c r="A64" s="48"/>
      <c r="B64" s="181" t="s">
        <v>171</v>
      </c>
      <c r="C64" s="252">
        <v>0.26275869153632625</v>
      </c>
      <c r="D64" s="254">
        <v>2.4842566900034221E-2</v>
      </c>
      <c r="E64" s="253">
        <v>0.2130735577362578</v>
      </c>
      <c r="F64" s="253">
        <v>0.3124438253363947</v>
      </c>
      <c r="G64" s="253">
        <v>0.18823099083622358</v>
      </c>
      <c r="H64" s="253">
        <v>0.33728639223642892</v>
      </c>
      <c r="I64" s="50">
        <v>9.4545176621111879E-2</v>
      </c>
      <c r="J64" s="49">
        <v>0.18909035324222376</v>
      </c>
      <c r="K64" s="51">
        <v>0.28363552986333562</v>
      </c>
      <c r="L64" s="253">
        <v>0.24962075695950994</v>
      </c>
      <c r="M64" s="253">
        <v>0.27589662611314258</v>
      </c>
    </row>
    <row r="65" spans="1:13" ht="15" customHeight="1">
      <c r="A65" s="48"/>
      <c r="B65" s="181" t="s">
        <v>144</v>
      </c>
      <c r="C65" s="252">
        <v>1.9866543952183584</v>
      </c>
      <c r="D65" s="254">
        <v>0.17209337225366819</v>
      </c>
      <c r="E65" s="253">
        <v>1.6424676507110221</v>
      </c>
      <c r="F65" s="253">
        <v>2.330841139725695</v>
      </c>
      <c r="G65" s="253">
        <v>1.4703742784573537</v>
      </c>
      <c r="H65" s="253">
        <v>2.5029345119793631</v>
      </c>
      <c r="I65" s="50">
        <v>8.6624715737108851E-2</v>
      </c>
      <c r="J65" s="49">
        <v>0.1732494314742177</v>
      </c>
      <c r="K65" s="51">
        <v>0.25987414721132657</v>
      </c>
      <c r="L65" s="253">
        <v>1.8873216754574405</v>
      </c>
      <c r="M65" s="253">
        <v>2.0859871149792761</v>
      </c>
    </row>
    <row r="66" spans="1:13" ht="15" customHeight="1">
      <c r="A66" s="48"/>
      <c r="B66" s="181" t="s">
        <v>187</v>
      </c>
      <c r="C66" s="90">
        <v>249.44405138461184</v>
      </c>
      <c r="D66" s="91">
        <v>14.726303749557188</v>
      </c>
      <c r="E66" s="91">
        <v>219.99144388549746</v>
      </c>
      <c r="F66" s="91">
        <v>278.89665888372622</v>
      </c>
      <c r="G66" s="91">
        <v>205.26514013594027</v>
      </c>
      <c r="H66" s="91">
        <v>293.62296263328341</v>
      </c>
      <c r="I66" s="50">
        <v>5.9036500040047263E-2</v>
      </c>
      <c r="J66" s="49">
        <v>0.11807300008009453</v>
      </c>
      <c r="K66" s="51">
        <v>0.17710950012014179</v>
      </c>
      <c r="L66" s="91">
        <v>236.97184881538124</v>
      </c>
      <c r="M66" s="91">
        <v>261.91625395384244</v>
      </c>
    </row>
    <row r="67" spans="1:13" ht="15" customHeight="1">
      <c r="A67" s="48"/>
      <c r="B67" s="181" t="s">
        <v>237</v>
      </c>
      <c r="C67" s="252">
        <v>2.7831743061020737</v>
      </c>
      <c r="D67" s="253">
        <v>0.50673496307987798</v>
      </c>
      <c r="E67" s="253">
        <v>1.7697043799423178</v>
      </c>
      <c r="F67" s="253">
        <v>3.7966442322618299</v>
      </c>
      <c r="G67" s="253">
        <v>1.2629694168624397</v>
      </c>
      <c r="H67" s="253">
        <v>4.3033791953417078</v>
      </c>
      <c r="I67" s="50">
        <v>0.18207086849316914</v>
      </c>
      <c r="J67" s="49">
        <v>0.36414173698633828</v>
      </c>
      <c r="K67" s="51">
        <v>0.54621260547950745</v>
      </c>
      <c r="L67" s="253">
        <v>2.64401559079697</v>
      </c>
      <c r="M67" s="253">
        <v>2.9223330214071774</v>
      </c>
    </row>
    <row r="68" spans="1:13" ht="15" customHeight="1">
      <c r="A68" s="48"/>
      <c r="B68" s="181" t="s">
        <v>172</v>
      </c>
      <c r="C68" s="248">
        <v>17.168288050131792</v>
      </c>
      <c r="D68" s="253">
        <v>0.55826262752764511</v>
      </c>
      <c r="E68" s="174">
        <v>16.051762795076502</v>
      </c>
      <c r="F68" s="174">
        <v>18.284813305187082</v>
      </c>
      <c r="G68" s="174">
        <v>15.493500167548858</v>
      </c>
      <c r="H68" s="174">
        <v>18.843075932714729</v>
      </c>
      <c r="I68" s="50">
        <v>3.2517081837018666E-2</v>
      </c>
      <c r="J68" s="49">
        <v>6.5034163674037332E-2</v>
      </c>
      <c r="K68" s="51">
        <v>9.7551245511055998E-2</v>
      </c>
      <c r="L68" s="174">
        <v>16.309873647625203</v>
      </c>
      <c r="M68" s="174">
        <v>18.026702452638382</v>
      </c>
    </row>
    <row r="69" spans="1:13" ht="15" customHeight="1">
      <c r="A69" s="48"/>
      <c r="B69" s="181" t="s">
        <v>173</v>
      </c>
      <c r="C69" s="252">
        <v>1.6522226983109796</v>
      </c>
      <c r="D69" s="254">
        <v>0.11636588846314118</v>
      </c>
      <c r="E69" s="253">
        <v>1.4194909213846971</v>
      </c>
      <c r="F69" s="253">
        <v>1.884954475237262</v>
      </c>
      <c r="G69" s="253">
        <v>1.303125032921556</v>
      </c>
      <c r="H69" s="253">
        <v>2.0013203637004029</v>
      </c>
      <c r="I69" s="50">
        <v>7.0429905473456289E-2</v>
      </c>
      <c r="J69" s="49">
        <v>0.14085981094691258</v>
      </c>
      <c r="K69" s="51">
        <v>0.21128971642036887</v>
      </c>
      <c r="L69" s="253">
        <v>1.5696115633954306</v>
      </c>
      <c r="M69" s="253">
        <v>1.7348338332265285</v>
      </c>
    </row>
    <row r="70" spans="1:13" ht="15" customHeight="1">
      <c r="A70" s="48"/>
      <c r="B70" s="181" t="s">
        <v>188</v>
      </c>
      <c r="C70" s="90">
        <v>688.84576200645108</v>
      </c>
      <c r="D70" s="91">
        <v>23.21953625579097</v>
      </c>
      <c r="E70" s="91">
        <v>642.40668949486917</v>
      </c>
      <c r="F70" s="91">
        <v>735.28483451803299</v>
      </c>
      <c r="G70" s="91">
        <v>619.18715323907816</v>
      </c>
      <c r="H70" s="91">
        <v>758.50437077382401</v>
      </c>
      <c r="I70" s="50">
        <v>3.3707888668949262E-2</v>
      </c>
      <c r="J70" s="49">
        <v>6.7415777337898525E-2</v>
      </c>
      <c r="K70" s="51">
        <v>0.10112366600684779</v>
      </c>
      <c r="L70" s="91">
        <v>654.40347390612851</v>
      </c>
      <c r="M70" s="91">
        <v>723.28805010677365</v>
      </c>
    </row>
    <row r="71" spans="1:13" ht="15" customHeight="1">
      <c r="A71" s="48"/>
      <c r="B71" s="181" t="s">
        <v>192</v>
      </c>
      <c r="C71" s="90">
        <v>81.94603263067107</v>
      </c>
      <c r="D71" s="174">
        <v>4.7664405730539396</v>
      </c>
      <c r="E71" s="91">
        <v>72.413151484563187</v>
      </c>
      <c r="F71" s="91">
        <v>91.478913776778953</v>
      </c>
      <c r="G71" s="91">
        <v>67.646710911509246</v>
      </c>
      <c r="H71" s="91">
        <v>96.245354349832894</v>
      </c>
      <c r="I71" s="50">
        <v>5.8165605094467235E-2</v>
      </c>
      <c r="J71" s="49">
        <v>0.11633121018893447</v>
      </c>
      <c r="K71" s="51">
        <v>0.17449681528340172</v>
      </c>
      <c r="L71" s="91">
        <v>77.848730999137516</v>
      </c>
      <c r="M71" s="91">
        <v>86.043334262204624</v>
      </c>
    </row>
    <row r="72" spans="1:13" ht="15" customHeight="1">
      <c r="A72" s="48"/>
      <c r="B72" s="39" t="s">
        <v>191</v>
      </c>
      <c r="C72" s="171"/>
      <c r="D72" s="183"/>
      <c r="E72" s="184"/>
      <c r="F72" s="184"/>
      <c r="G72" s="184"/>
      <c r="H72" s="184"/>
      <c r="I72" s="182"/>
      <c r="J72" s="182"/>
      <c r="K72" s="182"/>
      <c r="L72" s="184"/>
      <c r="M72" s="185"/>
    </row>
    <row r="73" spans="1:13" ht="15" customHeight="1">
      <c r="A73" s="48"/>
      <c r="B73" s="181" t="s">
        <v>238</v>
      </c>
      <c r="C73" s="252">
        <v>2.2472309108796833</v>
      </c>
      <c r="D73" s="254">
        <v>0.14201666966438659</v>
      </c>
      <c r="E73" s="253">
        <v>1.9631975715509102</v>
      </c>
      <c r="F73" s="253">
        <v>2.5312642502084564</v>
      </c>
      <c r="G73" s="253">
        <v>1.8211809018865235</v>
      </c>
      <c r="H73" s="253">
        <v>2.6732809198728429</v>
      </c>
      <c r="I73" s="50">
        <v>6.3196295928838866E-2</v>
      </c>
      <c r="J73" s="49">
        <v>0.12639259185767773</v>
      </c>
      <c r="K73" s="51">
        <v>0.18958888778651661</v>
      </c>
      <c r="L73" s="253">
        <v>2.1348693653356992</v>
      </c>
      <c r="M73" s="253">
        <v>2.3595924564236674</v>
      </c>
    </row>
    <row r="74" spans="1:13" ht="15" customHeight="1">
      <c r="A74" s="48"/>
      <c r="B74" s="181" t="s">
        <v>146</v>
      </c>
      <c r="C74" s="252">
        <v>6.5530319587134604</v>
      </c>
      <c r="D74" s="254">
        <v>0.19775917332123319</v>
      </c>
      <c r="E74" s="253">
        <v>6.1575136120709937</v>
      </c>
      <c r="F74" s="253">
        <v>6.9485503053559272</v>
      </c>
      <c r="G74" s="253">
        <v>5.9597544387497612</v>
      </c>
      <c r="H74" s="253">
        <v>7.1463094786771597</v>
      </c>
      <c r="I74" s="50">
        <v>3.0178270847325262E-2</v>
      </c>
      <c r="J74" s="49">
        <v>6.0356541694650524E-2</v>
      </c>
      <c r="K74" s="51">
        <v>9.053481254197579E-2</v>
      </c>
      <c r="L74" s="253">
        <v>6.2253803607777876</v>
      </c>
      <c r="M74" s="253">
        <v>6.8806835566491333</v>
      </c>
    </row>
    <row r="75" spans="1:13" ht="15" customHeight="1">
      <c r="A75" s="48"/>
      <c r="B75" s="181" t="s">
        <v>227</v>
      </c>
      <c r="C75" s="90">
        <v>85.888516313447212</v>
      </c>
      <c r="D75" s="174">
        <v>3.8357969203149636</v>
      </c>
      <c r="E75" s="91">
        <v>78.216922472817288</v>
      </c>
      <c r="F75" s="91">
        <v>93.560110154077137</v>
      </c>
      <c r="G75" s="91">
        <v>74.381125552502326</v>
      </c>
      <c r="H75" s="91">
        <v>97.395907074392099</v>
      </c>
      <c r="I75" s="50">
        <v>4.4660183746990732E-2</v>
      </c>
      <c r="J75" s="49">
        <v>8.9320367493981465E-2</v>
      </c>
      <c r="K75" s="51">
        <v>0.13398055124097219</v>
      </c>
      <c r="L75" s="91">
        <v>81.594090497774857</v>
      </c>
      <c r="M75" s="91">
        <v>90.182942129119567</v>
      </c>
    </row>
    <row r="76" spans="1:13" ht="15" customHeight="1">
      <c r="A76" s="48"/>
      <c r="B76" s="181" t="s">
        <v>147</v>
      </c>
      <c r="C76" s="90">
        <v>287.6273977712608</v>
      </c>
      <c r="D76" s="91">
        <v>14.454713098027343</v>
      </c>
      <c r="E76" s="91">
        <v>258.71797157520609</v>
      </c>
      <c r="F76" s="91">
        <v>316.53682396731551</v>
      </c>
      <c r="G76" s="91">
        <v>244.26325847717877</v>
      </c>
      <c r="H76" s="91">
        <v>330.99153706534281</v>
      </c>
      <c r="I76" s="50">
        <v>5.0254993821981557E-2</v>
      </c>
      <c r="J76" s="49">
        <v>0.10050998764396311</v>
      </c>
      <c r="K76" s="51">
        <v>0.15076498146594466</v>
      </c>
      <c r="L76" s="91">
        <v>273.24602788269777</v>
      </c>
      <c r="M76" s="91">
        <v>302.00876765982383</v>
      </c>
    </row>
    <row r="77" spans="1:13" ht="15" customHeight="1">
      <c r="A77" s="48"/>
      <c r="B77" s="181" t="s">
        <v>148</v>
      </c>
      <c r="C77" s="252">
        <v>1.2883980402770638</v>
      </c>
      <c r="D77" s="254">
        <v>8.3327240673384206E-2</v>
      </c>
      <c r="E77" s="253">
        <v>1.1217435589302953</v>
      </c>
      <c r="F77" s="253">
        <v>1.4550525216238324</v>
      </c>
      <c r="G77" s="253">
        <v>1.0384163182569113</v>
      </c>
      <c r="H77" s="253">
        <v>1.5383797622972164</v>
      </c>
      <c r="I77" s="50">
        <v>6.467507561208731E-2</v>
      </c>
      <c r="J77" s="49">
        <v>0.12935015122417462</v>
      </c>
      <c r="K77" s="51">
        <v>0.19402522683626194</v>
      </c>
      <c r="L77" s="253">
        <v>1.2239781382632107</v>
      </c>
      <c r="M77" s="253">
        <v>1.352817942290917</v>
      </c>
    </row>
    <row r="78" spans="1:13" ht="15" customHeight="1">
      <c r="A78" s="48"/>
      <c r="B78" s="181" t="s">
        <v>228</v>
      </c>
      <c r="C78" s="248">
        <v>15.477853358395862</v>
      </c>
      <c r="D78" s="253">
        <v>0.90122182443637688</v>
      </c>
      <c r="E78" s="174">
        <v>13.675409709523109</v>
      </c>
      <c r="F78" s="174">
        <v>17.280297007268615</v>
      </c>
      <c r="G78" s="174">
        <v>12.774187885086732</v>
      </c>
      <c r="H78" s="174">
        <v>18.181518831704992</v>
      </c>
      <c r="I78" s="50">
        <v>5.8226538497828245E-2</v>
      </c>
      <c r="J78" s="49">
        <v>0.11645307699565649</v>
      </c>
      <c r="K78" s="51">
        <v>0.17467961549348474</v>
      </c>
      <c r="L78" s="174">
        <v>14.70396069047607</v>
      </c>
      <c r="M78" s="174">
        <v>16.251746026315654</v>
      </c>
    </row>
    <row r="79" spans="1:13" ht="15" customHeight="1">
      <c r="A79" s="48"/>
      <c r="B79" s="181" t="s">
        <v>149</v>
      </c>
      <c r="C79" s="252">
        <v>5.4238302223661448</v>
      </c>
      <c r="D79" s="254">
        <v>0.14784608235339275</v>
      </c>
      <c r="E79" s="253">
        <v>5.1281380576593589</v>
      </c>
      <c r="F79" s="253">
        <v>5.7195223870729306</v>
      </c>
      <c r="G79" s="253">
        <v>4.9802919753059669</v>
      </c>
      <c r="H79" s="253">
        <v>5.8673684694263226</v>
      </c>
      <c r="I79" s="50">
        <v>2.7258611772861676E-2</v>
      </c>
      <c r="J79" s="49">
        <v>5.4517223545723352E-2</v>
      </c>
      <c r="K79" s="51">
        <v>8.1775835318585025E-2</v>
      </c>
      <c r="L79" s="253">
        <v>5.1526387112478371</v>
      </c>
      <c r="M79" s="253">
        <v>5.6950217334844524</v>
      </c>
    </row>
    <row r="80" spans="1:13" ht="15" customHeight="1">
      <c r="A80" s="48"/>
      <c r="B80" s="181" t="s">
        <v>230</v>
      </c>
      <c r="C80" s="252">
        <v>1.7418248485638925</v>
      </c>
      <c r="D80" s="254">
        <v>9.3468545103312192E-2</v>
      </c>
      <c r="E80" s="253">
        <v>1.5548877583572682</v>
      </c>
      <c r="F80" s="253">
        <v>1.9287619387705168</v>
      </c>
      <c r="G80" s="253">
        <v>1.4614192132539561</v>
      </c>
      <c r="H80" s="253">
        <v>2.022230483873829</v>
      </c>
      <c r="I80" s="50">
        <v>5.3661276666465953E-2</v>
      </c>
      <c r="J80" s="49">
        <v>0.10732255333293191</v>
      </c>
      <c r="K80" s="51">
        <v>0.16098382999939786</v>
      </c>
      <c r="L80" s="253">
        <v>1.6547336061356979</v>
      </c>
      <c r="M80" s="253">
        <v>1.8289160909920872</v>
      </c>
    </row>
    <row r="81" spans="1:13" ht="15" customHeight="1">
      <c r="A81" s="48"/>
      <c r="B81" s="181" t="s">
        <v>150</v>
      </c>
      <c r="C81" s="248">
        <v>39.884588105072844</v>
      </c>
      <c r="D81" s="253">
        <v>1.9579316579738419</v>
      </c>
      <c r="E81" s="174">
        <v>35.968724789125162</v>
      </c>
      <c r="F81" s="174">
        <v>43.800451421020526</v>
      </c>
      <c r="G81" s="174">
        <v>34.010793131151317</v>
      </c>
      <c r="H81" s="174">
        <v>45.75838307899437</v>
      </c>
      <c r="I81" s="50">
        <v>4.908993049685817E-2</v>
      </c>
      <c r="J81" s="49">
        <v>9.8179860993716339E-2</v>
      </c>
      <c r="K81" s="51">
        <v>0.14726979149057451</v>
      </c>
      <c r="L81" s="174">
        <v>37.890358699819203</v>
      </c>
      <c r="M81" s="174">
        <v>41.878817510326485</v>
      </c>
    </row>
    <row r="82" spans="1:13" ht="15" customHeight="1">
      <c r="A82" s="48"/>
      <c r="B82" s="181" t="s">
        <v>174</v>
      </c>
      <c r="C82" s="90">
        <v>329.73075633723664</v>
      </c>
      <c r="D82" s="91">
        <v>11.182732619493903</v>
      </c>
      <c r="E82" s="91">
        <v>307.36529109824886</v>
      </c>
      <c r="F82" s="91">
        <v>352.09622157622442</v>
      </c>
      <c r="G82" s="91">
        <v>296.18255847875491</v>
      </c>
      <c r="H82" s="91">
        <v>363.27895419571837</v>
      </c>
      <c r="I82" s="50">
        <v>3.3914739236689861E-2</v>
      </c>
      <c r="J82" s="49">
        <v>6.7829478473379723E-2</v>
      </c>
      <c r="K82" s="51">
        <v>0.10174421771006958</v>
      </c>
      <c r="L82" s="91">
        <v>313.24421852037483</v>
      </c>
      <c r="M82" s="91">
        <v>346.21729415409845</v>
      </c>
    </row>
    <row r="83" spans="1:13" ht="15" customHeight="1">
      <c r="A83" s="48"/>
      <c r="B83" s="181" t="s">
        <v>231</v>
      </c>
      <c r="C83" s="257">
        <v>0.37949120790296614</v>
      </c>
      <c r="D83" s="254">
        <v>5.3958195899671255E-2</v>
      </c>
      <c r="E83" s="254">
        <v>0.27157481610362366</v>
      </c>
      <c r="F83" s="254">
        <v>0.48740759970230862</v>
      </c>
      <c r="G83" s="254">
        <v>0.21761662020395239</v>
      </c>
      <c r="H83" s="254">
        <v>0.54136579560197995</v>
      </c>
      <c r="I83" s="50">
        <v>0.14218562848356706</v>
      </c>
      <c r="J83" s="49">
        <v>0.28437125696713411</v>
      </c>
      <c r="K83" s="51">
        <v>0.42655688545070114</v>
      </c>
      <c r="L83" s="254">
        <v>0.36051664750781781</v>
      </c>
      <c r="M83" s="254">
        <v>0.39846576829811448</v>
      </c>
    </row>
    <row r="84" spans="1:13" ht="15" customHeight="1">
      <c r="A84" s="48"/>
      <c r="B84" s="181" t="s">
        <v>175</v>
      </c>
      <c r="C84" s="252">
        <v>5.4134713416516416</v>
      </c>
      <c r="D84" s="254">
        <v>0.38815949714808362</v>
      </c>
      <c r="E84" s="253">
        <v>4.6371523473554745</v>
      </c>
      <c r="F84" s="253">
        <v>6.1897903359478086</v>
      </c>
      <c r="G84" s="253">
        <v>4.2489928502073901</v>
      </c>
      <c r="H84" s="253">
        <v>6.577949833095893</v>
      </c>
      <c r="I84" s="50">
        <v>7.1702512611742542E-2</v>
      </c>
      <c r="J84" s="49">
        <v>0.14340502522348508</v>
      </c>
      <c r="K84" s="51">
        <v>0.21510753783522762</v>
      </c>
      <c r="L84" s="253">
        <v>5.1427977745690594</v>
      </c>
      <c r="M84" s="253">
        <v>5.6841449087342237</v>
      </c>
    </row>
    <row r="85" spans="1:13" ht="15" customHeight="1">
      <c r="A85" s="48"/>
      <c r="B85" s="181" t="s">
        <v>232</v>
      </c>
      <c r="C85" s="257">
        <v>0.87314866404750924</v>
      </c>
      <c r="D85" s="254">
        <v>2.233791091559198E-2</v>
      </c>
      <c r="E85" s="254">
        <v>0.82847284221632522</v>
      </c>
      <c r="F85" s="254">
        <v>0.91782448587869325</v>
      </c>
      <c r="G85" s="254">
        <v>0.80613493130073333</v>
      </c>
      <c r="H85" s="254">
        <v>0.94016239679428515</v>
      </c>
      <c r="I85" s="50">
        <v>2.5583170238208764E-2</v>
      </c>
      <c r="J85" s="49">
        <v>5.1166340476417528E-2</v>
      </c>
      <c r="K85" s="51">
        <v>7.6749510714626296E-2</v>
      </c>
      <c r="L85" s="254">
        <v>0.82949123084513376</v>
      </c>
      <c r="M85" s="254">
        <v>0.91680609724988471</v>
      </c>
    </row>
    <row r="86" spans="1:13" ht="15" customHeight="1">
      <c r="A86" s="48"/>
      <c r="B86" s="181" t="s">
        <v>151</v>
      </c>
      <c r="C86" s="252">
        <v>3.2800784130936957</v>
      </c>
      <c r="D86" s="254">
        <v>0.12826408983916807</v>
      </c>
      <c r="E86" s="253">
        <v>3.0235502334153597</v>
      </c>
      <c r="F86" s="253">
        <v>3.5366065927720318</v>
      </c>
      <c r="G86" s="253">
        <v>2.8952861435761914</v>
      </c>
      <c r="H86" s="253">
        <v>3.6648706826112001</v>
      </c>
      <c r="I86" s="50">
        <v>3.9103970602395531E-2</v>
      </c>
      <c r="J86" s="49">
        <v>7.8207941204791062E-2</v>
      </c>
      <c r="K86" s="51">
        <v>0.11731191180718659</v>
      </c>
      <c r="L86" s="253">
        <v>3.1160744924390111</v>
      </c>
      <c r="M86" s="253">
        <v>3.4440823337483804</v>
      </c>
    </row>
    <row r="87" spans="1:13" ht="15" customHeight="1">
      <c r="A87" s="48"/>
      <c r="B87" s="181" t="s">
        <v>233</v>
      </c>
      <c r="C87" s="252">
        <v>1.8503354927920284</v>
      </c>
      <c r="D87" s="254">
        <v>7.3336548190733999E-2</v>
      </c>
      <c r="E87" s="253">
        <v>1.7036623964105604</v>
      </c>
      <c r="F87" s="253">
        <v>1.9970085891734963</v>
      </c>
      <c r="G87" s="253">
        <v>1.6303258482198264</v>
      </c>
      <c r="H87" s="253">
        <v>2.0703451373642303</v>
      </c>
      <c r="I87" s="50">
        <v>3.9634189840932151E-2</v>
      </c>
      <c r="J87" s="49">
        <v>7.9268379681864301E-2</v>
      </c>
      <c r="K87" s="51">
        <v>0.11890256952279646</v>
      </c>
      <c r="L87" s="253">
        <v>1.757818718152427</v>
      </c>
      <c r="M87" s="253">
        <v>1.9428522674316298</v>
      </c>
    </row>
    <row r="88" spans="1:13" s="47" customFormat="1" ht="15" customHeight="1">
      <c r="A88" s="48"/>
      <c r="B88" s="181" t="s">
        <v>152</v>
      </c>
      <c r="C88" s="252">
        <v>1.0794204083623065</v>
      </c>
      <c r="D88" s="254">
        <v>8.0535553723106487E-2</v>
      </c>
      <c r="E88" s="253">
        <v>0.91834930091609346</v>
      </c>
      <c r="F88" s="253">
        <v>1.2404915158085195</v>
      </c>
      <c r="G88" s="253">
        <v>0.83781374719298696</v>
      </c>
      <c r="H88" s="253">
        <v>1.321027069531626</v>
      </c>
      <c r="I88" s="50">
        <v>7.4609997271864445E-2</v>
      </c>
      <c r="J88" s="49">
        <v>0.14921999454372889</v>
      </c>
      <c r="K88" s="51">
        <v>0.22382999181559332</v>
      </c>
      <c r="L88" s="253">
        <v>1.025449387944191</v>
      </c>
      <c r="M88" s="253">
        <v>1.1333914287804219</v>
      </c>
    </row>
    <row r="89" spans="1:13" ht="15" customHeight="1">
      <c r="A89" s="48"/>
      <c r="B89" s="181" t="s">
        <v>153</v>
      </c>
      <c r="C89" s="252">
        <v>12.492000782110745</v>
      </c>
      <c r="D89" s="254">
        <v>0.30338169001994292</v>
      </c>
      <c r="E89" s="253">
        <v>11.885237402070858</v>
      </c>
      <c r="F89" s="253">
        <v>13.098764162150632</v>
      </c>
      <c r="G89" s="253">
        <v>11.581855712050917</v>
      </c>
      <c r="H89" s="253">
        <v>13.402145852170573</v>
      </c>
      <c r="I89" s="50">
        <v>2.4286076771176859E-2</v>
      </c>
      <c r="J89" s="49">
        <v>4.8572153542353717E-2</v>
      </c>
      <c r="K89" s="51">
        <v>7.2858230313530573E-2</v>
      </c>
      <c r="L89" s="253">
        <v>11.867400743005208</v>
      </c>
      <c r="M89" s="253">
        <v>13.116600821216283</v>
      </c>
    </row>
    <row r="90" spans="1:13" s="47" customFormat="1" ht="15" customHeight="1">
      <c r="A90" s="48"/>
      <c r="B90" s="181" t="s">
        <v>154</v>
      </c>
      <c r="C90" s="248">
        <v>15.653959637240543</v>
      </c>
      <c r="D90" s="253">
        <v>0.96881877956385576</v>
      </c>
      <c r="E90" s="174">
        <v>13.716322078112832</v>
      </c>
      <c r="F90" s="174">
        <v>17.591597196368255</v>
      </c>
      <c r="G90" s="174">
        <v>12.747503298548976</v>
      </c>
      <c r="H90" s="174">
        <v>18.560415975932109</v>
      </c>
      <c r="I90" s="50">
        <v>6.1889694493593168E-2</v>
      </c>
      <c r="J90" s="49">
        <v>0.12377938898718634</v>
      </c>
      <c r="K90" s="51">
        <v>0.18566908348077951</v>
      </c>
      <c r="L90" s="174">
        <v>14.871261655378516</v>
      </c>
      <c r="M90" s="174">
        <v>16.436657619102572</v>
      </c>
    </row>
    <row r="91" spans="1:13" s="47" customFormat="1" ht="15" customHeight="1">
      <c r="A91" s="48"/>
      <c r="B91" s="181" t="s">
        <v>155</v>
      </c>
      <c r="C91" s="252">
        <v>3.9015035325714709</v>
      </c>
      <c r="D91" s="254">
        <v>0.19710730014638903</v>
      </c>
      <c r="E91" s="253">
        <v>3.5072889322786929</v>
      </c>
      <c r="F91" s="253">
        <v>4.2957181328642493</v>
      </c>
      <c r="G91" s="253">
        <v>3.3101816321323039</v>
      </c>
      <c r="H91" s="253">
        <v>4.4928254330106379</v>
      </c>
      <c r="I91" s="50">
        <v>5.0520856511047707E-2</v>
      </c>
      <c r="J91" s="49">
        <v>0.10104171302209541</v>
      </c>
      <c r="K91" s="51">
        <v>0.15156256953314312</v>
      </c>
      <c r="L91" s="253">
        <v>3.7064283559428972</v>
      </c>
      <c r="M91" s="253">
        <v>4.0965787092000445</v>
      </c>
    </row>
    <row r="92" spans="1:13" ht="15" customHeight="1">
      <c r="A92" s="48"/>
      <c r="B92" s="181" t="s">
        <v>156</v>
      </c>
      <c r="C92" s="252">
        <v>1.8762634920987151</v>
      </c>
      <c r="D92" s="254">
        <v>0.11851578915356739</v>
      </c>
      <c r="E92" s="253">
        <v>1.6392319137915803</v>
      </c>
      <c r="F92" s="253">
        <v>2.11329507040585</v>
      </c>
      <c r="G92" s="253">
        <v>1.520716124638013</v>
      </c>
      <c r="H92" s="253">
        <v>2.2318108595594173</v>
      </c>
      <c r="I92" s="50">
        <v>6.3165855783400796E-2</v>
      </c>
      <c r="J92" s="49">
        <v>0.12633171156680159</v>
      </c>
      <c r="K92" s="51">
        <v>0.1894975673502024</v>
      </c>
      <c r="L92" s="253">
        <v>1.7824503174937794</v>
      </c>
      <c r="M92" s="253">
        <v>1.9700766667036509</v>
      </c>
    </row>
    <row r="93" spans="1:13" ht="15" customHeight="1">
      <c r="A93" s="48"/>
      <c r="B93" s="181" t="s">
        <v>157</v>
      </c>
      <c r="C93" s="252">
        <v>0.66003028883567572</v>
      </c>
      <c r="D93" s="254">
        <v>6.1475703037269534E-2</v>
      </c>
      <c r="E93" s="253">
        <v>0.53707888276113669</v>
      </c>
      <c r="F93" s="253">
        <v>0.78298169491021474</v>
      </c>
      <c r="G93" s="253">
        <v>0.47560317972386712</v>
      </c>
      <c r="H93" s="253">
        <v>0.84445739794748431</v>
      </c>
      <c r="I93" s="50">
        <v>9.3140730171210093E-2</v>
      </c>
      <c r="J93" s="49">
        <v>0.18628146034242019</v>
      </c>
      <c r="K93" s="51">
        <v>0.27942219051363026</v>
      </c>
      <c r="L93" s="253">
        <v>0.62702877439389193</v>
      </c>
      <c r="M93" s="253">
        <v>0.6930318032774595</v>
      </c>
    </row>
    <row r="94" spans="1:13" ht="15" customHeight="1">
      <c r="A94" s="48"/>
      <c r="B94" s="181" t="s">
        <v>176</v>
      </c>
      <c r="C94" s="252">
        <v>1.0139929564901529</v>
      </c>
      <c r="D94" s="254">
        <v>6.9018133794288478E-2</v>
      </c>
      <c r="E94" s="253">
        <v>0.87595668890157596</v>
      </c>
      <c r="F94" s="253">
        <v>1.1520292240787298</v>
      </c>
      <c r="G94" s="253">
        <v>0.8069385551072874</v>
      </c>
      <c r="H94" s="253">
        <v>1.2210473578730183</v>
      </c>
      <c r="I94" s="50">
        <v>6.8065693506578845E-2</v>
      </c>
      <c r="J94" s="49">
        <v>0.13613138701315769</v>
      </c>
      <c r="K94" s="51">
        <v>0.20419708051973653</v>
      </c>
      <c r="L94" s="253">
        <v>0.96329330866564522</v>
      </c>
      <c r="M94" s="253">
        <v>1.0646926043146605</v>
      </c>
    </row>
    <row r="95" spans="1:13" ht="15" customHeight="1">
      <c r="A95" s="48"/>
      <c r="B95" s="181" t="s">
        <v>158</v>
      </c>
      <c r="C95" s="252">
        <v>1.2108298072655188</v>
      </c>
      <c r="D95" s="254">
        <v>2.6371381974140927E-2</v>
      </c>
      <c r="E95" s="253">
        <v>1.158087043317237</v>
      </c>
      <c r="F95" s="253">
        <v>1.2635725712138006</v>
      </c>
      <c r="G95" s="253">
        <v>1.1317156613430961</v>
      </c>
      <c r="H95" s="253">
        <v>1.2899439531879415</v>
      </c>
      <c r="I95" s="50">
        <v>2.1779594304584239E-2</v>
      </c>
      <c r="J95" s="49">
        <v>4.3559188609168478E-2</v>
      </c>
      <c r="K95" s="51">
        <v>6.5338782913752724E-2</v>
      </c>
      <c r="L95" s="253">
        <v>1.1502883169022429</v>
      </c>
      <c r="M95" s="253">
        <v>1.2713712976287947</v>
      </c>
    </row>
    <row r="96" spans="1:13" ht="15" customHeight="1">
      <c r="A96" s="48"/>
      <c r="B96" s="181" t="s">
        <v>159</v>
      </c>
      <c r="C96" s="248">
        <v>18.635890041379547</v>
      </c>
      <c r="D96" s="253">
        <v>1.4110022698980238</v>
      </c>
      <c r="E96" s="174">
        <v>15.813885501583499</v>
      </c>
      <c r="F96" s="174">
        <v>21.457894581175594</v>
      </c>
      <c r="G96" s="174">
        <v>14.402883231685475</v>
      </c>
      <c r="H96" s="174">
        <v>22.868896851073618</v>
      </c>
      <c r="I96" s="50">
        <v>7.5714241002978813E-2</v>
      </c>
      <c r="J96" s="49">
        <v>0.15142848200595763</v>
      </c>
      <c r="K96" s="51">
        <v>0.22714272300893645</v>
      </c>
      <c r="L96" s="174">
        <v>17.704095539310568</v>
      </c>
      <c r="M96" s="174">
        <v>19.567684543448525</v>
      </c>
    </row>
    <row r="97" spans="1:13" ht="15" customHeight="1">
      <c r="A97" s="48"/>
      <c r="B97" s="181" t="s">
        <v>177</v>
      </c>
      <c r="C97" s="248">
        <v>14.033311258031466</v>
      </c>
      <c r="D97" s="253">
        <v>1.03356225406917</v>
      </c>
      <c r="E97" s="174">
        <v>11.966186749893126</v>
      </c>
      <c r="F97" s="174">
        <v>16.100435766169806</v>
      </c>
      <c r="G97" s="174">
        <v>10.932624495823955</v>
      </c>
      <c r="H97" s="174">
        <v>17.133998020238977</v>
      </c>
      <c r="I97" s="50">
        <v>7.365063277404664E-2</v>
      </c>
      <c r="J97" s="49">
        <v>0.14730126554809328</v>
      </c>
      <c r="K97" s="51">
        <v>0.22095189832213991</v>
      </c>
      <c r="L97" s="174">
        <v>13.331645695129893</v>
      </c>
      <c r="M97" s="174">
        <v>14.734976820933039</v>
      </c>
    </row>
    <row r="98" spans="1:13" ht="15" customHeight="1">
      <c r="A98" s="48"/>
      <c r="B98" s="181" t="s">
        <v>160</v>
      </c>
      <c r="C98" s="252">
        <v>0.25741441403298754</v>
      </c>
      <c r="D98" s="254">
        <v>2.000159142125103E-2</v>
      </c>
      <c r="E98" s="253">
        <v>0.21741123119048547</v>
      </c>
      <c r="F98" s="253">
        <v>0.29741759687548958</v>
      </c>
      <c r="G98" s="253">
        <v>0.19740963976923445</v>
      </c>
      <c r="H98" s="253">
        <v>0.31741918829674065</v>
      </c>
      <c r="I98" s="50">
        <v>7.7701909181697323E-2</v>
      </c>
      <c r="J98" s="49">
        <v>0.15540381836339465</v>
      </c>
      <c r="K98" s="51">
        <v>0.23310572754509196</v>
      </c>
      <c r="L98" s="253">
        <v>0.24454369333133816</v>
      </c>
      <c r="M98" s="253">
        <v>0.27028513473463689</v>
      </c>
    </row>
    <row r="99" spans="1:13" ht="15" customHeight="1">
      <c r="A99" s="48"/>
      <c r="B99" s="181" t="s">
        <v>161</v>
      </c>
      <c r="C99" s="252">
        <v>3.9199621638384143</v>
      </c>
      <c r="D99" s="254">
        <v>7.6625053477876182E-2</v>
      </c>
      <c r="E99" s="253">
        <v>3.7667120568826622</v>
      </c>
      <c r="F99" s="253">
        <v>4.0732122707941665</v>
      </c>
      <c r="G99" s="253">
        <v>3.6900870034047859</v>
      </c>
      <c r="H99" s="253">
        <v>4.1498373242720428</v>
      </c>
      <c r="I99" s="50">
        <v>1.9547396192938039E-2</v>
      </c>
      <c r="J99" s="49">
        <v>3.9094792385876077E-2</v>
      </c>
      <c r="K99" s="51">
        <v>5.864218857881412E-2</v>
      </c>
      <c r="L99" s="253">
        <v>3.7239640556464937</v>
      </c>
      <c r="M99" s="253">
        <v>4.1159602720303354</v>
      </c>
    </row>
    <row r="100" spans="1:13" ht="15" customHeight="1">
      <c r="A100" s="48"/>
      <c r="B100" s="181" t="s">
        <v>162</v>
      </c>
      <c r="C100" s="257">
        <v>0.11327780974874793</v>
      </c>
      <c r="D100" s="254">
        <v>4.1017444157752971E-3</v>
      </c>
      <c r="E100" s="254">
        <v>0.10507432091719734</v>
      </c>
      <c r="F100" s="254">
        <v>0.12148129858029852</v>
      </c>
      <c r="G100" s="254">
        <v>0.10097257650142204</v>
      </c>
      <c r="H100" s="254">
        <v>0.12558304299607381</v>
      </c>
      <c r="I100" s="50">
        <v>3.6209602082464647E-2</v>
      </c>
      <c r="J100" s="49">
        <v>7.2419204164929293E-2</v>
      </c>
      <c r="K100" s="51">
        <v>0.10862880624739393</v>
      </c>
      <c r="L100" s="254">
        <v>0.10761391926131053</v>
      </c>
      <c r="M100" s="254">
        <v>0.11894170023618533</v>
      </c>
    </row>
    <row r="101" spans="1:13" ht="15" customHeight="1">
      <c r="A101" s="48"/>
      <c r="B101" s="181" t="s">
        <v>178</v>
      </c>
      <c r="C101" s="252">
        <v>3.0424568220833454</v>
      </c>
      <c r="D101" s="254">
        <v>0.14739888517099978</v>
      </c>
      <c r="E101" s="253">
        <v>2.7476590517413459</v>
      </c>
      <c r="F101" s="253">
        <v>3.3372545924253449</v>
      </c>
      <c r="G101" s="253">
        <v>2.600260166570346</v>
      </c>
      <c r="H101" s="253">
        <v>3.4846534775963449</v>
      </c>
      <c r="I101" s="50">
        <v>4.8447321947552656E-2</v>
      </c>
      <c r="J101" s="49">
        <v>9.6894643895105312E-2</v>
      </c>
      <c r="K101" s="51">
        <v>0.14534196584265796</v>
      </c>
      <c r="L101" s="253">
        <v>2.8903339809791779</v>
      </c>
      <c r="M101" s="253">
        <v>3.194579663187513</v>
      </c>
    </row>
    <row r="102" spans="1:13" ht="15" customHeight="1">
      <c r="A102" s="48"/>
      <c r="B102" s="181" t="s">
        <v>179</v>
      </c>
      <c r="C102" s="252">
        <v>1.2889890404261444</v>
      </c>
      <c r="D102" s="254">
        <v>4.3016093875696361E-2</v>
      </c>
      <c r="E102" s="253">
        <v>1.2029568526747516</v>
      </c>
      <c r="F102" s="253">
        <v>1.3750212281775371</v>
      </c>
      <c r="G102" s="253">
        <v>1.1599407587990553</v>
      </c>
      <c r="H102" s="253">
        <v>1.4180373220532334</v>
      </c>
      <c r="I102" s="50">
        <v>3.3371962465619638E-2</v>
      </c>
      <c r="J102" s="49">
        <v>6.6743924931239276E-2</v>
      </c>
      <c r="K102" s="51">
        <v>0.10011588739685892</v>
      </c>
      <c r="L102" s="253">
        <v>1.2245395884048371</v>
      </c>
      <c r="M102" s="253">
        <v>1.3534384924474516</v>
      </c>
    </row>
    <row r="103" spans="1:13" ht="15" customHeight="1">
      <c r="A103" s="48"/>
      <c r="B103" s="181" t="s">
        <v>180</v>
      </c>
      <c r="C103" s="252">
        <v>6.9737913033215007</v>
      </c>
      <c r="D103" s="254">
        <v>0.4146983483466431</v>
      </c>
      <c r="E103" s="253">
        <v>6.1443946066282145</v>
      </c>
      <c r="F103" s="253">
        <v>7.8031880000147869</v>
      </c>
      <c r="G103" s="253">
        <v>5.7296962582815709</v>
      </c>
      <c r="H103" s="253">
        <v>8.2178863483614304</v>
      </c>
      <c r="I103" s="50">
        <v>5.9465265063084007E-2</v>
      </c>
      <c r="J103" s="49">
        <v>0.11893053012616801</v>
      </c>
      <c r="K103" s="51">
        <v>0.17839579518925203</v>
      </c>
      <c r="L103" s="253">
        <v>6.6251017381554256</v>
      </c>
      <c r="M103" s="253">
        <v>7.3224808684875757</v>
      </c>
    </row>
    <row r="104" spans="1:13" ht="15" customHeight="1">
      <c r="A104" s="48"/>
      <c r="B104" s="181" t="s">
        <v>163</v>
      </c>
      <c r="C104" s="248">
        <v>20.945960243663521</v>
      </c>
      <c r="D104" s="253">
        <v>1.2250774062484044</v>
      </c>
      <c r="E104" s="174">
        <v>18.495805431166712</v>
      </c>
      <c r="F104" s="174">
        <v>23.39611505616033</v>
      </c>
      <c r="G104" s="174">
        <v>17.270728024918306</v>
      </c>
      <c r="H104" s="174">
        <v>24.621192462408736</v>
      </c>
      <c r="I104" s="50">
        <v>5.8487526568232147E-2</v>
      </c>
      <c r="J104" s="49">
        <v>0.11697505313646429</v>
      </c>
      <c r="K104" s="51">
        <v>0.17546257970469645</v>
      </c>
      <c r="L104" s="174">
        <v>19.898662231480344</v>
      </c>
      <c r="M104" s="174">
        <v>21.993258255846698</v>
      </c>
    </row>
    <row r="105" spans="1:13" ht="15" customHeight="1">
      <c r="A105" s="48"/>
      <c r="B105" s="181" t="s">
        <v>234</v>
      </c>
      <c r="C105" s="252">
        <v>2.0496339557881496</v>
      </c>
      <c r="D105" s="254">
        <v>3.4022518072346845E-2</v>
      </c>
      <c r="E105" s="253">
        <v>1.981588919643456</v>
      </c>
      <c r="F105" s="253">
        <v>2.1176789919328431</v>
      </c>
      <c r="G105" s="253">
        <v>1.9475664015711089</v>
      </c>
      <c r="H105" s="253">
        <v>2.1517015100051902</v>
      </c>
      <c r="I105" s="50">
        <v>1.659931422206757E-2</v>
      </c>
      <c r="J105" s="49">
        <v>3.3198628444135139E-2</v>
      </c>
      <c r="K105" s="51">
        <v>4.9797942666202709E-2</v>
      </c>
      <c r="L105" s="253">
        <v>1.9471522579987421</v>
      </c>
      <c r="M105" s="253">
        <v>2.1521156535775572</v>
      </c>
    </row>
    <row r="106" spans="1:13" ht="15" customHeight="1">
      <c r="A106" s="48"/>
      <c r="B106" s="181" t="s">
        <v>181</v>
      </c>
      <c r="C106" s="257">
        <v>0.10402670926152845</v>
      </c>
      <c r="D106" s="254">
        <v>2.7928831296277932E-3</v>
      </c>
      <c r="E106" s="254">
        <v>9.8440943002272865E-2</v>
      </c>
      <c r="F106" s="254">
        <v>0.10961247552078403</v>
      </c>
      <c r="G106" s="254">
        <v>9.5648059872645075E-2</v>
      </c>
      <c r="H106" s="254">
        <v>0.11240535865041182</v>
      </c>
      <c r="I106" s="50">
        <v>2.6847750442690086E-2</v>
      </c>
      <c r="J106" s="49">
        <v>5.3695500885380172E-2</v>
      </c>
      <c r="K106" s="51">
        <v>8.0543251328070262E-2</v>
      </c>
      <c r="L106" s="254">
        <v>9.8825373798452021E-2</v>
      </c>
      <c r="M106" s="254">
        <v>0.10922804472460487</v>
      </c>
    </row>
    <row r="107" spans="1:13" ht="15" customHeight="1">
      <c r="A107" s="48"/>
      <c r="B107" s="181" t="s">
        <v>182</v>
      </c>
      <c r="C107" s="90">
        <v>103.22119963495383</v>
      </c>
      <c r="D107" s="91">
        <v>5.4378552719116708</v>
      </c>
      <c r="E107" s="91">
        <v>92.345489091130489</v>
      </c>
      <c r="F107" s="91">
        <v>114.09691017877718</v>
      </c>
      <c r="G107" s="91">
        <v>86.90763381921883</v>
      </c>
      <c r="H107" s="91">
        <v>119.53476545068884</v>
      </c>
      <c r="I107" s="50">
        <v>5.2681574048188524E-2</v>
      </c>
      <c r="J107" s="49">
        <v>0.10536314809637705</v>
      </c>
      <c r="K107" s="51">
        <v>0.15804472214456558</v>
      </c>
      <c r="L107" s="91">
        <v>98.060139653206136</v>
      </c>
      <c r="M107" s="91">
        <v>108.38225961670153</v>
      </c>
    </row>
    <row r="108" spans="1:13" ht="15" customHeight="1">
      <c r="A108" s="48"/>
      <c r="B108" s="181" t="s">
        <v>164</v>
      </c>
      <c r="C108" s="252">
        <v>5.0746574705199938</v>
      </c>
      <c r="D108" s="254">
        <v>0.30244048314248523</v>
      </c>
      <c r="E108" s="253">
        <v>4.469776504235023</v>
      </c>
      <c r="F108" s="253">
        <v>5.6795384368049646</v>
      </c>
      <c r="G108" s="253">
        <v>4.1673360210925381</v>
      </c>
      <c r="H108" s="253">
        <v>5.9819789199474496</v>
      </c>
      <c r="I108" s="50">
        <v>5.9598206361599917E-2</v>
      </c>
      <c r="J108" s="49">
        <v>0.11919641272319983</v>
      </c>
      <c r="K108" s="51">
        <v>0.17879461908479977</v>
      </c>
      <c r="L108" s="253">
        <v>4.8209245969939944</v>
      </c>
      <c r="M108" s="253">
        <v>5.3283903440459932</v>
      </c>
    </row>
    <row r="109" spans="1:13" ht="15" customHeight="1">
      <c r="A109" s="48"/>
      <c r="B109" s="181" t="s">
        <v>165</v>
      </c>
      <c r="C109" s="90">
        <v>86.003897286288932</v>
      </c>
      <c r="D109" s="174">
        <v>4.8624263390602929</v>
      </c>
      <c r="E109" s="91">
        <v>76.279044608168348</v>
      </c>
      <c r="F109" s="91">
        <v>95.728749964409516</v>
      </c>
      <c r="G109" s="91">
        <v>71.416618269108056</v>
      </c>
      <c r="H109" s="91">
        <v>100.59117630346981</v>
      </c>
      <c r="I109" s="50">
        <v>5.6537279036022001E-2</v>
      </c>
      <c r="J109" s="49">
        <v>0.113074558072044</v>
      </c>
      <c r="K109" s="51">
        <v>0.16961183710806599</v>
      </c>
      <c r="L109" s="91">
        <v>81.703702421974484</v>
      </c>
      <c r="M109" s="91">
        <v>90.304092150603381</v>
      </c>
    </row>
    <row r="110" spans="1:13" ht="15" customHeight="1">
      <c r="A110" s="48"/>
      <c r="B110" s="181" t="s">
        <v>239</v>
      </c>
      <c r="C110" s="257">
        <v>8.2592592592592596E-3</v>
      </c>
      <c r="D110" s="254">
        <v>1.2732009754872816E-3</v>
      </c>
      <c r="E110" s="254">
        <v>5.7128573082846964E-3</v>
      </c>
      <c r="F110" s="254">
        <v>1.0805661210233823E-2</v>
      </c>
      <c r="G110" s="254">
        <v>4.4396563327974148E-3</v>
      </c>
      <c r="H110" s="254">
        <v>1.2078862185721104E-2</v>
      </c>
      <c r="I110" s="50">
        <v>0.15415437819801167</v>
      </c>
      <c r="J110" s="49">
        <v>0.30830875639602334</v>
      </c>
      <c r="K110" s="51">
        <v>0.46246313459403499</v>
      </c>
      <c r="L110" s="254">
        <v>7.8462962962962974E-3</v>
      </c>
      <c r="M110" s="254">
        <v>8.6722222222222218E-3</v>
      </c>
    </row>
    <row r="111" spans="1:13" ht="15" customHeight="1">
      <c r="A111" s="48"/>
      <c r="B111" s="181" t="s">
        <v>226</v>
      </c>
      <c r="C111" s="252">
        <v>5.0668112751878045</v>
      </c>
      <c r="D111" s="254">
        <v>0.21637695124604786</v>
      </c>
      <c r="E111" s="253">
        <v>4.6340573726957084</v>
      </c>
      <c r="F111" s="253">
        <v>5.4995651776799006</v>
      </c>
      <c r="G111" s="253">
        <v>4.4176804214496608</v>
      </c>
      <c r="H111" s="253">
        <v>5.7159421289259482</v>
      </c>
      <c r="I111" s="50">
        <v>4.2704758376465819E-2</v>
      </c>
      <c r="J111" s="49">
        <v>8.5409516752931638E-2</v>
      </c>
      <c r="K111" s="51">
        <v>0.12811427512939746</v>
      </c>
      <c r="L111" s="253">
        <v>4.8134707114284145</v>
      </c>
      <c r="M111" s="253">
        <v>5.3201518389471945</v>
      </c>
    </row>
    <row r="112" spans="1:13" ht="15" customHeight="1">
      <c r="A112" s="48"/>
      <c r="B112" s="181" t="s">
        <v>235</v>
      </c>
      <c r="C112" s="252">
        <v>1.586589282723186</v>
      </c>
      <c r="D112" s="254">
        <v>0.1035018045311433</v>
      </c>
      <c r="E112" s="253">
        <v>1.3795856736608993</v>
      </c>
      <c r="F112" s="253">
        <v>1.7935928917854727</v>
      </c>
      <c r="G112" s="253">
        <v>1.276083869129756</v>
      </c>
      <c r="H112" s="253">
        <v>1.897094696316616</v>
      </c>
      <c r="I112" s="50">
        <v>6.5235411368400983E-2</v>
      </c>
      <c r="J112" s="49">
        <v>0.13047082273680197</v>
      </c>
      <c r="K112" s="51">
        <v>0.19570623410520294</v>
      </c>
      <c r="L112" s="253">
        <v>1.5072598185870267</v>
      </c>
      <c r="M112" s="253">
        <v>1.6659187468593453</v>
      </c>
    </row>
    <row r="113" spans="1:13" ht="15" customHeight="1">
      <c r="A113" s="48"/>
      <c r="B113" s="181" t="s">
        <v>183</v>
      </c>
      <c r="C113" s="248">
        <v>23.246278392603536</v>
      </c>
      <c r="D113" s="253">
        <v>1.4835594279801119</v>
      </c>
      <c r="E113" s="174">
        <v>20.279159536643313</v>
      </c>
      <c r="F113" s="174">
        <v>26.213397248563759</v>
      </c>
      <c r="G113" s="174">
        <v>18.795600108663201</v>
      </c>
      <c r="H113" s="174">
        <v>27.69695667654387</v>
      </c>
      <c r="I113" s="50">
        <v>6.3819223142924611E-2</v>
      </c>
      <c r="J113" s="49">
        <v>0.12763844628584922</v>
      </c>
      <c r="K113" s="51">
        <v>0.19145766942877385</v>
      </c>
      <c r="L113" s="174">
        <v>22.08396447297336</v>
      </c>
      <c r="M113" s="174">
        <v>24.408592312233711</v>
      </c>
    </row>
    <row r="114" spans="1:13" ht="15" customHeight="1">
      <c r="A114" s="48"/>
      <c r="B114" s="181" t="s">
        <v>236</v>
      </c>
      <c r="C114" s="248">
        <v>12.47435662575138</v>
      </c>
      <c r="D114" s="174">
        <v>1.3434586908314936</v>
      </c>
      <c r="E114" s="174">
        <v>9.7874392440883931</v>
      </c>
      <c r="F114" s="174">
        <v>15.161274007414367</v>
      </c>
      <c r="G114" s="174">
        <v>8.4439805532568997</v>
      </c>
      <c r="H114" s="174">
        <v>16.50473269824586</v>
      </c>
      <c r="I114" s="50">
        <v>0.10769763372470297</v>
      </c>
      <c r="J114" s="49">
        <v>0.21539526744940593</v>
      </c>
      <c r="K114" s="51">
        <v>0.32309290117410888</v>
      </c>
      <c r="L114" s="174">
        <v>11.85063879446381</v>
      </c>
      <c r="M114" s="174">
        <v>13.098074457038949</v>
      </c>
    </row>
    <row r="115" spans="1:13" ht="15" customHeight="1">
      <c r="A115" s="48"/>
      <c r="B115" s="181" t="s">
        <v>166</v>
      </c>
      <c r="C115" s="252">
        <v>4.3829686852904146</v>
      </c>
      <c r="D115" s="254">
        <v>0.29614416291273088</v>
      </c>
      <c r="E115" s="253">
        <v>3.790680359464953</v>
      </c>
      <c r="F115" s="253">
        <v>4.9752570111158763</v>
      </c>
      <c r="G115" s="253">
        <v>3.4945361965522217</v>
      </c>
      <c r="H115" s="253">
        <v>5.2714011740286075</v>
      </c>
      <c r="I115" s="50">
        <v>6.7567026866200031E-2</v>
      </c>
      <c r="J115" s="49">
        <v>0.13513405373240006</v>
      </c>
      <c r="K115" s="51">
        <v>0.20270108059860009</v>
      </c>
      <c r="L115" s="253">
        <v>4.1638202510258937</v>
      </c>
      <c r="M115" s="253">
        <v>4.6021171195549355</v>
      </c>
    </row>
    <row r="116" spans="1:13" ht="15" customHeight="1">
      <c r="A116" s="48"/>
      <c r="B116" s="181" t="s">
        <v>184</v>
      </c>
      <c r="C116" s="252">
        <v>4.3940085381414988</v>
      </c>
      <c r="D116" s="254">
        <v>0.33135946804088834</v>
      </c>
      <c r="E116" s="253">
        <v>3.7312896020597224</v>
      </c>
      <c r="F116" s="253">
        <v>5.0567274742232753</v>
      </c>
      <c r="G116" s="253">
        <v>3.3999301340188337</v>
      </c>
      <c r="H116" s="253">
        <v>5.388086942264164</v>
      </c>
      <c r="I116" s="50">
        <v>7.5411657752727304E-2</v>
      </c>
      <c r="J116" s="49">
        <v>0.15082331550545461</v>
      </c>
      <c r="K116" s="51">
        <v>0.22623497325818193</v>
      </c>
      <c r="L116" s="253">
        <v>4.1743081112344242</v>
      </c>
      <c r="M116" s="253">
        <v>4.6137089650485734</v>
      </c>
    </row>
    <row r="117" spans="1:13" ht="15" customHeight="1">
      <c r="A117" s="48"/>
      <c r="B117" s="181" t="s">
        <v>167</v>
      </c>
      <c r="C117" s="90">
        <v>362.90992800156658</v>
      </c>
      <c r="D117" s="91">
        <v>17.627732044282659</v>
      </c>
      <c r="E117" s="91">
        <v>327.65446391300128</v>
      </c>
      <c r="F117" s="91">
        <v>398.16539209013189</v>
      </c>
      <c r="G117" s="91">
        <v>310.02673186871863</v>
      </c>
      <c r="H117" s="91">
        <v>415.79312413441454</v>
      </c>
      <c r="I117" s="50">
        <v>4.8573297901639563E-2</v>
      </c>
      <c r="J117" s="49">
        <v>9.7146595803279126E-2</v>
      </c>
      <c r="K117" s="51">
        <v>0.1457198937049187</v>
      </c>
      <c r="L117" s="91">
        <v>344.76443160148824</v>
      </c>
      <c r="M117" s="91">
        <v>381.05542440164493</v>
      </c>
    </row>
    <row r="118" spans="1:13" ht="15" customHeight="1">
      <c r="A118" s="48"/>
      <c r="B118" s="181" t="s">
        <v>185</v>
      </c>
      <c r="C118" s="252">
        <v>0.51342616368200755</v>
      </c>
      <c r="D118" s="253">
        <v>5.6390786505995542E-2</v>
      </c>
      <c r="E118" s="253">
        <v>0.40064459067001645</v>
      </c>
      <c r="F118" s="253">
        <v>0.62620773669399865</v>
      </c>
      <c r="G118" s="253">
        <v>0.34425380416402096</v>
      </c>
      <c r="H118" s="253">
        <v>0.68259852319999414</v>
      </c>
      <c r="I118" s="50">
        <v>0.10983231961065659</v>
      </c>
      <c r="J118" s="49">
        <v>0.21966463922131318</v>
      </c>
      <c r="K118" s="51">
        <v>0.32949695883196978</v>
      </c>
      <c r="L118" s="253">
        <v>0.4877548554979072</v>
      </c>
      <c r="M118" s="253">
        <v>0.5390974718661079</v>
      </c>
    </row>
    <row r="119" spans="1:13" ht="15" customHeight="1">
      <c r="A119" s="48"/>
      <c r="B119" s="181" t="s">
        <v>168</v>
      </c>
      <c r="C119" s="252">
        <v>0.57109307862564307</v>
      </c>
      <c r="D119" s="254">
        <v>4.6391913972387226E-2</v>
      </c>
      <c r="E119" s="253">
        <v>0.4783092506808686</v>
      </c>
      <c r="F119" s="253">
        <v>0.66387690657041754</v>
      </c>
      <c r="G119" s="253">
        <v>0.43191733670848143</v>
      </c>
      <c r="H119" s="253">
        <v>0.71026882054280471</v>
      </c>
      <c r="I119" s="50">
        <v>8.1233542672292769E-2</v>
      </c>
      <c r="J119" s="49">
        <v>0.16246708534458554</v>
      </c>
      <c r="K119" s="51">
        <v>0.24370062801687831</v>
      </c>
      <c r="L119" s="253">
        <v>0.54253842469436087</v>
      </c>
      <c r="M119" s="253">
        <v>0.59964773255692527</v>
      </c>
    </row>
    <row r="120" spans="1:13" ht="15" customHeight="1">
      <c r="A120" s="48"/>
      <c r="B120" s="181" t="s">
        <v>240</v>
      </c>
      <c r="C120" s="252">
        <v>2.1519780490050393</v>
      </c>
      <c r="D120" s="253">
        <v>0.23167570858125347</v>
      </c>
      <c r="E120" s="253">
        <v>1.6886266318425323</v>
      </c>
      <c r="F120" s="253">
        <v>2.6153294661675464</v>
      </c>
      <c r="G120" s="253">
        <v>1.456950923261279</v>
      </c>
      <c r="H120" s="253">
        <v>2.8470051747487997</v>
      </c>
      <c r="I120" s="50">
        <v>0.1076570965435117</v>
      </c>
      <c r="J120" s="49">
        <v>0.2153141930870234</v>
      </c>
      <c r="K120" s="51">
        <v>0.32297128963053512</v>
      </c>
      <c r="L120" s="253">
        <v>2.0443791465547871</v>
      </c>
      <c r="M120" s="253">
        <v>2.2595769514552915</v>
      </c>
    </row>
    <row r="121" spans="1:13" ht="15" customHeight="1">
      <c r="A121" s="48"/>
      <c r="B121" s="181" t="s">
        <v>169</v>
      </c>
      <c r="C121" s="252">
        <v>9.2346936669105109</v>
      </c>
      <c r="D121" s="254">
        <v>0.68994404205400539</v>
      </c>
      <c r="E121" s="253">
        <v>7.8548055828025003</v>
      </c>
      <c r="F121" s="253">
        <v>10.614581751018521</v>
      </c>
      <c r="G121" s="253">
        <v>7.164861540748495</v>
      </c>
      <c r="H121" s="253">
        <v>11.304525793072527</v>
      </c>
      <c r="I121" s="50">
        <v>7.4712174213877075E-2</v>
      </c>
      <c r="J121" s="49">
        <v>0.14942434842775415</v>
      </c>
      <c r="K121" s="51">
        <v>0.22413652264163123</v>
      </c>
      <c r="L121" s="253">
        <v>8.772958983564985</v>
      </c>
      <c r="M121" s="253">
        <v>9.6964283502560367</v>
      </c>
    </row>
    <row r="122" spans="1:13" ht="15" customHeight="1">
      <c r="A122" s="48"/>
      <c r="B122" s="181" t="s">
        <v>170</v>
      </c>
      <c r="C122" s="257">
        <v>0.52288723088456501</v>
      </c>
      <c r="D122" s="254">
        <v>2.1988777200132474E-2</v>
      </c>
      <c r="E122" s="254">
        <v>0.47890967648430005</v>
      </c>
      <c r="F122" s="254">
        <v>0.56686478528482998</v>
      </c>
      <c r="G122" s="254">
        <v>0.45692089928416757</v>
      </c>
      <c r="H122" s="254">
        <v>0.58885356248496246</v>
      </c>
      <c r="I122" s="50">
        <v>4.2052618425839544E-2</v>
      </c>
      <c r="J122" s="49">
        <v>8.4105236851679088E-2</v>
      </c>
      <c r="K122" s="51">
        <v>0.12615785527751863</v>
      </c>
      <c r="L122" s="254">
        <v>0.49674286934033673</v>
      </c>
      <c r="M122" s="254">
        <v>0.54903159242879329</v>
      </c>
    </row>
    <row r="123" spans="1:13" ht="15" customHeight="1">
      <c r="A123" s="48"/>
      <c r="B123" s="181" t="s">
        <v>186</v>
      </c>
      <c r="C123" s="252">
        <v>0.44123822575407817</v>
      </c>
      <c r="D123" s="254">
        <v>2.6912221779164885E-2</v>
      </c>
      <c r="E123" s="253">
        <v>0.3874137821957484</v>
      </c>
      <c r="F123" s="253">
        <v>0.49506266931240794</v>
      </c>
      <c r="G123" s="253">
        <v>0.36050156041658354</v>
      </c>
      <c r="H123" s="253">
        <v>0.5219748910915728</v>
      </c>
      <c r="I123" s="50">
        <v>6.0992498401904717E-2</v>
      </c>
      <c r="J123" s="49">
        <v>0.12198499680380943</v>
      </c>
      <c r="K123" s="51">
        <v>0.18297749520571416</v>
      </c>
      <c r="L123" s="253">
        <v>0.41917631446637427</v>
      </c>
      <c r="M123" s="253">
        <v>0.46330013704178208</v>
      </c>
    </row>
    <row r="124" spans="1:13" ht="15" customHeight="1">
      <c r="A124" s="48"/>
      <c r="B124" s="181" t="s">
        <v>171</v>
      </c>
      <c r="C124" s="252">
        <v>0.26154250373179677</v>
      </c>
      <c r="D124" s="253">
        <v>3.5435660826909035E-2</v>
      </c>
      <c r="E124" s="253">
        <v>0.1906711820779787</v>
      </c>
      <c r="F124" s="253">
        <v>0.33241382538561481</v>
      </c>
      <c r="G124" s="253">
        <v>0.15523552125106965</v>
      </c>
      <c r="H124" s="253">
        <v>0.36784948621252389</v>
      </c>
      <c r="I124" s="50">
        <v>0.13548719738206352</v>
      </c>
      <c r="J124" s="49">
        <v>0.27097439476412705</v>
      </c>
      <c r="K124" s="51">
        <v>0.4064615921461906</v>
      </c>
      <c r="L124" s="253">
        <v>0.24846537854520692</v>
      </c>
      <c r="M124" s="253">
        <v>0.27461962891838659</v>
      </c>
    </row>
    <row r="125" spans="1:13" ht="15" customHeight="1">
      <c r="A125" s="48"/>
      <c r="B125" s="181" t="s">
        <v>144</v>
      </c>
      <c r="C125" s="252">
        <v>1.9320813192520581</v>
      </c>
      <c r="D125" s="254">
        <v>0.13132440813476493</v>
      </c>
      <c r="E125" s="253">
        <v>1.6694325029825281</v>
      </c>
      <c r="F125" s="253">
        <v>2.194730135521588</v>
      </c>
      <c r="G125" s="253">
        <v>1.5381080948477632</v>
      </c>
      <c r="H125" s="253">
        <v>2.3260545436563529</v>
      </c>
      <c r="I125" s="50">
        <v>6.7970435212117708E-2</v>
      </c>
      <c r="J125" s="49">
        <v>0.13594087042423542</v>
      </c>
      <c r="K125" s="51">
        <v>0.20391130563635312</v>
      </c>
      <c r="L125" s="253">
        <v>1.8354772532894552</v>
      </c>
      <c r="M125" s="253">
        <v>2.0286853852146609</v>
      </c>
    </row>
    <row r="126" spans="1:13" ht="15" customHeight="1">
      <c r="A126" s="48"/>
      <c r="B126" s="181" t="s">
        <v>187</v>
      </c>
      <c r="C126" s="90">
        <v>245.586137369477</v>
      </c>
      <c r="D126" s="91">
        <v>8.7028177896972512</v>
      </c>
      <c r="E126" s="91">
        <v>228.1805017900825</v>
      </c>
      <c r="F126" s="91">
        <v>262.99177294887153</v>
      </c>
      <c r="G126" s="91">
        <v>219.47768400038524</v>
      </c>
      <c r="H126" s="91">
        <v>271.69459073856876</v>
      </c>
      <c r="I126" s="50">
        <v>3.5436926053379482E-2</v>
      </c>
      <c r="J126" s="49">
        <v>7.0873852106758964E-2</v>
      </c>
      <c r="K126" s="51">
        <v>0.10631077816013845</v>
      </c>
      <c r="L126" s="91">
        <v>233.30683050100316</v>
      </c>
      <c r="M126" s="91">
        <v>257.86544423795084</v>
      </c>
    </row>
    <row r="127" spans="1:13" ht="15" customHeight="1">
      <c r="A127" s="48"/>
      <c r="B127" s="181" t="s">
        <v>237</v>
      </c>
      <c r="C127" s="252">
        <v>2.8058673097748881</v>
      </c>
      <c r="D127" s="254">
        <v>0.20621479275134369</v>
      </c>
      <c r="E127" s="253">
        <v>2.3934377242722009</v>
      </c>
      <c r="F127" s="253">
        <v>3.2182968952775752</v>
      </c>
      <c r="G127" s="253">
        <v>2.1872229315208571</v>
      </c>
      <c r="H127" s="253">
        <v>3.424511688028919</v>
      </c>
      <c r="I127" s="50">
        <v>7.3494135675249761E-2</v>
      </c>
      <c r="J127" s="49">
        <v>0.14698827135049952</v>
      </c>
      <c r="K127" s="51">
        <v>0.22048240702574928</v>
      </c>
      <c r="L127" s="253">
        <v>2.6655739442861437</v>
      </c>
      <c r="M127" s="253">
        <v>2.9461606752636325</v>
      </c>
    </row>
    <row r="128" spans="1:13" ht="15" customHeight="1">
      <c r="A128" s="48"/>
      <c r="B128" s="181" t="s">
        <v>172</v>
      </c>
      <c r="C128" s="248">
        <v>16.684893184249248</v>
      </c>
      <c r="D128" s="253">
        <v>1.2697833671044683</v>
      </c>
      <c r="E128" s="174">
        <v>14.145326450040312</v>
      </c>
      <c r="F128" s="174">
        <v>19.224459918458184</v>
      </c>
      <c r="G128" s="174">
        <v>12.875543082935842</v>
      </c>
      <c r="H128" s="174">
        <v>20.494243285562654</v>
      </c>
      <c r="I128" s="50">
        <v>7.6103775618003952E-2</v>
      </c>
      <c r="J128" s="49">
        <v>0.1522075512360079</v>
      </c>
      <c r="K128" s="51">
        <v>0.22831132685401184</v>
      </c>
      <c r="L128" s="174">
        <v>15.850648525036785</v>
      </c>
      <c r="M128" s="174">
        <v>17.51913784346171</v>
      </c>
    </row>
    <row r="129" spans="1:13" ht="15" customHeight="1">
      <c r="A129" s="48"/>
      <c r="B129" s="181" t="s">
        <v>173</v>
      </c>
      <c r="C129" s="252">
        <v>1.7072746210967569</v>
      </c>
      <c r="D129" s="254">
        <v>0.1205905867532068</v>
      </c>
      <c r="E129" s="253">
        <v>1.4660934475903433</v>
      </c>
      <c r="F129" s="253">
        <v>1.9484557946031704</v>
      </c>
      <c r="G129" s="253">
        <v>1.3455028608371364</v>
      </c>
      <c r="H129" s="253">
        <v>2.0690463813563773</v>
      </c>
      <c r="I129" s="50">
        <v>7.06333856680533E-2</v>
      </c>
      <c r="J129" s="49">
        <v>0.1412667713361066</v>
      </c>
      <c r="K129" s="51">
        <v>0.2119001570041599</v>
      </c>
      <c r="L129" s="253">
        <v>1.621910890041919</v>
      </c>
      <c r="M129" s="253">
        <v>1.7926383521515947</v>
      </c>
    </row>
    <row r="130" spans="1:13" ht="15" customHeight="1">
      <c r="A130" s="48"/>
      <c r="B130" s="181" t="s">
        <v>188</v>
      </c>
      <c r="C130" s="90">
        <v>690.81979522117786</v>
      </c>
      <c r="D130" s="91">
        <v>24.235467071197426</v>
      </c>
      <c r="E130" s="91">
        <v>642.34886107878299</v>
      </c>
      <c r="F130" s="91">
        <v>739.29072936357272</v>
      </c>
      <c r="G130" s="91">
        <v>618.11339400758561</v>
      </c>
      <c r="H130" s="91">
        <v>763.5261964347701</v>
      </c>
      <c r="I130" s="50">
        <v>3.5082183861622006E-2</v>
      </c>
      <c r="J130" s="49">
        <v>7.0164367723244012E-2</v>
      </c>
      <c r="K130" s="51">
        <v>0.10524655158486601</v>
      </c>
      <c r="L130" s="91">
        <v>656.27880546011897</v>
      </c>
      <c r="M130" s="91">
        <v>725.36078498223674</v>
      </c>
    </row>
    <row r="131" spans="1:13" ht="15" customHeight="1">
      <c r="A131" s="48"/>
      <c r="B131" s="200" t="s">
        <v>192</v>
      </c>
      <c r="C131" s="201">
        <v>61.76375738914151</v>
      </c>
      <c r="D131" s="202">
        <v>5.1244471121938622</v>
      </c>
      <c r="E131" s="203">
        <v>51.514863164753784</v>
      </c>
      <c r="F131" s="203">
        <v>72.012651613529229</v>
      </c>
      <c r="G131" s="203">
        <v>46.390416052559928</v>
      </c>
      <c r="H131" s="203">
        <v>77.137098725723092</v>
      </c>
      <c r="I131" s="204">
        <v>8.2968513070009159E-2</v>
      </c>
      <c r="J131" s="205">
        <v>0.16593702614001832</v>
      </c>
      <c r="K131" s="206">
        <v>0.24890553921002748</v>
      </c>
      <c r="L131" s="203">
        <v>58.675569519684437</v>
      </c>
      <c r="M131" s="203">
        <v>64.85194525859859</v>
      </c>
    </row>
    <row r="132" spans="1:13" ht="15" customHeight="1">
      <c r="B132" s="262" t="s">
        <v>636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1">
    <cfRule type="expression" dxfId="24" priority="71">
      <formula>IF(PG_IsBlnkRowRout*PG_IsBlnkRowRoutNext=1,TRUE,FALSE)</formula>
    </cfRule>
  </conditionalFormatting>
  <conditionalFormatting sqref="I5:K131">
    <cfRule type="cellIs" dxfId="23" priority="2" operator="greaterThan">
      <formula>1</formula>
    </cfRule>
  </conditionalFormatting>
  <hyperlinks>
    <hyperlink ref="B5" location="'Fire Assay'!$A$4" display="'Fire Assay'!$A$4" xr:uid="{9CF7FF90-591F-4CE2-AFA5-C2D322270367}"/>
    <hyperlink ref="B6" location="'Fire Assay'!$A$54" display="'Fire Assay'!$A$54" xr:uid="{0B92C223-7EBC-4CB0-8885-82DA39AC368A}"/>
    <hyperlink ref="B7" location="'Fire Assay'!$A$72" display="'Fire Assay'!$A$72" xr:uid="{6F733B67-CC1B-4E7E-AF76-72FF8EEDEE3C}"/>
    <hyperlink ref="B9" location="'Fire Assay (NiS)'!$A$4" display="'Fire Assay (NiS)'!$A$4" xr:uid="{7A0DA622-58D6-46B7-B895-16E2794BE18B}"/>
    <hyperlink ref="B10" location="'Fire Assay (NiS)'!$A$36" display="'Fire Assay (NiS)'!$A$36" xr:uid="{2403E6E2-56B2-430E-A4C9-F882386720AC}"/>
    <hyperlink ref="B11" location="'Fire Assay (NiS)'!$A$72" display="'Fire Assay (NiS)'!$A$72" xr:uid="{5E4E1C05-AEC7-4E10-BBB7-21539607EA20}"/>
    <hyperlink ref="B12" location="'Fire Assay (NiS)'!$A$90" display="'Fire Assay (NiS)'!$A$90" xr:uid="{0E0DD660-D3E2-46D6-8E87-3E828728A067}"/>
    <hyperlink ref="B13" location="'Fire Assay (NiS)'!$A$108" display="'Fire Assay (NiS)'!$A$108" xr:uid="{59D17702-53E4-48D3-9ED7-AD781FB6B155}"/>
    <hyperlink ref="B14" location="'Fire Assay (NiS)'!$A$126" display="'Fire Assay (NiS)'!$A$126" xr:uid="{F03BA324-2329-4275-95A1-9B4205E915FC}"/>
    <hyperlink ref="B16" location="'IRC'!$A$22" display="'IRC'!$A$22" xr:uid="{0CF4A3C8-44DA-4F2D-9EAF-20348297B858}"/>
    <hyperlink ref="B18" location="'Fusion ICP'!$A$22" display="'Fusion ICP'!$A$22" xr:uid="{251FE3DC-3BCD-47AF-967F-008B0E8012A6}"/>
    <hyperlink ref="B19" location="'Fusion ICP'!$A$40" display="'Fusion ICP'!$A$40" xr:uid="{9243132C-63BE-402D-BABF-74C74B5E73C0}"/>
    <hyperlink ref="B20" location="'Fusion ICP'!$A$77" display="'Fusion ICP'!$A$77" xr:uid="{88DFDDED-43E0-434F-977F-6E7EC6D6B033}"/>
    <hyperlink ref="B21" location="'Fusion ICP'!$A$95" display="'Fusion ICP'!$A$95" xr:uid="{E38E298F-BB19-492B-8EC6-520747A2269C}"/>
    <hyperlink ref="B22" location="'Fusion ICP'!$A$113" display="'Fusion ICP'!$A$113" xr:uid="{44EC5C75-C86D-499C-BECA-A3450A327003}"/>
    <hyperlink ref="B23" location="'Fusion ICP'!$A$132" display="'Fusion ICP'!$A$132" xr:uid="{FF21B328-6E49-4DF1-8570-FB5A1924683B}"/>
    <hyperlink ref="B24" location="'Fusion ICP'!$A$150" display="'Fusion ICP'!$A$150" xr:uid="{E7C2BFC8-CAED-44E0-8C87-ED388856F594}"/>
    <hyperlink ref="B25" location="'Fusion ICP'!$A$168" display="'Fusion ICP'!$A$168" xr:uid="{ECCE4BEC-A8A3-4972-967D-386B6872E6A7}"/>
    <hyperlink ref="B26" location="'Fusion ICP'!$A$186" display="'Fusion ICP'!$A$186" xr:uid="{9B6B3E7C-B08A-4C55-98D1-F1AAA09D3363}"/>
    <hyperlink ref="B27" location="'Fusion ICP'!$A$205" display="'Fusion ICP'!$A$205" xr:uid="{C59CADD4-D92C-4E07-9189-3E110B5C062A}"/>
    <hyperlink ref="B28" location="'Fusion ICP'!$A$223" display="'Fusion ICP'!$A$223" xr:uid="{0C5D3EF1-4477-4A6B-9321-7F5F889535B1}"/>
    <hyperlink ref="B29" location="'Fusion ICP'!$A$241" display="'Fusion ICP'!$A$241" xr:uid="{F7548FB3-D065-479D-B593-A6DACF7885F2}"/>
    <hyperlink ref="B30" location="'Fusion ICP'!$A$259" display="'Fusion ICP'!$A$259" xr:uid="{24839446-B3A3-4B06-8054-9C9631DF264A}"/>
    <hyperlink ref="B31" location="'Fusion ICP'!$A$278" display="'Fusion ICP'!$A$278" xr:uid="{8757690F-1499-488C-9FF5-21AF26FC7261}"/>
    <hyperlink ref="B32" location="'Fusion ICP'!$A$296" display="'Fusion ICP'!$A$296" xr:uid="{4729D009-44F0-4C8E-BAC4-4BEFBDF43F23}"/>
    <hyperlink ref="B33" location="'Fusion ICP'!$A$314" display="'Fusion ICP'!$A$314" xr:uid="{B85FD914-C604-4473-95C7-24F4BD13A3E1}"/>
    <hyperlink ref="B34" location="'Fusion ICP'!$A$332" display="'Fusion ICP'!$A$332" xr:uid="{6621AE83-3474-46D7-9183-ED41C403A852}"/>
    <hyperlink ref="B35" location="'Fusion ICP'!$A$350" display="'Fusion ICP'!$A$350" xr:uid="{2E5FBE5E-EBA0-4746-AA22-7F439DA6FF3C}"/>
    <hyperlink ref="B36" location="'Fusion ICP'!$A$422" display="'Fusion ICP'!$A$422" xr:uid="{B6DBC457-422C-4E1D-BFC7-E90AD3D1862D}"/>
    <hyperlink ref="B37" location="'Fusion ICP'!$A$441" display="'Fusion ICP'!$A$441" xr:uid="{72C8D4A1-7481-47DC-BADA-05F1E19D8BFC}"/>
    <hyperlink ref="B38" location="'Fusion ICP'!$A$460" display="'Fusion ICP'!$A$460" xr:uid="{088C975B-8D1E-426E-9B91-3DBCE58B5DEA}"/>
    <hyperlink ref="B39" location="'Fusion ICP'!$A$478" display="'Fusion ICP'!$A$478" xr:uid="{2DD09EB4-8A4B-4136-BC6E-468DF7234FED}"/>
    <hyperlink ref="B40" location="'Fusion ICP'!$A$497" display="'Fusion ICP'!$A$497" xr:uid="{C2646228-1D73-4FD2-B765-510F40185FB1}"/>
    <hyperlink ref="B41" location="'Fusion ICP'!$A$515" display="'Fusion ICP'!$A$515" xr:uid="{5949FA08-4DFB-4464-B676-149597B5B8B7}"/>
    <hyperlink ref="B42" location="'Fusion ICP'!$A$534" display="'Fusion ICP'!$A$534" xr:uid="{A9B1CD6B-290D-46DB-AFA4-3773F4754B9B}"/>
    <hyperlink ref="B43" location="'Fusion ICP'!$A$552" display="'Fusion ICP'!$A$552" xr:uid="{3B870FA0-927A-4525-A1C4-021E3C0D4085}"/>
    <hyperlink ref="B44" location="'Fusion ICP'!$A$570" display="'Fusion ICP'!$A$570" xr:uid="{8513CA30-F365-4506-B5E6-70E0F521BDE9}"/>
    <hyperlink ref="B45" location="'Fusion ICP'!$A$606" display="'Fusion ICP'!$A$606" xr:uid="{3C3DB2FD-A106-41F9-96EC-4F863561FFFD}"/>
    <hyperlink ref="B46" location="'Fusion ICP'!$A$624" display="'Fusion ICP'!$A$624" xr:uid="{72CEB4C4-F68C-4F20-9CB5-C27ABA06C5DF}"/>
    <hyperlink ref="B47" location="'Fusion ICP'!$A$642" display="'Fusion ICP'!$A$642" xr:uid="{23444A62-7433-4ECC-8AFC-5210111DFB12}"/>
    <hyperlink ref="B48" location="'Fusion ICP'!$A$660" display="'Fusion ICP'!$A$660" xr:uid="{37509661-53E6-4863-BAF7-694D9148B6EB}"/>
    <hyperlink ref="B49" location="'Fusion ICP'!$A$678" display="'Fusion ICP'!$A$678" xr:uid="{E71F3AE8-60E9-4939-8A90-FF3C654736D8}"/>
    <hyperlink ref="B50" location="'Fusion ICP'!$A$697" display="'Fusion ICP'!$A$697" xr:uid="{7671F21A-521C-44C4-B677-E38719941F0B}"/>
    <hyperlink ref="B51" location="'Fusion ICP'!$A$716" display="'Fusion ICP'!$A$716" xr:uid="{CC81AA7D-2E1E-4209-A351-BB1458503CF8}"/>
    <hyperlink ref="B52" location="'Fusion ICP'!$A$752" display="'Fusion ICP'!$A$752" xr:uid="{3871140F-D1E8-4FAE-8122-6FEE411D6DAA}"/>
    <hyperlink ref="B53" location="'Fusion ICP'!$A$770" display="'Fusion ICP'!$A$770" xr:uid="{31EFBE86-8656-452D-A13E-4C7366F8BE23}"/>
    <hyperlink ref="B54" location="'Fusion ICP'!$A$789" display="'Fusion ICP'!$A$789" xr:uid="{F7F38DB2-8DDD-4BB8-8430-4CDD973F0E4C}"/>
    <hyperlink ref="B55" location="'Fusion ICP'!$A$807" display="'Fusion ICP'!$A$807" xr:uid="{7EBEB980-CBB4-4CE2-B8E5-94EAEAC72044}"/>
    <hyperlink ref="B56" location="'Fusion ICP'!$A$825" display="'Fusion ICP'!$A$825" xr:uid="{78ECC2E4-1296-4F64-8E9E-1B8B18F6A454}"/>
    <hyperlink ref="B57" location="'Fusion ICP'!$A$843" display="'Fusion ICP'!$A$843" xr:uid="{25AEEB9E-4A48-4EAC-B2E5-A290BC603394}"/>
    <hyperlink ref="B58" location="'Fusion ICP'!$A$862" display="'Fusion ICP'!$A$862" xr:uid="{D136BE8D-6BFA-4FA5-A748-E7A3853F7CEF}"/>
    <hyperlink ref="B59" location="'Fusion ICP'!$A$880" display="'Fusion ICP'!$A$880" xr:uid="{019013B4-A388-40E1-A0B6-AD57F5B340FA}"/>
    <hyperlink ref="B60" location="'Fusion ICP'!$A$916" display="'Fusion ICP'!$A$916" xr:uid="{7EBC4D5E-A210-4582-86DA-BC118C7F3B69}"/>
    <hyperlink ref="B61" location="'Fusion ICP'!$A$953" display="'Fusion ICP'!$A$953" xr:uid="{FFE8C712-A84F-4F20-9A7F-69C8F3237D59}"/>
    <hyperlink ref="B62" location="'Fusion ICP'!$A$971" display="'Fusion ICP'!$A$971" xr:uid="{6AFF7BE4-465E-4275-A3F7-3993E372C82E}"/>
    <hyperlink ref="B63" location="'Fusion ICP'!$A$989" display="'Fusion ICP'!$A$989" xr:uid="{EF948CAD-8F61-402A-A24D-62A570CE880A}"/>
    <hyperlink ref="B64" location="'Fusion ICP'!$A$1007" display="'Fusion ICP'!$A$1007" xr:uid="{F9A014D8-EAB3-471A-85E3-B0659EA5B6A0}"/>
    <hyperlink ref="B65" location="'Fusion ICP'!$A$1025" display="'Fusion ICP'!$A$1025" xr:uid="{33C9D036-C413-4D79-AFD8-6EE1F7819C00}"/>
    <hyperlink ref="B66" location="'Fusion ICP'!$A$1044" display="'Fusion ICP'!$A$1044" xr:uid="{1A5F8941-3839-486A-B77E-5BFCD484C1B1}"/>
    <hyperlink ref="B67" location="'Fusion ICP'!$A$1062" display="'Fusion ICP'!$A$1062" xr:uid="{9581A456-0CEF-4CBC-A42A-D02B92C39965}"/>
    <hyperlink ref="B68" location="'Fusion ICP'!$A$1080" display="'Fusion ICP'!$A$1080" xr:uid="{D72DECA3-A15F-4CBE-9B77-E51CE19B2010}"/>
    <hyperlink ref="B69" location="'Fusion ICP'!$A$1099" display="'Fusion ICP'!$A$1099" xr:uid="{8B10FDFF-D079-4874-BE1F-EF419EEF5EB2}"/>
    <hyperlink ref="B70" location="'Fusion ICP'!$A$1117" display="'Fusion ICP'!$A$1117" xr:uid="{BEF9CB08-8A8D-48DC-BF82-27BF1D2E3299}"/>
    <hyperlink ref="B71" location="'Fusion ICP'!$A$1136" display="'Fusion ICP'!$A$1136" xr:uid="{3F8F0373-D06E-4CA9-9CF5-C6DF22D56A61}"/>
    <hyperlink ref="B73" location="'4-Acid'!$A$4" display="'4-Acid'!$A$4" xr:uid="{790A08DD-BCD9-404C-81B4-895BC426A57E}"/>
    <hyperlink ref="B74" location="'4-Acid'!$A$22" display="'4-Acid'!$A$22" xr:uid="{7C4702BD-A184-4DB6-9600-815CDE5EEEC7}"/>
    <hyperlink ref="B75" location="'4-Acid'!$A$40" display="'4-Acid'!$A$40" xr:uid="{7AC067AC-29A4-414F-9AF5-68E575F5C438}"/>
    <hyperlink ref="B76" location="'4-Acid'!$A$76" display="'4-Acid'!$A$76" xr:uid="{148BAC4E-0E91-4347-AF4B-76BB880AC0E2}"/>
    <hyperlink ref="B77" location="'4-Acid'!$A$95" display="'4-Acid'!$A$95" xr:uid="{92C5D181-9E30-4484-9D9F-82AE88CC3787}"/>
    <hyperlink ref="B78" location="'4-Acid'!$A$114" display="'4-Acid'!$A$114" xr:uid="{368C27B8-404A-44D8-92B7-D2C3959606AE}"/>
    <hyperlink ref="B79" location="'4-Acid'!$A$132" display="'4-Acid'!$A$132" xr:uid="{88E7CA7E-B312-4C92-8F02-DE2632E0F3BC}"/>
    <hyperlink ref="B80" location="'4-Acid'!$A$150" display="'4-Acid'!$A$150" xr:uid="{D4111AE0-0B28-44FA-9E7F-A49D2D51A7BA}"/>
    <hyperlink ref="B81" location="'4-Acid'!$A$168" display="'4-Acid'!$A$168" xr:uid="{A73A36C7-8723-4E28-A045-69B9A38743E7}"/>
    <hyperlink ref="B82" location="'4-Acid'!$A$186" display="'4-Acid'!$A$186" xr:uid="{5C260CD0-263A-4A84-8A8E-8AD554E9AEC6}"/>
    <hyperlink ref="B83" location="'4-Acid'!$A$204" display="'4-Acid'!$A$204" xr:uid="{3CC567D5-1E0B-45A8-B086-2655E62E6DC2}"/>
    <hyperlink ref="B84" location="'4-Acid'!$A$222" display="'4-Acid'!$A$222" xr:uid="{B3A0AB28-5B17-44E8-8709-E106B92DCF40}"/>
    <hyperlink ref="B85" location="'4-Acid'!$A$241" display="'4-Acid'!$A$241" xr:uid="{E8A7123B-C29F-4B97-97CF-0E1D23735479}"/>
    <hyperlink ref="B86" location="'4-Acid'!$A$259" display="'4-Acid'!$A$259" xr:uid="{12977A13-DEAA-425C-B871-47C8810C8EE9}"/>
    <hyperlink ref="B87" location="'4-Acid'!$A$277" display="'4-Acid'!$A$277" xr:uid="{93931E64-9776-4CE6-AE37-FD1BBCC169E8}"/>
    <hyperlink ref="B88" location="'4-Acid'!$A$295" display="'4-Acid'!$A$295" xr:uid="{14C7DE83-27E0-4EBE-9DCB-C860C26174E4}"/>
    <hyperlink ref="B89" location="'4-Acid'!$A$313" display="'4-Acid'!$A$313" xr:uid="{EBCE998B-71F3-4946-84C5-C424153EB3D6}"/>
    <hyperlink ref="B90" location="'4-Acid'!$A$331" display="'4-Acid'!$A$331" xr:uid="{4809E9DD-FB90-48D1-803E-1D5DF2CBE63F}"/>
    <hyperlink ref="B91" location="'4-Acid'!$A$350" display="'4-Acid'!$A$350" xr:uid="{9DE411F5-DF71-4978-A51F-A7BA2D888BD7}"/>
    <hyperlink ref="B92" location="'4-Acid'!$A$386" display="'4-Acid'!$A$386" xr:uid="{AFA55EE3-6C9C-4B2C-9DE5-35B3CBC133A3}"/>
    <hyperlink ref="B93" location="'4-Acid'!$A$422" display="'4-Acid'!$A$422" xr:uid="{62A929C3-C816-41E9-B9CC-6B2A5D7A57A9}"/>
    <hyperlink ref="B94" location="'4-Acid'!$A$441" display="'4-Acid'!$A$441" xr:uid="{6E39F7BD-7C41-4E7B-BE15-1DD4A480E57B}"/>
    <hyperlink ref="B95" location="'4-Acid'!$A$459" display="'4-Acid'!$A$459" xr:uid="{2F4C1E19-B79D-4465-BE0E-E429097BE763}"/>
    <hyperlink ref="B96" location="'4-Acid'!$A$477" display="'4-Acid'!$A$477" xr:uid="{2BD16865-2940-4777-945D-AFE7B350D7E1}"/>
    <hyperlink ref="B97" location="'4-Acid'!$A$496" display="'4-Acid'!$A$496" xr:uid="{B833E0F3-6270-401C-AEC9-EF2758E61866}"/>
    <hyperlink ref="B98" location="'4-Acid'!$A$515" display="'4-Acid'!$A$515" xr:uid="{0721716A-88FE-4A9A-B206-E70B70D75F7C}"/>
    <hyperlink ref="B99" location="'4-Acid'!$A$533" display="'4-Acid'!$A$533" xr:uid="{7C72EB47-7583-4AA3-A539-0BC0981548AA}"/>
    <hyperlink ref="B100" location="'4-Acid'!$A$551" display="'4-Acid'!$A$551" xr:uid="{CE206FB7-5C9B-4AC7-9445-F6DEFB3A2A76}"/>
    <hyperlink ref="B101" location="'4-Acid'!$A$569" display="'4-Acid'!$A$569" xr:uid="{809F5CA0-2120-4765-8310-3A7368182270}"/>
    <hyperlink ref="B102" location="'4-Acid'!$A$588" display="'4-Acid'!$A$588" xr:uid="{18AF48C2-E360-4842-BABF-3C3ECE8C071F}"/>
    <hyperlink ref="B103" location="'4-Acid'!$A$606" display="'4-Acid'!$A$606" xr:uid="{409CAA08-827B-4A4D-A880-E53D40DF9418}"/>
    <hyperlink ref="B104" location="'4-Acid'!$A$624" display="'4-Acid'!$A$624" xr:uid="{91CF5ED1-38DD-46AE-BBBE-1477AFA16603}"/>
    <hyperlink ref="B105" location="'4-Acid'!$A$642" display="'4-Acid'!$A$642" xr:uid="{ED2CDDB1-8401-4C13-B68A-74351A9A43DE}"/>
    <hyperlink ref="B106" location="'4-Acid'!$A$660" display="'4-Acid'!$A$660" xr:uid="{B9BE7EBA-70CD-4FEF-88E0-403A6AA07169}"/>
    <hyperlink ref="B107" location="'4-Acid'!$A$679" display="'4-Acid'!$A$679" xr:uid="{4A65ECD3-C053-4FA5-AADA-D9ECB75B2F50}"/>
    <hyperlink ref="B108" location="'4-Acid'!$A$697" display="'4-Acid'!$A$697" xr:uid="{9F2CAECE-2F4A-49E8-B8B6-565928D5FFDC}"/>
    <hyperlink ref="B109" location="'4-Acid'!$A$715" display="'4-Acid'!$A$715" xr:uid="{7F5FF947-E848-476E-8210-FD5E058530B4}"/>
    <hyperlink ref="B110" location="'4-Acid'!$A$733" display="'4-Acid'!$A$733" xr:uid="{63635A05-A326-4ACA-B71F-7B6C2F416A7F}"/>
    <hyperlink ref="B111" location="'4-Acid'!$A$751" display="'4-Acid'!$A$751" xr:uid="{093E33A1-B6C8-4964-BC64-36F4C779C047}"/>
    <hyperlink ref="B112" location="'4-Acid'!$A$769" display="'4-Acid'!$A$769" xr:uid="{9D46C430-2982-4004-9D26-CA8A4A06F221}"/>
    <hyperlink ref="B113" location="'4-Acid'!$A$787" display="'4-Acid'!$A$787" xr:uid="{49432EB6-8CF8-49B8-A56A-1DD6A7E6DBAA}"/>
    <hyperlink ref="B114" location="'4-Acid'!$A$805" display="'4-Acid'!$A$805" xr:uid="{21B1D871-EC08-4004-ABB6-FDD2BB7F30AB}"/>
    <hyperlink ref="B115" location="'4-Acid'!$A$823" display="'4-Acid'!$A$823" xr:uid="{31EFF804-C951-4BC6-95B3-0F3841F491DC}"/>
    <hyperlink ref="B116" location="'4-Acid'!$A$841" display="'4-Acid'!$A$841" xr:uid="{D8E234FF-DB5D-4A66-99B0-BAF42ED315AB}"/>
    <hyperlink ref="B117" location="'4-Acid'!$A$860" display="'4-Acid'!$A$860" xr:uid="{4B0F418C-FAB0-40BF-8151-F74D7205195A}"/>
    <hyperlink ref="B118" location="'4-Acid'!$A$878" display="'4-Acid'!$A$878" xr:uid="{ADC71AE7-E152-41FC-A371-7520E6DCFFCF}"/>
    <hyperlink ref="B119" location="'4-Acid'!$A$897" display="'4-Acid'!$A$897" xr:uid="{1CD4E867-012F-4C82-BB2A-F7A0D61377C0}"/>
    <hyperlink ref="B120" location="'4-Acid'!$A$915" display="'4-Acid'!$A$915" xr:uid="{2D3EBA46-83C4-43EB-97C7-F169D84D214E}"/>
    <hyperlink ref="B121" location="'4-Acid'!$A$933" display="'4-Acid'!$A$933" xr:uid="{5CA86587-4AD0-412D-8BC4-7F805CB33822}"/>
    <hyperlink ref="B122" location="'4-Acid'!$A$951" display="'4-Acid'!$A$951" xr:uid="{ABBC01A6-1E1F-4DC4-ABAB-C6EFA526BD10}"/>
    <hyperlink ref="B123" location="'4-Acid'!$A$969" display="'4-Acid'!$A$969" xr:uid="{EFA7D0FA-6E34-456D-B45B-CC2076F9D5C7}"/>
    <hyperlink ref="B124" location="'4-Acid'!$A$988" display="'4-Acid'!$A$988" xr:uid="{72A51AB5-D924-4A48-B542-DB0C625F56B5}"/>
    <hyperlink ref="B125" location="'4-Acid'!$A$1007" display="'4-Acid'!$A$1007" xr:uid="{31D39621-DEC8-4C80-909F-26E8DDF6F3A9}"/>
    <hyperlink ref="B126" location="'4-Acid'!$A$1025" display="'4-Acid'!$A$1025" xr:uid="{F2A6871B-5E77-4895-ACA1-F508C1EADF89}"/>
    <hyperlink ref="B127" location="'4-Acid'!$A$1043" display="'4-Acid'!$A$1043" xr:uid="{5D537F4A-3626-400A-823E-FE53DDF1F75C}"/>
    <hyperlink ref="B128" location="'4-Acid'!$A$1062" display="'4-Acid'!$A$1062" xr:uid="{283055B3-E9DC-4F4A-BDC2-0BA6B09D6BC2}"/>
    <hyperlink ref="B129" location="'4-Acid'!$A$1080" display="'4-Acid'!$A$1080" xr:uid="{BB473304-61C8-4001-A16C-3AD34B96BF5A}"/>
    <hyperlink ref="B130" location="'4-Acid'!$A$1098" display="'4-Acid'!$A$1098" xr:uid="{06B0D57D-B902-4682-83EB-63B961F59D20}"/>
    <hyperlink ref="B131" location="'4-Acid'!$A$1116" display="'4-Acid'!$A$1116" xr:uid="{6D91FF12-CFAE-4D60-B655-D237052BEB0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94.85546875" style="4" bestFit="1" customWidth="1"/>
    <col min="4" max="16384" width="9.140625" style="4"/>
  </cols>
  <sheetData>
    <row r="1" spans="2:10" ht="23.25" customHeight="1">
      <c r="B1" s="33" t="s">
        <v>632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138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4" t="s">
        <v>139</v>
      </c>
    </row>
    <row r="8" spans="2:10" ht="15" customHeight="1" thickBot="1">
      <c r="B8" s="42" t="s">
        <v>85</v>
      </c>
      <c r="C8" s="84" t="s">
        <v>140</v>
      </c>
    </row>
    <row r="9" spans="2:10" ht="15" customHeight="1">
      <c r="B9" s="68" t="s">
        <v>137</v>
      </c>
      <c r="C9" s="69"/>
    </row>
    <row r="10" spans="2:10" ht="15" customHeight="1">
      <c r="B10" s="42" t="s">
        <v>316</v>
      </c>
      <c r="C10" s="42" t="s">
        <v>333</v>
      </c>
    </row>
    <row r="11" spans="2:10" ht="15" customHeight="1">
      <c r="B11" s="42" t="s">
        <v>120</v>
      </c>
      <c r="C11" s="42" t="s">
        <v>334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121</v>
      </c>
      <c r="C12" s="42" t="s">
        <v>335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315</v>
      </c>
      <c r="C13" s="42" t="s">
        <v>336</v>
      </c>
    </row>
    <row r="14" spans="2:10" ht="15" customHeight="1">
      <c r="B14" s="42" t="s">
        <v>99</v>
      </c>
      <c r="C14" s="42" t="s">
        <v>337</v>
      </c>
    </row>
    <row r="15" spans="2:10" ht="15" customHeight="1">
      <c r="B15" s="42" t="s">
        <v>100</v>
      </c>
      <c r="C15" s="42" t="s">
        <v>338</v>
      </c>
    </row>
    <row r="16" spans="2:10" ht="15" customHeight="1">
      <c r="B16" s="42" t="s">
        <v>101</v>
      </c>
      <c r="C16" s="42" t="s">
        <v>339</v>
      </c>
    </row>
    <row r="17" spans="2:3" ht="15" customHeight="1">
      <c r="B17" s="42" t="s">
        <v>265</v>
      </c>
      <c r="C17" s="42" t="s">
        <v>340</v>
      </c>
    </row>
    <row r="18" spans="2:3" ht="15" customHeight="1">
      <c r="B18" s="42" t="s">
        <v>263</v>
      </c>
      <c r="C18" s="42" t="s">
        <v>341</v>
      </c>
    </row>
    <row r="19" spans="2:3" ht="15" customHeight="1">
      <c r="B19" s="42" t="s">
        <v>277</v>
      </c>
      <c r="C19" s="42" t="s">
        <v>342</v>
      </c>
    </row>
    <row r="20" spans="2:3" ht="15" customHeight="1">
      <c r="B20" s="42" t="s">
        <v>264</v>
      </c>
      <c r="C20" s="42" t="s">
        <v>343</v>
      </c>
    </row>
    <row r="21" spans="2:3" ht="15" customHeight="1">
      <c r="B21" s="42" t="s">
        <v>278</v>
      </c>
      <c r="C21" s="42" t="s">
        <v>344</v>
      </c>
    </row>
    <row r="22" spans="2:3" ht="15" customHeight="1">
      <c r="B22" s="42" t="s">
        <v>280</v>
      </c>
      <c r="C22" s="42" t="s">
        <v>345</v>
      </c>
    </row>
    <row r="23" spans="2:3" ht="15" customHeight="1">
      <c r="B23" s="42" t="s">
        <v>279</v>
      </c>
      <c r="C23" s="42" t="s">
        <v>346</v>
      </c>
    </row>
    <row r="24" spans="2:3" ht="15" customHeight="1">
      <c r="B24" s="42" t="s">
        <v>119</v>
      </c>
      <c r="C24" s="42" t="s">
        <v>347</v>
      </c>
    </row>
    <row r="25" spans="2:3" ht="15" customHeight="1">
      <c r="B25" s="42" t="s">
        <v>102</v>
      </c>
      <c r="C25" s="42" t="s">
        <v>348</v>
      </c>
    </row>
    <row r="26" spans="2:3" ht="15" customHeight="1">
      <c r="B26" s="42" t="s">
        <v>332</v>
      </c>
      <c r="C26" s="42" t="s">
        <v>349</v>
      </c>
    </row>
    <row r="27" spans="2:3" ht="15" customHeight="1">
      <c r="B27" s="42" t="s">
        <v>331</v>
      </c>
      <c r="C27" s="42" t="s">
        <v>350</v>
      </c>
    </row>
    <row r="28" spans="2:3" ht="15" customHeight="1">
      <c r="B28" s="42" t="s">
        <v>103</v>
      </c>
      <c r="C28" s="42" t="s">
        <v>351</v>
      </c>
    </row>
    <row r="29" spans="2:3" ht="15" customHeight="1">
      <c r="B29" s="42" t="s">
        <v>104</v>
      </c>
      <c r="C29" s="42" t="s">
        <v>352</v>
      </c>
    </row>
    <row r="30" spans="2:3" ht="15" customHeight="1">
      <c r="B30" s="42" t="s">
        <v>287</v>
      </c>
      <c r="C30" s="42" t="s">
        <v>353</v>
      </c>
    </row>
    <row r="31" spans="2:3" ht="15" customHeight="1">
      <c r="B31" s="151" t="s">
        <v>354</v>
      </c>
      <c r="C31" s="152"/>
    </row>
    <row r="32" spans="2:3" ht="15" customHeight="1">
      <c r="B32" s="42" t="s">
        <v>299</v>
      </c>
      <c r="C32" s="42" t="s">
        <v>355</v>
      </c>
    </row>
    <row r="33" spans="2:3" ht="15" customHeight="1">
      <c r="B33" s="42" t="s">
        <v>299</v>
      </c>
      <c r="C33" s="42" t="s">
        <v>356</v>
      </c>
    </row>
    <row r="34" spans="2:3" ht="15" customHeight="1">
      <c r="B34" s="43" t="s">
        <v>274</v>
      </c>
      <c r="C34" s="43" t="s">
        <v>357</v>
      </c>
    </row>
    <row r="35" spans="2:3" ht="15" customHeight="1">
      <c r="B35" s="56"/>
      <c r="C35" s="57"/>
    </row>
    <row r="36" spans="2:3" ht="15">
      <c r="B36" s="58" t="s">
        <v>132</v>
      </c>
      <c r="C36" s="59" t="s">
        <v>125</v>
      </c>
    </row>
    <row r="37" spans="2:3">
      <c r="B37" s="60"/>
      <c r="C37" s="59"/>
    </row>
    <row r="38" spans="2:3">
      <c r="B38" s="61" t="s">
        <v>129</v>
      </c>
      <c r="C38" s="62" t="s">
        <v>128</v>
      </c>
    </row>
    <row r="39" spans="2:3">
      <c r="B39" s="60"/>
      <c r="C39" s="59"/>
    </row>
    <row r="40" spans="2:3">
      <c r="B40" s="63" t="s">
        <v>126</v>
      </c>
      <c r="C40" s="62" t="s">
        <v>127</v>
      </c>
    </row>
    <row r="41" spans="2:3">
      <c r="B41" s="64"/>
      <c r="C41" s="65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631</v>
      </c>
      <c r="C1" s="33"/>
    </row>
    <row r="2" spans="2:9" ht="27.95" customHeight="1">
      <c r="B2" s="67" t="s">
        <v>133</v>
      </c>
      <c r="C2" s="40" t="s">
        <v>134</v>
      </c>
    </row>
    <row r="3" spans="2:9" ht="15" customHeight="1">
      <c r="B3" s="149"/>
      <c r="C3" s="41" t="s">
        <v>135</v>
      </c>
    </row>
    <row r="4" spans="2:9" ht="15" customHeight="1">
      <c r="B4" s="150"/>
      <c r="C4" s="42" t="s">
        <v>358</v>
      </c>
    </row>
    <row r="5" spans="2:9" ht="15" customHeight="1">
      <c r="B5" s="150"/>
      <c r="C5" s="42" t="s">
        <v>359</v>
      </c>
    </row>
    <row r="6" spans="2:9" ht="15" customHeight="1">
      <c r="B6" s="150"/>
      <c r="C6" s="42" t="s">
        <v>360</v>
      </c>
    </row>
    <row r="7" spans="2:9" ht="15" customHeight="1">
      <c r="B7" s="150"/>
      <c r="C7" s="42" t="s">
        <v>361</v>
      </c>
    </row>
    <row r="8" spans="2:9" ht="15" customHeight="1">
      <c r="B8" s="150"/>
      <c r="C8" s="42" t="s">
        <v>362</v>
      </c>
    </row>
    <row r="9" spans="2:9" ht="15" customHeight="1">
      <c r="B9" s="150"/>
      <c r="C9" s="42" t="s">
        <v>363</v>
      </c>
      <c r="D9" s="5"/>
      <c r="E9" s="5"/>
      <c r="G9" s="5"/>
      <c r="H9" s="5"/>
      <c r="I9" s="5"/>
    </row>
    <row r="10" spans="2:9" ht="15" customHeight="1">
      <c r="B10" s="150"/>
      <c r="C10" s="42" t="s">
        <v>364</v>
      </c>
      <c r="D10" s="5"/>
      <c r="E10" s="5"/>
      <c r="G10" s="5"/>
      <c r="H10" s="5"/>
      <c r="I10" s="5"/>
    </row>
    <row r="11" spans="2:9" ht="15" customHeight="1">
      <c r="B11" s="150"/>
      <c r="C11" s="42" t="s">
        <v>136</v>
      </c>
    </row>
    <row r="12" spans="2:9" ht="15" customHeight="1">
      <c r="B12" s="150"/>
      <c r="C12" s="42" t="s">
        <v>365</v>
      </c>
    </row>
    <row r="13" spans="2:9" ht="15" customHeight="1">
      <c r="B13" s="150"/>
      <c r="C13" s="42" t="s">
        <v>366</v>
      </c>
    </row>
    <row r="14" spans="2:9" ht="15" customHeight="1">
      <c r="B14" s="150"/>
      <c r="C14" s="42" t="s">
        <v>367</v>
      </c>
    </row>
    <row r="15" spans="2:9" ht="15" customHeight="1">
      <c r="B15" s="150"/>
      <c r="C15" s="42" t="s">
        <v>368</v>
      </c>
    </row>
    <row r="16" spans="2:9" ht="15" customHeight="1">
      <c r="B16" s="150"/>
      <c r="C16" s="42" t="s">
        <v>369</v>
      </c>
    </row>
    <row r="17" spans="2:3" ht="15" customHeight="1">
      <c r="B17" s="150"/>
      <c r="C17" s="42" t="s">
        <v>370</v>
      </c>
    </row>
    <row r="18" spans="2:3" ht="15" customHeight="1">
      <c r="B18" s="150"/>
      <c r="C18" s="42" t="s">
        <v>371</v>
      </c>
    </row>
    <row r="19" spans="2:3" ht="15" customHeight="1">
      <c r="B19" s="150"/>
      <c r="C19" s="42" t="s">
        <v>372</v>
      </c>
    </row>
    <row r="20" spans="2:3" ht="15" customHeight="1">
      <c r="B20" s="150"/>
      <c r="C20" s="42" t="s">
        <v>373</v>
      </c>
    </row>
    <row r="21" spans="2:3" ht="15" customHeight="1">
      <c r="B21" s="150"/>
      <c r="C21" s="42" t="s">
        <v>374</v>
      </c>
    </row>
    <row r="22" spans="2:3" ht="15" customHeight="1">
      <c r="B22" s="150"/>
      <c r="C22" s="42" t="s">
        <v>375</v>
      </c>
    </row>
    <row r="23" spans="2:3" ht="15" customHeight="1">
      <c r="B23" s="150"/>
      <c r="C23" s="42" t="s">
        <v>376</v>
      </c>
    </row>
    <row r="24" spans="2:3" ht="15" customHeight="1">
      <c r="B24" s="150"/>
      <c r="C24" s="42" t="s">
        <v>377</v>
      </c>
    </row>
    <row r="25" spans="2:3" ht="15" customHeight="1">
      <c r="B25" s="150"/>
      <c r="C25" s="42" t="s">
        <v>378</v>
      </c>
    </row>
    <row r="26" spans="2:3" ht="15" customHeight="1">
      <c r="B26" s="186"/>
      <c r="C26" s="43" t="s">
        <v>379</v>
      </c>
    </row>
  </sheetData>
  <conditionalFormatting sqref="B3:C26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1"/>
      <c r="B1" s="134" t="s">
        <v>637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3"/>
    </row>
    <row r="2" spans="1:14" ht="36.75" customHeight="1" thickBot="1">
      <c r="A2" s="126" t="s">
        <v>207</v>
      </c>
      <c r="B2" s="127" t="s">
        <v>206</v>
      </c>
      <c r="C2" s="128" t="s">
        <v>205</v>
      </c>
      <c r="D2" s="127" t="s">
        <v>117</v>
      </c>
      <c r="E2" s="127" t="s">
        <v>208</v>
      </c>
      <c r="F2" s="129" t="s">
        <v>204</v>
      </c>
      <c r="G2" s="127" t="s">
        <v>203</v>
      </c>
      <c r="H2" s="130" t="s">
        <v>202</v>
      </c>
      <c r="I2" s="139" t="s">
        <v>210</v>
      </c>
      <c r="J2" s="93" t="s">
        <v>211</v>
      </c>
      <c r="K2" s="94"/>
      <c r="L2" s="94"/>
      <c r="M2" s="94"/>
      <c r="N2" s="95"/>
    </row>
    <row r="3" spans="1:14" ht="18" customHeight="1">
      <c r="A3" s="96">
        <v>2</v>
      </c>
      <c r="B3" s="97">
        <v>1</v>
      </c>
      <c r="C3" s="98" t="s">
        <v>212</v>
      </c>
      <c r="D3" s="97">
        <v>1</v>
      </c>
      <c r="E3" s="97">
        <v>11</v>
      </c>
      <c r="F3" s="97">
        <v>12</v>
      </c>
      <c r="G3" s="97">
        <v>311937</v>
      </c>
      <c r="H3" s="99">
        <v>8.7381E-2</v>
      </c>
      <c r="I3" s="100">
        <v>184.58757606075014</v>
      </c>
      <c r="J3" s="281">
        <f>IF(ISNUMBER($I3),(($I3-$I$23)*$I$27)+$I$23,"-     ")</f>
        <v>183.07793441859636</v>
      </c>
      <c r="K3" s="101"/>
      <c r="L3" s="101"/>
      <c r="M3" s="98"/>
      <c r="N3" s="102"/>
    </row>
    <row r="4" spans="1:14" ht="18" customHeight="1">
      <c r="A4" s="103">
        <v>2</v>
      </c>
      <c r="B4" s="104">
        <v>1</v>
      </c>
      <c r="C4" s="92" t="s">
        <v>212</v>
      </c>
      <c r="D4" s="104">
        <v>1</v>
      </c>
      <c r="E4" s="104">
        <v>10</v>
      </c>
      <c r="F4" s="104">
        <v>5</v>
      </c>
      <c r="G4" s="104">
        <v>311938</v>
      </c>
      <c r="H4" s="105">
        <v>8.6504999999999999E-2</v>
      </c>
      <c r="I4" s="106">
        <v>175.49231674565914</v>
      </c>
      <c r="J4" s="282">
        <f t="shared" ref="J4:J21" si="0">IF(ISNUMBER($I4),(($I4-$I$23)*$I$27)+$I$23,"-     ")</f>
        <v>182.59336546825818</v>
      </c>
      <c r="K4" s="107"/>
      <c r="L4" s="107"/>
      <c r="M4" s="107"/>
      <c r="N4" s="108"/>
    </row>
    <row r="5" spans="1:14" ht="18" customHeight="1">
      <c r="A5" s="103">
        <v>2</v>
      </c>
      <c r="B5" s="104">
        <v>1</v>
      </c>
      <c r="C5" s="92" t="s">
        <v>212</v>
      </c>
      <c r="D5" s="104">
        <v>1</v>
      </c>
      <c r="E5" s="104">
        <v>17</v>
      </c>
      <c r="F5" s="104">
        <v>9</v>
      </c>
      <c r="G5" s="104">
        <v>311939</v>
      </c>
      <c r="H5" s="105">
        <v>8.4094000000000002E-2</v>
      </c>
      <c r="I5" s="106">
        <v>168.87286084464671</v>
      </c>
      <c r="J5" s="282">
        <f t="shared" si="0"/>
        <v>182.24070011957031</v>
      </c>
      <c r="K5" s="107"/>
      <c r="L5" s="107"/>
      <c r="M5" s="107"/>
      <c r="N5" s="108"/>
    </row>
    <row r="6" spans="1:14" ht="18" customHeight="1">
      <c r="A6" s="103">
        <v>2</v>
      </c>
      <c r="B6" s="104">
        <v>1</v>
      </c>
      <c r="C6" s="92" t="s">
        <v>212</v>
      </c>
      <c r="D6" s="104">
        <v>1</v>
      </c>
      <c r="E6" s="104">
        <v>3</v>
      </c>
      <c r="F6" s="104">
        <v>8</v>
      </c>
      <c r="G6" s="104">
        <v>311940</v>
      </c>
      <c r="H6" s="105">
        <v>8.3874000000000004E-2</v>
      </c>
      <c r="I6" s="106">
        <v>188.2931708348776</v>
      </c>
      <c r="J6" s="282">
        <f t="shared" si="0"/>
        <v>183.27535772538414</v>
      </c>
      <c r="K6" s="107"/>
      <c r="L6" s="107"/>
      <c r="M6" s="107"/>
      <c r="N6" s="108"/>
    </row>
    <row r="7" spans="1:14" ht="18" customHeight="1">
      <c r="A7" s="103">
        <v>2</v>
      </c>
      <c r="B7" s="104">
        <v>1</v>
      </c>
      <c r="C7" s="92" t="s">
        <v>212</v>
      </c>
      <c r="D7" s="104">
        <v>1</v>
      </c>
      <c r="E7" s="104">
        <v>4</v>
      </c>
      <c r="F7" s="104">
        <v>8</v>
      </c>
      <c r="G7" s="104">
        <v>311941</v>
      </c>
      <c r="H7" s="105">
        <v>8.1995999999999999E-2</v>
      </c>
      <c r="I7" s="106">
        <v>186.53380221002828</v>
      </c>
      <c r="J7" s="282">
        <f t="shared" si="0"/>
        <v>183.18162368457601</v>
      </c>
      <c r="K7" s="107"/>
      <c r="L7" s="107"/>
      <c r="M7" s="107"/>
      <c r="N7" s="108"/>
    </row>
    <row r="8" spans="1:14" ht="18" customHeight="1">
      <c r="A8" s="103">
        <v>2</v>
      </c>
      <c r="B8" s="104">
        <v>1</v>
      </c>
      <c r="C8" s="92" t="s">
        <v>212</v>
      </c>
      <c r="D8" s="104">
        <v>1</v>
      </c>
      <c r="E8" s="104">
        <v>9</v>
      </c>
      <c r="F8" s="104">
        <v>5</v>
      </c>
      <c r="G8" s="104">
        <v>311942</v>
      </c>
      <c r="H8" s="105">
        <v>8.2438999999999998E-2</v>
      </c>
      <c r="I8" s="106">
        <v>179.28985758802983</v>
      </c>
      <c r="J8" s="282">
        <f t="shared" si="0"/>
        <v>182.7956873940114</v>
      </c>
      <c r="K8" s="107"/>
      <c r="L8" s="107"/>
      <c r="M8" s="107"/>
      <c r="N8" s="108"/>
    </row>
    <row r="9" spans="1:14" ht="18" customHeight="1">
      <c r="A9" s="103">
        <v>2</v>
      </c>
      <c r="B9" s="104">
        <v>1</v>
      </c>
      <c r="C9" s="92" t="s">
        <v>212</v>
      </c>
      <c r="D9" s="104">
        <v>1</v>
      </c>
      <c r="E9" s="104">
        <v>8</v>
      </c>
      <c r="F9" s="104">
        <v>10</v>
      </c>
      <c r="G9" s="104">
        <v>311943</v>
      </c>
      <c r="H9" s="105">
        <v>8.6522000000000002E-2</v>
      </c>
      <c r="I9" s="106">
        <v>183.302320304029</v>
      </c>
      <c r="J9" s="282">
        <f t="shared" si="0"/>
        <v>183.00945973179802</v>
      </c>
      <c r="K9" s="107"/>
      <c r="L9" s="107"/>
      <c r="M9" s="107"/>
      <c r="N9" s="108"/>
    </row>
    <row r="10" spans="1:14" ht="18" customHeight="1">
      <c r="A10" s="103">
        <v>2</v>
      </c>
      <c r="B10" s="104">
        <v>1</v>
      </c>
      <c r="C10" s="92" t="s">
        <v>212</v>
      </c>
      <c r="D10" s="104">
        <v>1</v>
      </c>
      <c r="E10" s="104">
        <v>15</v>
      </c>
      <c r="F10" s="104">
        <v>2</v>
      </c>
      <c r="G10" s="104">
        <v>311944</v>
      </c>
      <c r="H10" s="105">
        <v>8.5151000000000004E-2</v>
      </c>
      <c r="I10" s="106">
        <v>184.73952188852996</v>
      </c>
      <c r="J10" s="282">
        <f t="shared" si="0"/>
        <v>183.08602965015874</v>
      </c>
      <c r="K10" s="107"/>
      <c r="L10" s="107"/>
      <c r="M10" s="107"/>
      <c r="N10" s="108"/>
    </row>
    <row r="11" spans="1:14" ht="18" customHeight="1">
      <c r="A11" s="103">
        <v>2</v>
      </c>
      <c r="B11" s="104">
        <v>1</v>
      </c>
      <c r="C11" s="92" t="s">
        <v>212</v>
      </c>
      <c r="D11" s="104">
        <v>1</v>
      </c>
      <c r="E11" s="104">
        <v>5</v>
      </c>
      <c r="F11" s="104">
        <v>3</v>
      </c>
      <c r="G11" s="104">
        <v>311945</v>
      </c>
      <c r="H11" s="105">
        <v>8.2692000000000002E-2</v>
      </c>
      <c r="I11" s="106">
        <v>189.83378155268002</v>
      </c>
      <c r="J11" s="282">
        <f t="shared" si="0"/>
        <v>183.35743698146061</v>
      </c>
      <c r="K11" s="107"/>
      <c r="L11" s="107"/>
      <c r="M11" s="107"/>
      <c r="N11" s="108"/>
    </row>
    <row r="12" spans="1:14" ht="18" customHeight="1">
      <c r="A12" s="103">
        <v>2</v>
      </c>
      <c r="B12" s="104">
        <v>1</v>
      </c>
      <c r="C12" s="92" t="s">
        <v>212</v>
      </c>
      <c r="D12" s="104">
        <v>1</v>
      </c>
      <c r="E12" s="104">
        <v>12</v>
      </c>
      <c r="F12" s="104">
        <v>12</v>
      </c>
      <c r="G12" s="104">
        <v>311946</v>
      </c>
      <c r="H12" s="105">
        <v>8.3890999999999993E-2</v>
      </c>
      <c r="I12" s="106">
        <v>180.48650899855721</v>
      </c>
      <c r="J12" s="282">
        <f t="shared" si="0"/>
        <v>182.85944149907112</v>
      </c>
      <c r="K12" s="107"/>
      <c r="L12" s="107"/>
      <c r="M12" s="107"/>
      <c r="N12" s="108"/>
    </row>
    <row r="13" spans="1:14" ht="18" customHeight="1">
      <c r="A13" s="103">
        <v>2</v>
      </c>
      <c r="B13" s="104">
        <v>1</v>
      </c>
      <c r="C13" s="92" t="s">
        <v>212</v>
      </c>
      <c r="D13" s="104">
        <v>1</v>
      </c>
      <c r="E13" s="104">
        <v>1</v>
      </c>
      <c r="F13" s="104">
        <v>1</v>
      </c>
      <c r="G13" s="104">
        <v>311947</v>
      </c>
      <c r="H13" s="105">
        <v>8.4946999999999995E-2</v>
      </c>
      <c r="I13" s="106">
        <v>178.06045920591066</v>
      </c>
      <c r="J13" s="282">
        <f t="shared" si="0"/>
        <v>182.73018862559448</v>
      </c>
      <c r="K13" s="107"/>
      <c r="L13" s="107"/>
      <c r="M13" s="107"/>
      <c r="N13" s="108"/>
    </row>
    <row r="14" spans="1:14" ht="18" customHeight="1">
      <c r="A14" s="103">
        <v>2</v>
      </c>
      <c r="B14" s="104">
        <v>1</v>
      </c>
      <c r="C14" s="92" t="s">
        <v>212</v>
      </c>
      <c r="D14" s="104">
        <v>1</v>
      </c>
      <c r="E14" s="104">
        <v>18</v>
      </c>
      <c r="F14" s="104">
        <v>9</v>
      </c>
      <c r="G14" s="104">
        <v>311948</v>
      </c>
      <c r="H14" s="105">
        <v>8.3509E-2</v>
      </c>
      <c r="I14" s="106">
        <v>171.56924059255317</v>
      </c>
      <c r="J14" s="282">
        <f t="shared" si="0"/>
        <v>182.38435538643972</v>
      </c>
      <c r="K14" s="107"/>
      <c r="L14" s="107"/>
      <c r="M14" s="107"/>
      <c r="N14" s="108"/>
    </row>
    <row r="15" spans="1:14" ht="18" customHeight="1">
      <c r="A15" s="103">
        <v>2</v>
      </c>
      <c r="B15" s="104">
        <v>1</v>
      </c>
      <c r="C15" s="92" t="s">
        <v>212</v>
      </c>
      <c r="D15" s="104">
        <v>1</v>
      </c>
      <c r="E15" s="104">
        <v>19</v>
      </c>
      <c r="F15" s="104">
        <v>4</v>
      </c>
      <c r="G15" s="104">
        <v>311949</v>
      </c>
      <c r="H15" s="105">
        <v>8.6130999999999999E-2</v>
      </c>
      <c r="I15" s="106">
        <v>195.95034372317724</v>
      </c>
      <c r="J15" s="282">
        <f t="shared" si="0"/>
        <v>183.68330961553912</v>
      </c>
      <c r="K15" s="107"/>
      <c r="L15" s="107"/>
      <c r="M15" s="107"/>
      <c r="N15" s="108"/>
    </row>
    <row r="16" spans="1:14" ht="18" customHeight="1">
      <c r="A16" s="103">
        <v>2</v>
      </c>
      <c r="B16" s="104">
        <v>1</v>
      </c>
      <c r="C16" s="92" t="s">
        <v>212</v>
      </c>
      <c r="D16" s="104">
        <v>1</v>
      </c>
      <c r="E16" s="104">
        <v>7</v>
      </c>
      <c r="F16" s="104">
        <v>10</v>
      </c>
      <c r="G16" s="104">
        <v>311950</v>
      </c>
      <c r="H16" s="105">
        <v>8.8319999999999996E-2</v>
      </c>
      <c r="I16" s="106">
        <v>174.48449210522062</v>
      </c>
      <c r="J16" s="282">
        <f t="shared" si="0"/>
        <v>182.5396715040485</v>
      </c>
      <c r="K16" s="107"/>
      <c r="L16" s="107"/>
      <c r="M16" s="107"/>
      <c r="N16" s="108"/>
    </row>
    <row r="17" spans="1:14" ht="18" customHeight="1">
      <c r="A17" s="103">
        <v>2</v>
      </c>
      <c r="B17" s="104">
        <v>1</v>
      </c>
      <c r="C17" s="92" t="s">
        <v>212</v>
      </c>
      <c r="D17" s="104">
        <v>1</v>
      </c>
      <c r="E17" s="104">
        <v>13</v>
      </c>
      <c r="F17" s="104">
        <v>7</v>
      </c>
      <c r="G17" s="104">
        <v>311951</v>
      </c>
      <c r="H17" s="105">
        <v>8.7027999999999994E-2</v>
      </c>
      <c r="I17" s="106">
        <v>184.97052992091173</v>
      </c>
      <c r="J17" s="282">
        <f t="shared" si="0"/>
        <v>183.09833708592203</v>
      </c>
      <c r="K17" s="107"/>
      <c r="L17" s="107"/>
      <c r="M17" s="107"/>
      <c r="N17" s="108"/>
    </row>
    <row r="18" spans="1:14" ht="18" customHeight="1">
      <c r="A18" s="103">
        <v>2</v>
      </c>
      <c r="B18" s="104">
        <v>1</v>
      </c>
      <c r="C18" s="92" t="s">
        <v>212</v>
      </c>
      <c r="D18" s="104">
        <v>1</v>
      </c>
      <c r="E18" s="104">
        <v>16</v>
      </c>
      <c r="F18" s="104">
        <v>2</v>
      </c>
      <c r="G18" s="104">
        <v>311952</v>
      </c>
      <c r="H18" s="105">
        <v>8.6475999999999997E-2</v>
      </c>
      <c r="I18" s="106">
        <v>180.51147214621619</v>
      </c>
      <c r="J18" s="282">
        <f t="shared" si="0"/>
        <v>182.86077146293903</v>
      </c>
      <c r="K18" s="107"/>
      <c r="L18" s="107"/>
      <c r="M18" s="107"/>
      <c r="N18" s="108"/>
    </row>
    <row r="19" spans="1:14" ht="18" customHeight="1">
      <c r="A19" s="103">
        <v>2</v>
      </c>
      <c r="B19" s="104">
        <v>1</v>
      </c>
      <c r="C19" s="92" t="s">
        <v>212</v>
      </c>
      <c r="D19" s="104">
        <v>1</v>
      </c>
      <c r="E19" s="104">
        <v>14</v>
      </c>
      <c r="F19" s="104">
        <v>7</v>
      </c>
      <c r="G19" s="104">
        <v>311953</v>
      </c>
      <c r="H19" s="105">
        <v>8.6388999999999994E-2</v>
      </c>
      <c r="I19" s="106">
        <v>197.39254528080033</v>
      </c>
      <c r="J19" s="282">
        <f t="shared" si="0"/>
        <v>183.76014591791852</v>
      </c>
      <c r="K19" s="107"/>
      <c r="L19" s="107"/>
      <c r="M19" s="107"/>
      <c r="N19" s="108"/>
    </row>
    <row r="20" spans="1:14" ht="18" customHeight="1">
      <c r="A20" s="103">
        <v>2</v>
      </c>
      <c r="B20" s="104">
        <v>1</v>
      </c>
      <c r="C20" s="92" t="s">
        <v>212</v>
      </c>
      <c r="D20" s="104">
        <v>1</v>
      </c>
      <c r="E20" s="104">
        <v>20</v>
      </c>
      <c r="F20" s="104">
        <v>4</v>
      </c>
      <c r="G20" s="104">
        <v>311954</v>
      </c>
      <c r="H20" s="105">
        <v>8.8376999999999997E-2</v>
      </c>
      <c r="I20" s="106">
        <v>195.28669781536968</v>
      </c>
      <c r="J20" s="282">
        <f t="shared" si="0"/>
        <v>183.64795249269065</v>
      </c>
      <c r="K20" s="107"/>
      <c r="L20" s="107"/>
      <c r="M20" s="107"/>
      <c r="N20" s="108"/>
    </row>
    <row r="21" spans="1:14" ht="18" customHeight="1">
      <c r="A21" s="103">
        <v>2</v>
      </c>
      <c r="B21" s="104">
        <v>1</v>
      </c>
      <c r="C21" s="92" t="s">
        <v>212</v>
      </c>
      <c r="D21" s="104">
        <v>1</v>
      </c>
      <c r="E21" s="104">
        <v>6</v>
      </c>
      <c r="F21" s="104">
        <v>3</v>
      </c>
      <c r="G21" s="104">
        <v>311955</v>
      </c>
      <c r="H21" s="105">
        <v>8.4523000000000001E-2</v>
      </c>
      <c r="I21" s="106">
        <v>181.16694732749764</v>
      </c>
      <c r="J21" s="282">
        <f t="shared" si="0"/>
        <v>182.8956932732539</v>
      </c>
      <c r="K21" s="107"/>
      <c r="L21" s="107"/>
      <c r="M21" s="107"/>
      <c r="N21" s="108"/>
    </row>
    <row r="22" spans="1:14" ht="18" customHeight="1" thickBot="1">
      <c r="A22" s="103">
        <v>2</v>
      </c>
      <c r="B22" s="104">
        <v>1</v>
      </c>
      <c r="C22" s="92" t="s">
        <v>212</v>
      </c>
      <c r="D22" s="104">
        <v>1</v>
      </c>
      <c r="E22" s="104">
        <v>2</v>
      </c>
      <c r="F22" s="104">
        <v>1</v>
      </c>
      <c r="G22" s="104">
        <v>311956</v>
      </c>
      <c r="H22" s="105">
        <v>8.2823999999999995E-2</v>
      </c>
      <c r="I22" s="106">
        <v>179.03513331789725</v>
      </c>
      <c r="J22" s="282">
        <f>IF(ISNUMBER($I22),(($I22-$I$23)*$I$27)+$I$23,"-     ")</f>
        <v>182.78211642611177</v>
      </c>
      <c r="K22" s="107"/>
      <c r="L22" s="107"/>
      <c r="M22" s="107"/>
      <c r="N22" s="108"/>
    </row>
    <row r="23" spans="1:14" ht="18" customHeight="1">
      <c r="A23" s="135" t="s">
        <v>201</v>
      </c>
      <c r="B23" s="119"/>
      <c r="C23" s="120"/>
      <c r="D23" s="119"/>
      <c r="E23" s="119"/>
      <c r="F23" s="121"/>
      <c r="G23" s="119"/>
      <c r="H23" s="122">
        <f>AVERAGE(H$3:H$22)</f>
        <v>8.5153449999999978E-2</v>
      </c>
      <c r="I23" s="283">
        <f>AVERAGE(I$3:I$22)</f>
        <v>182.99297892316713</v>
      </c>
      <c r="J23" s="284">
        <f>AVERAGE(J$3:J$22)</f>
        <v>182.99297892316716</v>
      </c>
      <c r="K23" s="120"/>
      <c r="L23" s="120"/>
      <c r="M23" s="120"/>
      <c r="N23" s="123"/>
    </row>
    <row r="24" spans="1:14" ht="18" customHeight="1">
      <c r="A24" s="136" t="s">
        <v>200</v>
      </c>
      <c r="B24" s="118"/>
      <c r="C24" s="117"/>
      <c r="D24" s="118"/>
      <c r="E24" s="118"/>
      <c r="F24" s="118"/>
      <c r="G24" s="118"/>
      <c r="H24" s="124"/>
      <c r="I24" s="285">
        <f>MEDIAN(I$3:I$22)</f>
        <v>182.23463381576332</v>
      </c>
      <c r="J24" s="286">
        <f>MEDIAN(J$3:J$22)</f>
        <v>182.95257650252597</v>
      </c>
      <c r="K24" s="117"/>
      <c r="L24" s="117"/>
      <c r="M24" s="117"/>
      <c r="N24" s="125"/>
    </row>
    <row r="25" spans="1:14" ht="18" customHeight="1">
      <c r="A25" s="136" t="s">
        <v>199</v>
      </c>
      <c r="B25" s="118"/>
      <c r="C25" s="117"/>
      <c r="D25" s="118"/>
      <c r="E25" s="118"/>
      <c r="F25" s="118"/>
      <c r="G25" s="118"/>
      <c r="H25" s="124"/>
      <c r="I25" s="285">
        <f>STDEV(I$3:I$22)</f>
        <v>7.7846603783495265</v>
      </c>
      <c r="J25" s="286">
        <f>STDEV(J$3:J$22)</f>
        <v>0.41474405265356712</v>
      </c>
      <c r="K25" s="117"/>
      <c r="L25" s="117"/>
      <c r="M25" s="117"/>
      <c r="N25" s="125"/>
    </row>
    <row r="26" spans="1:14" ht="18" customHeight="1" thickBot="1">
      <c r="A26" s="136" t="s">
        <v>198</v>
      </c>
      <c r="B26" s="118"/>
      <c r="C26" s="117"/>
      <c r="D26" s="118"/>
      <c r="E26" s="118"/>
      <c r="F26" s="118"/>
      <c r="G26" s="118"/>
      <c r="H26" s="124"/>
      <c r="I26" s="287">
        <f>I25/I23</f>
        <v>4.2540759892312895E-2</v>
      </c>
      <c r="J26" s="288">
        <f>J25/J23</f>
        <v>2.2664478992262581E-3</v>
      </c>
      <c r="K26" s="117"/>
      <c r="L26" s="117"/>
      <c r="M26" s="117"/>
      <c r="N26" s="125"/>
    </row>
    <row r="27" spans="1:14" ht="18" customHeight="1" thickBot="1">
      <c r="A27" s="137" t="s">
        <v>197</v>
      </c>
      <c r="B27" s="109"/>
      <c r="C27" s="110"/>
      <c r="D27" s="109"/>
      <c r="E27" s="109"/>
      <c r="F27" s="109"/>
      <c r="G27" s="109"/>
      <c r="H27" s="111"/>
      <c r="I27" s="138">
        <f>SQRT(I26*I26*H23/$C$31)/I26</f>
        <v>5.3277090135754719E-2</v>
      </c>
      <c r="J27" s="112"/>
      <c r="K27" s="112"/>
      <c r="L27" s="112"/>
      <c r="M27" s="112"/>
      <c r="N27" s="113"/>
    </row>
    <row r="28" spans="1:14" ht="18" customHeight="1">
      <c r="H28" s="114"/>
    </row>
    <row r="29" spans="1:14" ht="18" customHeight="1">
      <c r="H29" s="114"/>
    </row>
    <row r="30" spans="1:14" ht="18" customHeight="1">
      <c r="A30" s="115" t="s">
        <v>196</v>
      </c>
      <c r="B30" s="116" t="s">
        <v>209</v>
      </c>
      <c r="H30" s="114"/>
    </row>
    <row r="31" spans="1:14" ht="18" customHeight="1">
      <c r="A31" s="92" t="s">
        <v>195</v>
      </c>
      <c r="C31" s="118">
        <v>30</v>
      </c>
      <c r="D31" s="117" t="s">
        <v>194</v>
      </c>
      <c r="H31" s="114"/>
    </row>
    <row r="32" spans="1:14" ht="18" customHeight="1">
      <c r="H32" s="114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2026-07-30 14:15.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F16F-8D7E-4AC2-9C70-9424601D8953}">
  <sheetPr codeName="Sheet6"/>
  <dimension ref="A1:BN205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471</v>
      </c>
      <c r="BM1" s="27" t="s">
        <v>66</v>
      </c>
    </row>
    <row r="2" spans="1:66" ht="15">
      <c r="A2" s="24" t="s">
        <v>98</v>
      </c>
      <c r="B2" s="18" t="s">
        <v>117</v>
      </c>
      <c r="C2" s="15" t="s">
        <v>118</v>
      </c>
      <c r="D2" s="14" t="s">
        <v>241</v>
      </c>
      <c r="E2" s="16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7" t="s">
        <v>241</v>
      </c>
      <c r="K2" s="17" t="s">
        <v>241</v>
      </c>
      <c r="L2" s="17" t="s">
        <v>241</v>
      </c>
      <c r="M2" s="17" t="s">
        <v>241</v>
      </c>
      <c r="N2" s="17" t="s">
        <v>241</v>
      </c>
      <c r="O2" s="17" t="s">
        <v>241</v>
      </c>
      <c r="P2" s="17" t="s">
        <v>241</v>
      </c>
      <c r="Q2" s="17" t="s">
        <v>241</v>
      </c>
      <c r="R2" s="17" t="s">
        <v>241</v>
      </c>
      <c r="S2" s="17" t="s">
        <v>241</v>
      </c>
      <c r="T2" s="17" t="s">
        <v>241</v>
      </c>
      <c r="U2" s="17" t="s">
        <v>241</v>
      </c>
      <c r="V2" s="17" t="s">
        <v>241</v>
      </c>
      <c r="W2" s="17" t="s">
        <v>241</v>
      </c>
      <c r="X2" s="146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43" t="s">
        <v>243</v>
      </c>
      <c r="E3" s="144" t="s">
        <v>244</v>
      </c>
      <c r="F3" s="145" t="s">
        <v>245</v>
      </c>
      <c r="G3" s="145" t="s">
        <v>246</v>
      </c>
      <c r="H3" s="145" t="s">
        <v>247</v>
      </c>
      <c r="I3" s="145" t="s">
        <v>248</v>
      </c>
      <c r="J3" s="145" t="s">
        <v>249</v>
      </c>
      <c r="K3" s="145" t="s">
        <v>250</v>
      </c>
      <c r="L3" s="145" t="s">
        <v>251</v>
      </c>
      <c r="M3" s="145" t="s">
        <v>252</v>
      </c>
      <c r="N3" s="145" t="s">
        <v>253</v>
      </c>
      <c r="O3" s="145" t="s">
        <v>254</v>
      </c>
      <c r="P3" s="145" t="s">
        <v>255</v>
      </c>
      <c r="Q3" s="145" t="s">
        <v>256</v>
      </c>
      <c r="R3" s="145" t="s">
        <v>257</v>
      </c>
      <c r="S3" s="145" t="s">
        <v>258</v>
      </c>
      <c r="T3" s="145" t="s">
        <v>259</v>
      </c>
      <c r="U3" s="145" t="s">
        <v>260</v>
      </c>
      <c r="V3" s="145" t="s">
        <v>261</v>
      </c>
      <c r="W3" s="145" t="s">
        <v>262</v>
      </c>
      <c r="X3" s="146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119</v>
      </c>
      <c r="E4" s="10" t="s">
        <v>263</v>
      </c>
      <c r="F4" s="11" t="s">
        <v>264</v>
      </c>
      <c r="G4" s="11" t="s">
        <v>263</v>
      </c>
      <c r="H4" s="11" t="s">
        <v>264</v>
      </c>
      <c r="I4" s="11" t="s">
        <v>263</v>
      </c>
      <c r="J4" s="11" t="s">
        <v>263</v>
      </c>
      <c r="K4" s="11" t="s">
        <v>264</v>
      </c>
      <c r="L4" s="11" t="s">
        <v>264</v>
      </c>
      <c r="M4" s="11" t="s">
        <v>264</v>
      </c>
      <c r="N4" s="11" t="s">
        <v>264</v>
      </c>
      <c r="O4" s="11" t="s">
        <v>265</v>
      </c>
      <c r="P4" s="11" t="s">
        <v>263</v>
      </c>
      <c r="Q4" s="11" t="s">
        <v>264</v>
      </c>
      <c r="R4" s="11" t="s">
        <v>264</v>
      </c>
      <c r="S4" s="11" t="s">
        <v>264</v>
      </c>
      <c r="T4" s="11" t="s">
        <v>264</v>
      </c>
      <c r="U4" s="11" t="s">
        <v>264</v>
      </c>
      <c r="V4" s="11" t="s">
        <v>264</v>
      </c>
      <c r="W4" s="11" t="s">
        <v>265</v>
      </c>
      <c r="X4" s="146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266</v>
      </c>
      <c r="E5" s="25" t="s">
        <v>122</v>
      </c>
      <c r="F5" s="25" t="s">
        <v>122</v>
      </c>
      <c r="G5" s="25" t="s">
        <v>123</v>
      </c>
      <c r="H5" s="25" t="s">
        <v>122</v>
      </c>
      <c r="I5" s="25" t="s">
        <v>267</v>
      </c>
      <c r="J5" s="25" t="s">
        <v>122</v>
      </c>
      <c r="K5" s="25" t="s">
        <v>268</v>
      </c>
      <c r="L5" s="25" t="s">
        <v>122</v>
      </c>
      <c r="M5" s="25" t="s">
        <v>122</v>
      </c>
      <c r="N5" s="25" t="s">
        <v>122</v>
      </c>
      <c r="O5" s="25" t="s">
        <v>267</v>
      </c>
      <c r="P5" s="25" t="s">
        <v>122</v>
      </c>
      <c r="Q5" s="25" t="s">
        <v>122</v>
      </c>
      <c r="R5" s="25" t="s">
        <v>122</v>
      </c>
      <c r="S5" s="25" t="s">
        <v>122</v>
      </c>
      <c r="T5" s="25" t="s">
        <v>122</v>
      </c>
      <c r="U5" s="25" t="s">
        <v>122</v>
      </c>
      <c r="V5" s="25" t="s">
        <v>267</v>
      </c>
      <c r="W5" s="25" t="s">
        <v>122</v>
      </c>
      <c r="X5" s="146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7">
        <v>178.06045920591066</v>
      </c>
      <c r="E6" s="208">
        <v>169</v>
      </c>
      <c r="F6" s="208">
        <v>170</v>
      </c>
      <c r="G6" s="208">
        <v>171</v>
      </c>
      <c r="H6" s="208">
        <v>175</v>
      </c>
      <c r="I6" s="208">
        <v>175</v>
      </c>
      <c r="J6" s="208">
        <v>177.57</v>
      </c>
      <c r="K6" s="208">
        <v>163</v>
      </c>
      <c r="L6" s="208">
        <v>171.99999999999997</v>
      </c>
      <c r="M6" s="208">
        <v>160</v>
      </c>
      <c r="N6" s="208">
        <v>155</v>
      </c>
      <c r="O6" s="208">
        <v>184</v>
      </c>
      <c r="P6" s="208">
        <v>153</v>
      </c>
      <c r="Q6" s="208">
        <v>171.99999999999997</v>
      </c>
      <c r="R6" s="208">
        <v>166</v>
      </c>
      <c r="S6" s="208">
        <v>173</v>
      </c>
      <c r="T6" s="208">
        <v>160</v>
      </c>
      <c r="U6" s="208">
        <v>171.21862411498293</v>
      </c>
      <c r="V6" s="208">
        <v>171</v>
      </c>
      <c r="W6" s="208">
        <v>159</v>
      </c>
      <c r="X6" s="209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12">
        <v>179.03513331789725</v>
      </c>
      <c r="E7" s="213">
        <v>172</v>
      </c>
      <c r="F7" s="213">
        <v>176</v>
      </c>
      <c r="G7" s="213">
        <v>172</v>
      </c>
      <c r="H7" s="213">
        <v>177.99999999999997</v>
      </c>
      <c r="I7" s="213">
        <v>179</v>
      </c>
      <c r="J7" s="213">
        <v>179.11</v>
      </c>
      <c r="K7" s="213">
        <v>160</v>
      </c>
      <c r="L7" s="213">
        <v>171</v>
      </c>
      <c r="M7" s="213">
        <v>169</v>
      </c>
      <c r="N7" s="213">
        <v>150</v>
      </c>
      <c r="O7" s="213">
        <v>184</v>
      </c>
      <c r="P7" s="213">
        <v>179</v>
      </c>
      <c r="Q7" s="213">
        <v>170</v>
      </c>
      <c r="R7" s="213">
        <v>165</v>
      </c>
      <c r="S7" s="213">
        <v>173</v>
      </c>
      <c r="T7" s="213">
        <v>160</v>
      </c>
      <c r="U7" s="213">
        <v>174.87109421730332</v>
      </c>
      <c r="V7" s="213">
        <v>162</v>
      </c>
      <c r="W7" s="213">
        <v>162</v>
      </c>
      <c r="X7" s="209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29"/>
      <c r="B8" s="19">
        <v>1</v>
      </c>
      <c r="C8" s="9">
        <v>3</v>
      </c>
      <c r="D8" s="212">
        <v>188.2931708348776</v>
      </c>
      <c r="E8" s="213">
        <v>173</v>
      </c>
      <c r="F8" s="213">
        <v>172.99999999999997</v>
      </c>
      <c r="G8" s="213">
        <v>171</v>
      </c>
      <c r="H8" s="213">
        <v>175</v>
      </c>
      <c r="I8" s="213">
        <v>176</v>
      </c>
      <c r="J8" s="213">
        <v>178.01</v>
      </c>
      <c r="K8" s="213">
        <v>161</v>
      </c>
      <c r="L8" s="213">
        <v>171.99999999999997</v>
      </c>
      <c r="M8" s="213">
        <v>172</v>
      </c>
      <c r="N8" s="213">
        <v>161</v>
      </c>
      <c r="O8" s="213">
        <v>192</v>
      </c>
      <c r="P8" s="213">
        <v>180</v>
      </c>
      <c r="Q8" s="213">
        <v>171.99999999999997</v>
      </c>
      <c r="R8" s="213">
        <v>165</v>
      </c>
      <c r="S8" s="213">
        <v>179</v>
      </c>
      <c r="T8" s="213">
        <v>160</v>
      </c>
      <c r="U8" s="213">
        <v>172.78844165758656</v>
      </c>
      <c r="V8" s="213">
        <v>163</v>
      </c>
      <c r="W8" s="213">
        <v>171</v>
      </c>
      <c r="X8" s="209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19">
        <v>1</v>
      </c>
      <c r="C9" s="9">
        <v>4</v>
      </c>
      <c r="D9" s="212">
        <v>186.53380221002826</v>
      </c>
      <c r="E9" s="213">
        <v>173</v>
      </c>
      <c r="F9" s="213">
        <v>171</v>
      </c>
      <c r="G9" s="213">
        <v>174</v>
      </c>
      <c r="H9" s="213">
        <v>175</v>
      </c>
      <c r="I9" s="213">
        <v>176</v>
      </c>
      <c r="J9" s="213">
        <v>179.45</v>
      </c>
      <c r="K9" s="213">
        <v>165</v>
      </c>
      <c r="L9" s="213">
        <v>174</v>
      </c>
      <c r="M9" s="213">
        <v>160</v>
      </c>
      <c r="N9" s="213">
        <v>166</v>
      </c>
      <c r="O9" s="213">
        <v>171.99999999999997</v>
      </c>
      <c r="P9" s="213">
        <v>182</v>
      </c>
      <c r="Q9" s="213">
        <v>169.00000000000003</v>
      </c>
      <c r="R9" s="213">
        <v>167</v>
      </c>
      <c r="S9" s="213">
        <v>175</v>
      </c>
      <c r="T9" s="213">
        <v>160</v>
      </c>
      <c r="U9" s="213">
        <v>171.10295473166971</v>
      </c>
      <c r="V9" s="213">
        <v>161</v>
      </c>
      <c r="W9" s="213">
        <v>163</v>
      </c>
      <c r="X9" s="209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170.42867091335944</v>
      </c>
      <c r="BN9" s="27"/>
    </row>
    <row r="10" spans="1:66">
      <c r="A10" s="29"/>
      <c r="B10" s="19">
        <v>1</v>
      </c>
      <c r="C10" s="9">
        <v>5</v>
      </c>
      <c r="D10" s="212">
        <v>189.83378155268002</v>
      </c>
      <c r="E10" s="213">
        <v>172</v>
      </c>
      <c r="F10" s="213">
        <v>168.00000000000003</v>
      </c>
      <c r="G10" s="213">
        <v>169</v>
      </c>
      <c r="H10" s="213">
        <v>171.99999999999997</v>
      </c>
      <c r="I10" s="213">
        <v>176.99999999999997</v>
      </c>
      <c r="J10" s="213">
        <v>177.35</v>
      </c>
      <c r="K10" s="213">
        <v>164</v>
      </c>
      <c r="L10" s="213">
        <v>176.99999999999997</v>
      </c>
      <c r="M10" s="213">
        <v>167</v>
      </c>
      <c r="N10" s="213">
        <v>172.99999999999997</v>
      </c>
      <c r="O10" s="213">
        <v>171.99999999999997</v>
      </c>
      <c r="P10" s="213">
        <v>178</v>
      </c>
      <c r="Q10" s="213">
        <v>171.99999999999997</v>
      </c>
      <c r="R10" s="213">
        <v>168</v>
      </c>
      <c r="S10" s="213">
        <v>180</v>
      </c>
      <c r="T10" s="213">
        <v>160</v>
      </c>
      <c r="U10" s="213">
        <v>169.60412668411379</v>
      </c>
      <c r="V10" s="213">
        <v>168</v>
      </c>
      <c r="W10" s="213">
        <v>168</v>
      </c>
      <c r="X10" s="209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7</v>
      </c>
    </row>
    <row r="11" spans="1:66">
      <c r="A11" s="29"/>
      <c r="B11" s="19">
        <v>1</v>
      </c>
      <c r="C11" s="9">
        <v>6</v>
      </c>
      <c r="D11" s="212">
        <v>181.16694732749764</v>
      </c>
      <c r="E11" s="213">
        <v>173</v>
      </c>
      <c r="F11" s="213">
        <v>160</v>
      </c>
      <c r="G11" s="213">
        <v>172</v>
      </c>
      <c r="H11" s="213">
        <v>172.99999999999997</v>
      </c>
      <c r="I11" s="213">
        <v>176.99999999999997</v>
      </c>
      <c r="J11" s="213">
        <v>178.97000000000003</v>
      </c>
      <c r="K11" s="213">
        <v>162</v>
      </c>
      <c r="L11" s="213">
        <v>172.99999999999997</v>
      </c>
      <c r="M11" s="213">
        <v>168</v>
      </c>
      <c r="N11" s="213">
        <v>172.99999999999997</v>
      </c>
      <c r="O11" s="213">
        <v>188</v>
      </c>
      <c r="P11" s="213">
        <v>164</v>
      </c>
      <c r="Q11" s="213">
        <v>171.99999999999997</v>
      </c>
      <c r="R11" s="213">
        <v>163</v>
      </c>
      <c r="S11" s="213">
        <v>174</v>
      </c>
      <c r="T11" s="213">
        <v>160</v>
      </c>
      <c r="U11" s="213">
        <v>173.82324271731707</v>
      </c>
      <c r="V11" s="213">
        <v>161</v>
      </c>
      <c r="W11" s="213">
        <v>178</v>
      </c>
      <c r="X11" s="209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4"/>
    </row>
    <row r="12" spans="1:66">
      <c r="A12" s="29"/>
      <c r="B12" s="19"/>
      <c r="C12" s="9">
        <v>7</v>
      </c>
      <c r="D12" s="212">
        <v>174.48449210522062</v>
      </c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09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4"/>
    </row>
    <row r="13" spans="1:66">
      <c r="A13" s="29"/>
      <c r="B13" s="19"/>
      <c r="C13" s="9">
        <v>8</v>
      </c>
      <c r="D13" s="212">
        <v>183.302320304029</v>
      </c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09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4"/>
    </row>
    <row r="14" spans="1:66">
      <c r="A14" s="29"/>
      <c r="B14" s="19"/>
      <c r="C14" s="9">
        <v>9</v>
      </c>
      <c r="D14" s="212">
        <v>179.28985758802986</v>
      </c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09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4"/>
    </row>
    <row r="15" spans="1:66">
      <c r="A15" s="29"/>
      <c r="B15" s="19"/>
      <c r="C15" s="9">
        <v>10</v>
      </c>
      <c r="D15" s="212">
        <v>175.49231674565911</v>
      </c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09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4"/>
    </row>
    <row r="16" spans="1:66">
      <c r="A16" s="29"/>
      <c r="B16" s="19"/>
      <c r="C16" s="9">
        <v>11</v>
      </c>
      <c r="D16" s="212">
        <v>184.58757606075014</v>
      </c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09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4"/>
    </row>
    <row r="17" spans="1:65">
      <c r="A17" s="29"/>
      <c r="B17" s="19"/>
      <c r="C17" s="9">
        <v>12</v>
      </c>
      <c r="D17" s="212">
        <v>180.48650899855721</v>
      </c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09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4"/>
    </row>
    <row r="18" spans="1:65">
      <c r="A18" s="29"/>
      <c r="B18" s="19"/>
      <c r="C18" s="9">
        <v>13</v>
      </c>
      <c r="D18" s="212">
        <v>184.97052992091173</v>
      </c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09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4"/>
    </row>
    <row r="19" spans="1:65">
      <c r="A19" s="29"/>
      <c r="B19" s="19"/>
      <c r="C19" s="9">
        <v>14</v>
      </c>
      <c r="D19" s="212">
        <v>197.39254528080033</v>
      </c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09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4"/>
    </row>
    <row r="20" spans="1:65">
      <c r="A20" s="29"/>
      <c r="B20" s="19"/>
      <c r="C20" s="9">
        <v>15</v>
      </c>
      <c r="D20" s="212">
        <v>184.73952188852996</v>
      </c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09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4"/>
    </row>
    <row r="21" spans="1:65">
      <c r="A21" s="29"/>
      <c r="B21" s="19"/>
      <c r="C21" s="9">
        <v>16</v>
      </c>
      <c r="D21" s="212">
        <v>180.51147214621619</v>
      </c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09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4"/>
    </row>
    <row r="22" spans="1:65">
      <c r="A22" s="29"/>
      <c r="B22" s="19"/>
      <c r="C22" s="9">
        <v>17</v>
      </c>
      <c r="D22" s="212">
        <v>168.87286084464671</v>
      </c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09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4"/>
    </row>
    <row r="23" spans="1:65">
      <c r="A23" s="29"/>
      <c r="B23" s="19"/>
      <c r="C23" s="9">
        <v>18</v>
      </c>
      <c r="D23" s="212">
        <v>171.5692405925532</v>
      </c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09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4"/>
    </row>
    <row r="24" spans="1:65">
      <c r="A24" s="29"/>
      <c r="B24" s="19"/>
      <c r="C24" s="9">
        <v>19</v>
      </c>
      <c r="D24" s="212">
        <v>195.95034372317721</v>
      </c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09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4"/>
    </row>
    <row r="25" spans="1:65">
      <c r="A25" s="29"/>
      <c r="B25" s="19"/>
      <c r="C25" s="9">
        <v>20</v>
      </c>
      <c r="D25" s="212">
        <v>195.28669781536968</v>
      </c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09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4"/>
    </row>
    <row r="26" spans="1:65">
      <c r="A26" s="29"/>
      <c r="B26" s="20" t="s">
        <v>269</v>
      </c>
      <c r="C26" s="12"/>
      <c r="D26" s="215">
        <v>182.99297892316716</v>
      </c>
      <c r="E26" s="215">
        <v>172</v>
      </c>
      <c r="F26" s="215">
        <v>169.66666666666666</v>
      </c>
      <c r="G26" s="215">
        <v>171.5</v>
      </c>
      <c r="H26" s="215">
        <v>174.66666666666666</v>
      </c>
      <c r="I26" s="215">
        <v>176.66666666666666</v>
      </c>
      <c r="J26" s="215">
        <v>178.41</v>
      </c>
      <c r="K26" s="215">
        <v>162.5</v>
      </c>
      <c r="L26" s="215">
        <v>173.16666666666666</v>
      </c>
      <c r="M26" s="215">
        <v>166</v>
      </c>
      <c r="N26" s="215">
        <v>163</v>
      </c>
      <c r="O26" s="215">
        <v>182</v>
      </c>
      <c r="P26" s="215">
        <v>172.66666666666666</v>
      </c>
      <c r="Q26" s="215">
        <v>171.16666666666666</v>
      </c>
      <c r="R26" s="215">
        <v>165.66666666666666</v>
      </c>
      <c r="S26" s="215">
        <v>175.66666666666666</v>
      </c>
      <c r="T26" s="215">
        <v>160</v>
      </c>
      <c r="U26" s="215">
        <v>172.23474735382888</v>
      </c>
      <c r="V26" s="215">
        <v>164.33333333333334</v>
      </c>
      <c r="W26" s="215">
        <v>166.83333333333334</v>
      </c>
      <c r="X26" s="209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4"/>
    </row>
    <row r="27" spans="1:65">
      <c r="A27" s="29"/>
      <c r="B27" s="3" t="s">
        <v>270</v>
      </c>
      <c r="C27" s="28"/>
      <c r="D27" s="213">
        <v>182.23463381576332</v>
      </c>
      <c r="E27" s="213">
        <v>172.5</v>
      </c>
      <c r="F27" s="213">
        <v>170.5</v>
      </c>
      <c r="G27" s="213">
        <v>171.5</v>
      </c>
      <c r="H27" s="213">
        <v>175</v>
      </c>
      <c r="I27" s="213">
        <v>176.5</v>
      </c>
      <c r="J27" s="213">
        <v>178.49</v>
      </c>
      <c r="K27" s="213">
        <v>162.5</v>
      </c>
      <c r="L27" s="213">
        <v>172.49999999999997</v>
      </c>
      <c r="M27" s="213">
        <v>167.5</v>
      </c>
      <c r="N27" s="213">
        <v>163.5</v>
      </c>
      <c r="O27" s="213">
        <v>184</v>
      </c>
      <c r="P27" s="213">
        <v>178.5</v>
      </c>
      <c r="Q27" s="213">
        <v>171.99999999999997</v>
      </c>
      <c r="R27" s="213">
        <v>165.5</v>
      </c>
      <c r="S27" s="213">
        <v>174.5</v>
      </c>
      <c r="T27" s="213">
        <v>160</v>
      </c>
      <c r="U27" s="213">
        <v>172.00353288628475</v>
      </c>
      <c r="V27" s="213">
        <v>162.5</v>
      </c>
      <c r="W27" s="213">
        <v>165.5</v>
      </c>
      <c r="X27" s="209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4"/>
    </row>
    <row r="28" spans="1:65">
      <c r="A28" s="29"/>
      <c r="B28" s="3" t="s">
        <v>271</v>
      </c>
      <c r="C28" s="28"/>
      <c r="D28" s="216">
        <v>7.7846603783495221</v>
      </c>
      <c r="E28" s="216">
        <v>1.5491933384829668</v>
      </c>
      <c r="F28" s="216">
        <v>5.4650404085117801</v>
      </c>
      <c r="G28" s="216">
        <v>1.6431676725154984</v>
      </c>
      <c r="H28" s="216">
        <v>2.0655911179772919</v>
      </c>
      <c r="I28" s="216">
        <v>1.3662601021279437</v>
      </c>
      <c r="J28" s="216">
        <v>0.88027268502436862</v>
      </c>
      <c r="K28" s="216">
        <v>1.8708286933869707</v>
      </c>
      <c r="L28" s="216">
        <v>2.1369760566432774</v>
      </c>
      <c r="M28" s="216">
        <v>4.9396356140913875</v>
      </c>
      <c r="N28" s="216">
        <v>9.4445751624940648</v>
      </c>
      <c r="O28" s="216">
        <v>8.2945765413311019</v>
      </c>
      <c r="P28" s="216">
        <v>11.587349423689039</v>
      </c>
      <c r="Q28" s="216">
        <v>1.3291601358251022</v>
      </c>
      <c r="R28" s="216">
        <v>1.7511900715418263</v>
      </c>
      <c r="S28" s="216">
        <v>3.0767948691238201</v>
      </c>
      <c r="T28" s="216">
        <v>0</v>
      </c>
      <c r="U28" s="216">
        <v>1.9500690126463565</v>
      </c>
      <c r="V28" s="216">
        <v>4.1793141383086603</v>
      </c>
      <c r="W28" s="216">
        <v>6.968978882638881</v>
      </c>
      <c r="X28" s="217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8"/>
      <c r="BL28" s="218"/>
      <c r="BM28" s="219"/>
    </row>
    <row r="29" spans="1:65">
      <c r="A29" s="29"/>
      <c r="B29" s="3" t="s">
        <v>86</v>
      </c>
      <c r="C29" s="28"/>
      <c r="D29" s="13">
        <v>4.254075989231286E-2</v>
      </c>
      <c r="E29" s="13">
        <v>9.0069380144358543E-3</v>
      </c>
      <c r="F29" s="13">
        <v>3.2210454274136227E-2</v>
      </c>
      <c r="G29" s="13">
        <v>9.5811526094198157E-3</v>
      </c>
      <c r="H29" s="13">
        <v>1.1825903347198236E-2</v>
      </c>
      <c r="I29" s="13">
        <v>7.7335477478940214E-3</v>
      </c>
      <c r="J29" s="13">
        <v>4.9339873607105464E-3</v>
      </c>
      <c r="K29" s="13">
        <v>1.1512791959304434E-2</v>
      </c>
      <c r="L29" s="13">
        <v>1.2340573955591592E-2</v>
      </c>
      <c r="M29" s="13">
        <v>2.9756841048743297E-2</v>
      </c>
      <c r="N29" s="13">
        <v>5.7942178911006531E-2</v>
      </c>
      <c r="O29" s="13">
        <v>4.5574596380940122E-2</v>
      </c>
      <c r="P29" s="13">
        <v>6.710820129549637E-2</v>
      </c>
      <c r="Q29" s="13">
        <v>7.7652977750249401E-3</v>
      </c>
      <c r="R29" s="13">
        <v>1.05705638121237E-2</v>
      </c>
      <c r="S29" s="13">
        <v>1.7514961304310173E-2</v>
      </c>
      <c r="T29" s="13">
        <v>0</v>
      </c>
      <c r="U29" s="13">
        <v>1.1322157942033903E-2</v>
      </c>
      <c r="V29" s="13">
        <v>2.5431931876117607E-2</v>
      </c>
      <c r="W29" s="13">
        <v>4.1772101194638644E-2</v>
      </c>
      <c r="X29" s="14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272</v>
      </c>
      <c r="C30" s="28"/>
      <c r="D30" s="13">
        <v>7.3721797761334473E-2</v>
      </c>
      <c r="E30" s="13">
        <v>9.2198635254239214E-3</v>
      </c>
      <c r="F30" s="13">
        <v>-4.4711036154249095E-3</v>
      </c>
      <c r="G30" s="13">
        <v>6.28608485238491E-3</v>
      </c>
      <c r="H30" s="13">
        <v>2.4866683114965316E-2</v>
      </c>
      <c r="I30" s="13">
        <v>3.6601797807121361E-2</v>
      </c>
      <c r="J30" s="13">
        <v>4.6830906113784154E-2</v>
      </c>
      <c r="K30" s="13">
        <v>-4.6521931262317517E-2</v>
      </c>
      <c r="L30" s="13">
        <v>1.6065347095848281E-2</v>
      </c>
      <c r="M30" s="13">
        <v>-2.5985480551044327E-2</v>
      </c>
      <c r="N30" s="13">
        <v>-4.3588152589278506E-2</v>
      </c>
      <c r="O30" s="13">
        <v>6.7895436986204372E-2</v>
      </c>
      <c r="P30" s="13">
        <v>1.313156842280927E-2</v>
      </c>
      <c r="Q30" s="13">
        <v>4.3302324036922357E-3</v>
      </c>
      <c r="R30" s="13">
        <v>-2.7941332999737112E-2</v>
      </c>
      <c r="S30" s="13">
        <v>3.0734240461043338E-2</v>
      </c>
      <c r="T30" s="13">
        <v>-6.1190824627512574E-2</v>
      </c>
      <c r="U30" s="13">
        <v>1.0597257085855016E-2</v>
      </c>
      <c r="V30" s="13">
        <v>-3.5764742794507698E-2</v>
      </c>
      <c r="W30" s="13">
        <v>-2.1095849429312641E-2</v>
      </c>
      <c r="X30" s="14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273</v>
      </c>
      <c r="C31" s="46"/>
      <c r="D31" s="44" t="s">
        <v>274</v>
      </c>
      <c r="E31" s="44">
        <v>7.0000000000000007E-2</v>
      </c>
      <c r="F31" s="44">
        <v>0.26</v>
      </c>
      <c r="G31" s="44">
        <v>0</v>
      </c>
      <c r="H31" s="44">
        <v>0.46</v>
      </c>
      <c r="I31" s="44">
        <v>0.75</v>
      </c>
      <c r="J31" s="44">
        <v>1</v>
      </c>
      <c r="K31" s="44">
        <v>1.3</v>
      </c>
      <c r="L31" s="44">
        <v>0.24</v>
      </c>
      <c r="M31" s="44">
        <v>0.79</v>
      </c>
      <c r="N31" s="44">
        <v>1.23</v>
      </c>
      <c r="O31" s="44">
        <v>1.52</v>
      </c>
      <c r="P31" s="44">
        <v>0.17</v>
      </c>
      <c r="Q31" s="44">
        <v>0.05</v>
      </c>
      <c r="R31" s="44">
        <v>0.84</v>
      </c>
      <c r="S31" s="44">
        <v>0.6</v>
      </c>
      <c r="T31" s="44">
        <v>1.66</v>
      </c>
      <c r="U31" s="44">
        <v>0.11</v>
      </c>
      <c r="V31" s="44">
        <v>1.04</v>
      </c>
      <c r="W31" s="44">
        <v>0.67</v>
      </c>
      <c r="X31" s="14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3"/>
    </row>
    <row r="33" spans="1:65" ht="15">
      <c r="B33" s="8" t="s">
        <v>472</v>
      </c>
      <c r="BM33" s="27" t="s">
        <v>275</v>
      </c>
    </row>
    <row r="34" spans="1:65" ht="15">
      <c r="A34" s="24" t="s">
        <v>214</v>
      </c>
      <c r="B34" s="18" t="s">
        <v>117</v>
      </c>
      <c r="C34" s="15" t="s">
        <v>118</v>
      </c>
      <c r="D34" s="16" t="s">
        <v>241</v>
      </c>
      <c r="E34" s="14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242</v>
      </c>
      <c r="C35" s="9" t="s">
        <v>242</v>
      </c>
      <c r="D35" s="144" t="s">
        <v>249</v>
      </c>
      <c r="E35" s="14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264</v>
      </c>
      <c r="E36" s="14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122</v>
      </c>
      <c r="E37" s="14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20">
        <v>79.091899999999995</v>
      </c>
      <c r="E38" s="217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  <c r="BI38" s="218"/>
      <c r="BJ38" s="218"/>
      <c r="BK38" s="218"/>
      <c r="BL38" s="218"/>
      <c r="BM38" s="221">
        <v>1</v>
      </c>
    </row>
    <row r="39" spans="1:65">
      <c r="A39" s="29"/>
      <c r="B39" s="19">
        <v>1</v>
      </c>
      <c r="C39" s="9">
        <v>2</v>
      </c>
      <c r="D39" s="216">
        <v>78.760900000000007</v>
      </c>
      <c r="E39" s="217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  <c r="BI39" s="218"/>
      <c r="BJ39" s="218"/>
      <c r="BK39" s="218"/>
      <c r="BL39" s="218"/>
      <c r="BM39" s="221">
        <v>1</v>
      </c>
    </row>
    <row r="40" spans="1:65">
      <c r="A40" s="29"/>
      <c r="B40" s="19">
        <v>1</v>
      </c>
      <c r="C40" s="9">
        <v>3</v>
      </c>
      <c r="D40" s="216">
        <v>78.707899999999995</v>
      </c>
      <c r="E40" s="217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  <c r="BI40" s="218"/>
      <c r="BJ40" s="218"/>
      <c r="BK40" s="218"/>
      <c r="BL40" s="218"/>
      <c r="BM40" s="221">
        <v>16</v>
      </c>
    </row>
    <row r="41" spans="1:65">
      <c r="A41" s="29"/>
      <c r="B41" s="19">
        <v>1</v>
      </c>
      <c r="C41" s="9">
        <v>4</v>
      </c>
      <c r="D41" s="216">
        <v>79.024900000000002</v>
      </c>
      <c r="E41" s="217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21">
        <v>78.755066666666707</v>
      </c>
    </row>
    <row r="42" spans="1:65">
      <c r="A42" s="29"/>
      <c r="B42" s="19">
        <v>1</v>
      </c>
      <c r="C42" s="9">
        <v>5</v>
      </c>
      <c r="D42" s="216">
        <v>78.681899999999999</v>
      </c>
      <c r="E42" s="217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8"/>
      <c r="BH42" s="218"/>
      <c r="BI42" s="218"/>
      <c r="BJ42" s="218"/>
      <c r="BK42" s="218"/>
      <c r="BL42" s="218"/>
      <c r="BM42" s="221">
        <v>7</v>
      </c>
    </row>
    <row r="43" spans="1:65">
      <c r="A43" s="29"/>
      <c r="B43" s="19">
        <v>1</v>
      </c>
      <c r="C43" s="9">
        <v>6</v>
      </c>
      <c r="D43" s="216">
        <v>78.262900000000002</v>
      </c>
      <c r="E43" s="217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  <c r="BI43" s="218"/>
      <c r="BJ43" s="218"/>
      <c r="BK43" s="218"/>
      <c r="BL43" s="218"/>
      <c r="BM43" s="219"/>
    </row>
    <row r="44" spans="1:65">
      <c r="A44" s="29"/>
      <c r="B44" s="20" t="s">
        <v>269</v>
      </c>
      <c r="C44" s="12"/>
      <c r="D44" s="222">
        <v>78.755066666666664</v>
      </c>
      <c r="E44" s="217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9"/>
    </row>
    <row r="45" spans="1:65">
      <c r="A45" s="29"/>
      <c r="B45" s="3" t="s">
        <v>270</v>
      </c>
      <c r="C45" s="28"/>
      <c r="D45" s="216">
        <v>78.734399999999994</v>
      </c>
      <c r="E45" s="217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9"/>
    </row>
    <row r="46" spans="1:65">
      <c r="A46" s="29"/>
      <c r="B46" s="3" t="s">
        <v>271</v>
      </c>
      <c r="C46" s="28"/>
      <c r="D46" s="216">
        <v>0.29533263732047305</v>
      </c>
      <c r="E46" s="217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218"/>
      <c r="AB46" s="218"/>
      <c r="AC46" s="218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9"/>
    </row>
    <row r="47" spans="1:65">
      <c r="A47" s="29"/>
      <c r="B47" s="3" t="s">
        <v>86</v>
      </c>
      <c r="C47" s="28"/>
      <c r="D47" s="13">
        <v>3.7500144412356078E-3</v>
      </c>
      <c r="E47" s="14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272</v>
      </c>
      <c r="C48" s="28"/>
      <c r="D48" s="13">
        <v>-5.5511151231257827E-16</v>
      </c>
      <c r="E48" s="14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273</v>
      </c>
      <c r="C49" s="46"/>
      <c r="D49" s="44" t="s">
        <v>274</v>
      </c>
      <c r="E49" s="14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BM50" s="53"/>
    </row>
    <row r="51" spans="1:65" ht="15">
      <c r="B51" s="8" t="s">
        <v>473</v>
      </c>
      <c r="BM51" s="27" t="s">
        <v>66</v>
      </c>
    </row>
    <row r="52" spans="1:65" ht="15">
      <c r="A52" s="24" t="s">
        <v>130</v>
      </c>
      <c r="B52" s="18" t="s">
        <v>117</v>
      </c>
      <c r="C52" s="15" t="s">
        <v>118</v>
      </c>
      <c r="D52" s="16" t="s">
        <v>241</v>
      </c>
      <c r="E52" s="17" t="s">
        <v>241</v>
      </c>
      <c r="F52" s="17" t="s">
        <v>241</v>
      </c>
      <c r="G52" s="17" t="s">
        <v>241</v>
      </c>
      <c r="H52" s="17" t="s">
        <v>241</v>
      </c>
      <c r="I52" s="17" t="s">
        <v>241</v>
      </c>
      <c r="J52" s="17" t="s">
        <v>241</v>
      </c>
      <c r="K52" s="17" t="s">
        <v>241</v>
      </c>
      <c r="L52" s="17" t="s">
        <v>241</v>
      </c>
      <c r="M52" s="17" t="s">
        <v>241</v>
      </c>
      <c r="N52" s="17" t="s">
        <v>241</v>
      </c>
      <c r="O52" s="17" t="s">
        <v>241</v>
      </c>
      <c r="P52" s="17" t="s">
        <v>241</v>
      </c>
      <c r="Q52" s="17" t="s">
        <v>241</v>
      </c>
      <c r="R52" s="17" t="s">
        <v>241</v>
      </c>
      <c r="S52" s="17" t="s">
        <v>241</v>
      </c>
      <c r="T52" s="17" t="s">
        <v>241</v>
      </c>
      <c r="U52" s="17" t="s">
        <v>241</v>
      </c>
      <c r="V52" s="17" t="s">
        <v>241</v>
      </c>
      <c r="W52" s="146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242</v>
      </c>
      <c r="C53" s="9" t="s">
        <v>242</v>
      </c>
      <c r="D53" s="144" t="s">
        <v>244</v>
      </c>
      <c r="E53" s="145" t="s">
        <v>245</v>
      </c>
      <c r="F53" s="145" t="s">
        <v>246</v>
      </c>
      <c r="G53" s="145" t="s">
        <v>247</v>
      </c>
      <c r="H53" s="145" t="s">
        <v>248</v>
      </c>
      <c r="I53" s="145" t="s">
        <v>249</v>
      </c>
      <c r="J53" s="145" t="s">
        <v>250</v>
      </c>
      <c r="K53" s="145" t="s">
        <v>251</v>
      </c>
      <c r="L53" s="145" t="s">
        <v>252</v>
      </c>
      <c r="M53" s="145" t="s">
        <v>253</v>
      </c>
      <c r="N53" s="145" t="s">
        <v>254</v>
      </c>
      <c r="O53" s="145" t="s">
        <v>255</v>
      </c>
      <c r="P53" s="145" t="s">
        <v>256</v>
      </c>
      <c r="Q53" s="145" t="s">
        <v>257</v>
      </c>
      <c r="R53" s="145" t="s">
        <v>258</v>
      </c>
      <c r="S53" s="145" t="s">
        <v>259</v>
      </c>
      <c r="T53" s="145" t="s">
        <v>260</v>
      </c>
      <c r="U53" s="145" t="s">
        <v>261</v>
      </c>
      <c r="V53" s="145" t="s">
        <v>262</v>
      </c>
      <c r="W53" s="146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263</v>
      </c>
      <c r="E54" s="11" t="s">
        <v>264</v>
      </c>
      <c r="F54" s="11" t="s">
        <v>263</v>
      </c>
      <c r="G54" s="11" t="s">
        <v>264</v>
      </c>
      <c r="H54" s="11" t="s">
        <v>263</v>
      </c>
      <c r="I54" s="11" t="s">
        <v>264</v>
      </c>
      <c r="J54" s="11" t="s">
        <v>263</v>
      </c>
      <c r="K54" s="11" t="s">
        <v>264</v>
      </c>
      <c r="L54" s="11" t="s">
        <v>264</v>
      </c>
      <c r="M54" s="11" t="s">
        <v>264</v>
      </c>
      <c r="N54" s="11" t="s">
        <v>265</v>
      </c>
      <c r="O54" s="11" t="s">
        <v>263</v>
      </c>
      <c r="P54" s="11" t="s">
        <v>264</v>
      </c>
      <c r="Q54" s="11" t="s">
        <v>264</v>
      </c>
      <c r="R54" s="11" t="s">
        <v>264</v>
      </c>
      <c r="S54" s="11" t="s">
        <v>264</v>
      </c>
      <c r="T54" s="11" t="s">
        <v>264</v>
      </c>
      <c r="U54" s="11" t="s">
        <v>264</v>
      </c>
      <c r="V54" s="11" t="s">
        <v>265</v>
      </c>
      <c r="W54" s="146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0</v>
      </c>
    </row>
    <row r="55" spans="1:65">
      <c r="A55" s="29"/>
      <c r="B55" s="19"/>
      <c r="C55" s="9"/>
      <c r="D55" s="25" t="s">
        <v>122</v>
      </c>
      <c r="E55" s="25" t="s">
        <v>122</v>
      </c>
      <c r="F55" s="25" t="s">
        <v>123</v>
      </c>
      <c r="G55" s="25" t="s">
        <v>122</v>
      </c>
      <c r="H55" s="25" t="s">
        <v>267</v>
      </c>
      <c r="I55" s="25" t="s">
        <v>122</v>
      </c>
      <c r="J55" s="25" t="s">
        <v>268</v>
      </c>
      <c r="K55" s="25" t="s">
        <v>122</v>
      </c>
      <c r="L55" s="25" t="s">
        <v>122</v>
      </c>
      <c r="M55" s="25" t="s">
        <v>122</v>
      </c>
      <c r="N55" s="25" t="s">
        <v>267</v>
      </c>
      <c r="O55" s="25" t="s">
        <v>122</v>
      </c>
      <c r="P55" s="25" t="s">
        <v>122</v>
      </c>
      <c r="Q55" s="25" t="s">
        <v>122</v>
      </c>
      <c r="R55" s="25" t="s">
        <v>122</v>
      </c>
      <c r="S55" s="25" t="s">
        <v>122</v>
      </c>
      <c r="T55" s="25" t="s">
        <v>122</v>
      </c>
      <c r="U55" s="25" t="s">
        <v>267</v>
      </c>
      <c r="V55" s="25" t="s">
        <v>122</v>
      </c>
      <c r="W55" s="146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0</v>
      </c>
    </row>
    <row r="56" spans="1:65">
      <c r="A56" s="29"/>
      <c r="B56" s="18">
        <v>1</v>
      </c>
      <c r="C56" s="14">
        <v>1</v>
      </c>
      <c r="D56" s="208">
        <v>239</v>
      </c>
      <c r="E56" s="208">
        <v>239.99999999999997</v>
      </c>
      <c r="F56" s="208">
        <v>236.8</v>
      </c>
      <c r="G56" s="208">
        <v>243</v>
      </c>
      <c r="H56" s="208">
        <v>249.00000000000003</v>
      </c>
      <c r="I56" s="208">
        <v>241.45999999999998</v>
      </c>
      <c r="J56" s="208">
        <v>235</v>
      </c>
      <c r="K56" s="208">
        <v>248</v>
      </c>
      <c r="L56" s="208">
        <v>229</v>
      </c>
      <c r="M56" s="208">
        <v>228</v>
      </c>
      <c r="N56" s="208">
        <v>250</v>
      </c>
      <c r="O56" s="208">
        <v>234</v>
      </c>
      <c r="P56" s="208">
        <v>244.99999999999997</v>
      </c>
      <c r="Q56" s="208">
        <v>233</v>
      </c>
      <c r="R56" s="208">
        <v>248</v>
      </c>
      <c r="S56" s="223">
        <v>230.00000000000003</v>
      </c>
      <c r="T56" s="223">
        <v>223.15509964785861</v>
      </c>
      <c r="U56" s="208">
        <v>246.99999999999997</v>
      </c>
      <c r="V56" s="208">
        <v>235</v>
      </c>
      <c r="W56" s="209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  <c r="BI56" s="210"/>
      <c r="BJ56" s="210"/>
      <c r="BK56" s="210"/>
      <c r="BL56" s="210"/>
      <c r="BM56" s="211">
        <v>1</v>
      </c>
    </row>
    <row r="57" spans="1:65">
      <c r="A57" s="29"/>
      <c r="B57" s="19">
        <v>1</v>
      </c>
      <c r="C57" s="9">
        <v>2</v>
      </c>
      <c r="D57" s="213">
        <v>237</v>
      </c>
      <c r="E57" s="213">
        <v>248</v>
      </c>
      <c r="F57" s="213">
        <v>238</v>
      </c>
      <c r="G57" s="213">
        <v>244.99999999999997</v>
      </c>
      <c r="H57" s="213">
        <v>253</v>
      </c>
      <c r="I57" s="213">
        <v>241.57000000000002</v>
      </c>
      <c r="J57" s="213">
        <v>236</v>
      </c>
      <c r="K57" s="213">
        <v>246.99999999999997</v>
      </c>
      <c r="L57" s="213">
        <v>239.99999999999997</v>
      </c>
      <c r="M57" s="224">
        <v>215</v>
      </c>
      <c r="N57" s="213">
        <v>234</v>
      </c>
      <c r="O57" s="213">
        <v>233</v>
      </c>
      <c r="P57" s="213">
        <v>244.00000000000003</v>
      </c>
      <c r="Q57" s="213">
        <v>233</v>
      </c>
      <c r="R57" s="213">
        <v>241</v>
      </c>
      <c r="S57" s="225">
        <v>220</v>
      </c>
      <c r="T57" s="225">
        <v>228.66423647260314</v>
      </c>
      <c r="U57" s="213">
        <v>233</v>
      </c>
      <c r="V57" s="213">
        <v>244.99999999999997</v>
      </c>
      <c r="W57" s="209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211" t="e">
        <v>#N/A</v>
      </c>
    </row>
    <row r="58" spans="1:65">
      <c r="A58" s="29"/>
      <c r="B58" s="19">
        <v>1</v>
      </c>
      <c r="C58" s="9">
        <v>3</v>
      </c>
      <c r="D58" s="213">
        <v>241</v>
      </c>
      <c r="E58" s="213">
        <v>244.00000000000003</v>
      </c>
      <c r="F58" s="213">
        <v>241.9</v>
      </c>
      <c r="G58" s="213">
        <v>244.00000000000003</v>
      </c>
      <c r="H58" s="213">
        <v>249.00000000000003</v>
      </c>
      <c r="I58" s="213">
        <v>240.50999999999996</v>
      </c>
      <c r="J58" s="213">
        <v>234</v>
      </c>
      <c r="K58" s="213">
        <v>249.00000000000003</v>
      </c>
      <c r="L58" s="213">
        <v>236</v>
      </c>
      <c r="M58" s="213">
        <v>230.00000000000003</v>
      </c>
      <c r="N58" s="213">
        <v>254.00000000000003</v>
      </c>
      <c r="O58" s="213">
        <v>236</v>
      </c>
      <c r="P58" s="213">
        <v>244.99999999999997</v>
      </c>
      <c r="Q58" s="213">
        <v>230</v>
      </c>
      <c r="R58" s="213">
        <v>244.99999999999997</v>
      </c>
      <c r="S58" s="225">
        <v>220</v>
      </c>
      <c r="T58" s="225">
        <v>220.21347139829379</v>
      </c>
      <c r="U58" s="213">
        <v>237</v>
      </c>
      <c r="V58" s="213">
        <v>246</v>
      </c>
      <c r="W58" s="209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211">
        <v>16</v>
      </c>
    </row>
    <row r="59" spans="1:65">
      <c r="A59" s="29"/>
      <c r="B59" s="19">
        <v>1</v>
      </c>
      <c r="C59" s="9">
        <v>4</v>
      </c>
      <c r="D59" s="213">
        <v>243</v>
      </c>
      <c r="E59" s="213">
        <v>239.99999999999997</v>
      </c>
      <c r="F59" s="213">
        <v>244.2</v>
      </c>
      <c r="G59" s="213">
        <v>246</v>
      </c>
      <c r="H59" s="213">
        <v>249.00000000000003</v>
      </c>
      <c r="I59" s="213">
        <v>241.52</v>
      </c>
      <c r="J59" s="213">
        <v>237</v>
      </c>
      <c r="K59" s="213">
        <v>251.99999999999997</v>
      </c>
      <c r="L59" s="213">
        <v>244.00000000000003</v>
      </c>
      <c r="M59" s="213">
        <v>239</v>
      </c>
      <c r="N59" s="213">
        <v>248</v>
      </c>
      <c r="O59" s="213">
        <v>241</v>
      </c>
      <c r="P59" s="213">
        <v>244.00000000000003</v>
      </c>
      <c r="Q59" s="213">
        <v>233</v>
      </c>
      <c r="R59" s="213">
        <v>244.00000000000003</v>
      </c>
      <c r="S59" s="225">
        <v>230.00000000000003</v>
      </c>
      <c r="T59" s="225">
        <v>222.41069300705516</v>
      </c>
      <c r="U59" s="213">
        <v>233</v>
      </c>
      <c r="V59" s="213">
        <v>242.00000000000003</v>
      </c>
      <c r="W59" s="209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  <c r="BI59" s="210"/>
      <c r="BJ59" s="210"/>
      <c r="BK59" s="210"/>
      <c r="BL59" s="210"/>
      <c r="BM59" s="211">
        <v>241.31558823529411</v>
      </c>
    </row>
    <row r="60" spans="1:65">
      <c r="A60" s="29"/>
      <c r="B60" s="19">
        <v>1</v>
      </c>
      <c r="C60" s="9">
        <v>5</v>
      </c>
      <c r="D60" s="213">
        <v>241</v>
      </c>
      <c r="E60" s="213">
        <v>234</v>
      </c>
      <c r="F60" s="213">
        <v>241.19999999999996</v>
      </c>
      <c r="G60" s="213">
        <v>241</v>
      </c>
      <c r="H60" s="213">
        <v>250</v>
      </c>
      <c r="I60" s="213">
        <v>242.05000000000004</v>
      </c>
      <c r="J60" s="213">
        <v>235</v>
      </c>
      <c r="K60" s="213">
        <v>253</v>
      </c>
      <c r="L60" s="213">
        <v>241</v>
      </c>
      <c r="M60" s="213">
        <v>243</v>
      </c>
      <c r="N60" s="213">
        <v>244.00000000000003</v>
      </c>
      <c r="O60" s="213">
        <v>233</v>
      </c>
      <c r="P60" s="213">
        <v>246.99999999999997</v>
      </c>
      <c r="Q60" s="213">
        <v>233</v>
      </c>
      <c r="R60" s="213">
        <v>250</v>
      </c>
      <c r="S60" s="225">
        <v>220</v>
      </c>
      <c r="T60" s="225">
        <v>220.99008432240615</v>
      </c>
      <c r="U60" s="213">
        <v>244.99999999999997</v>
      </c>
      <c r="V60" s="213">
        <v>237</v>
      </c>
      <c r="W60" s="209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8</v>
      </c>
    </row>
    <row r="61" spans="1:65">
      <c r="A61" s="29"/>
      <c r="B61" s="19">
        <v>1</v>
      </c>
      <c r="C61" s="9">
        <v>6</v>
      </c>
      <c r="D61" s="213">
        <v>241</v>
      </c>
      <c r="E61" s="213">
        <v>226</v>
      </c>
      <c r="F61" s="213">
        <v>245.2</v>
      </c>
      <c r="G61" s="213">
        <v>239</v>
      </c>
      <c r="H61" s="213">
        <v>251</v>
      </c>
      <c r="I61" s="213">
        <v>241.38</v>
      </c>
      <c r="J61" s="213">
        <v>239</v>
      </c>
      <c r="K61" s="213">
        <v>251.99999999999997</v>
      </c>
      <c r="L61" s="213">
        <v>243</v>
      </c>
      <c r="M61" s="213">
        <v>251.99999999999997</v>
      </c>
      <c r="N61" s="213">
        <v>235</v>
      </c>
      <c r="O61" s="213">
        <v>253</v>
      </c>
      <c r="P61" s="213">
        <v>248</v>
      </c>
      <c r="Q61" s="213">
        <v>228</v>
      </c>
      <c r="R61" s="213">
        <v>241</v>
      </c>
      <c r="S61" s="225">
        <v>220</v>
      </c>
      <c r="T61" s="225">
        <v>226.21100553767528</v>
      </c>
      <c r="U61" s="213">
        <v>231</v>
      </c>
      <c r="V61" s="213">
        <v>246.99999999999997</v>
      </c>
      <c r="W61" s="209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4"/>
    </row>
    <row r="62" spans="1:65">
      <c r="A62" s="29"/>
      <c r="B62" s="20" t="s">
        <v>269</v>
      </c>
      <c r="C62" s="12"/>
      <c r="D62" s="215">
        <v>240.33333333333334</v>
      </c>
      <c r="E62" s="215">
        <v>238.66666666666666</v>
      </c>
      <c r="F62" s="215">
        <v>241.2166666666667</v>
      </c>
      <c r="G62" s="215">
        <v>243</v>
      </c>
      <c r="H62" s="215">
        <v>250.16666666666666</v>
      </c>
      <c r="I62" s="215">
        <v>241.41499999999996</v>
      </c>
      <c r="J62" s="215">
        <v>236</v>
      </c>
      <c r="K62" s="215">
        <v>250.16666666666666</v>
      </c>
      <c r="L62" s="215">
        <v>238.83333333333334</v>
      </c>
      <c r="M62" s="215">
        <v>234.5</v>
      </c>
      <c r="N62" s="215">
        <v>244.16666666666666</v>
      </c>
      <c r="O62" s="215">
        <v>238.33333333333334</v>
      </c>
      <c r="P62" s="215">
        <v>245.5</v>
      </c>
      <c r="Q62" s="215">
        <v>231.66666666666666</v>
      </c>
      <c r="R62" s="215">
        <v>244.83333333333334</v>
      </c>
      <c r="S62" s="215">
        <v>223.33333333333334</v>
      </c>
      <c r="T62" s="215">
        <v>223.60743173098203</v>
      </c>
      <c r="U62" s="215">
        <v>237.66666666666666</v>
      </c>
      <c r="V62" s="215">
        <v>242</v>
      </c>
      <c r="W62" s="209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4"/>
    </row>
    <row r="63" spans="1:65">
      <c r="A63" s="29"/>
      <c r="B63" s="3" t="s">
        <v>270</v>
      </c>
      <c r="C63" s="28"/>
      <c r="D63" s="213">
        <v>241</v>
      </c>
      <c r="E63" s="213">
        <v>239.99999999999997</v>
      </c>
      <c r="F63" s="213">
        <v>241.54999999999998</v>
      </c>
      <c r="G63" s="213">
        <v>243.5</v>
      </c>
      <c r="H63" s="213">
        <v>249.5</v>
      </c>
      <c r="I63" s="213">
        <v>241.49</v>
      </c>
      <c r="J63" s="213">
        <v>235.5</v>
      </c>
      <c r="K63" s="213">
        <v>250.5</v>
      </c>
      <c r="L63" s="213">
        <v>240.5</v>
      </c>
      <c r="M63" s="213">
        <v>234.5</v>
      </c>
      <c r="N63" s="213">
        <v>246</v>
      </c>
      <c r="O63" s="213">
        <v>235</v>
      </c>
      <c r="P63" s="213">
        <v>244.99999999999997</v>
      </c>
      <c r="Q63" s="213">
        <v>233</v>
      </c>
      <c r="R63" s="213">
        <v>244.5</v>
      </c>
      <c r="S63" s="213">
        <v>220</v>
      </c>
      <c r="T63" s="213">
        <v>222.78289632745688</v>
      </c>
      <c r="U63" s="213">
        <v>235</v>
      </c>
      <c r="V63" s="213">
        <v>243.5</v>
      </c>
      <c r="W63" s="209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4"/>
    </row>
    <row r="64" spans="1:65">
      <c r="A64" s="29"/>
      <c r="B64" s="3" t="s">
        <v>271</v>
      </c>
      <c r="C64" s="28"/>
      <c r="D64" s="213">
        <v>2.0655911179772892</v>
      </c>
      <c r="E64" s="213">
        <v>7.7631608682718083</v>
      </c>
      <c r="F64" s="213">
        <v>3.3192870720482457</v>
      </c>
      <c r="G64" s="213">
        <v>2.6076809620810573</v>
      </c>
      <c r="H64" s="213">
        <v>1.6020819787597096</v>
      </c>
      <c r="I64" s="213">
        <v>0.50210556658936301</v>
      </c>
      <c r="J64" s="213">
        <v>1.7888543819998317</v>
      </c>
      <c r="K64" s="213">
        <v>2.4832774042918859</v>
      </c>
      <c r="L64" s="213">
        <v>5.5647701360134105</v>
      </c>
      <c r="M64" s="213">
        <v>12.973048986263782</v>
      </c>
      <c r="N64" s="213">
        <v>8.1588397867997617</v>
      </c>
      <c r="O64" s="213">
        <v>7.7888809636986149</v>
      </c>
      <c r="P64" s="213">
        <v>1.6431676725154862</v>
      </c>
      <c r="Q64" s="213">
        <v>2.1602468994692869</v>
      </c>
      <c r="R64" s="213">
        <v>3.6560452221856687</v>
      </c>
      <c r="S64" s="213">
        <v>5.1639777949432375</v>
      </c>
      <c r="T64" s="213">
        <v>3.2359274666033508</v>
      </c>
      <c r="U64" s="213">
        <v>6.7724933862401429</v>
      </c>
      <c r="V64" s="213">
        <v>4.9799598391954838</v>
      </c>
      <c r="W64" s="209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4"/>
    </row>
    <row r="65" spans="1:65">
      <c r="A65" s="29"/>
      <c r="B65" s="3" t="s">
        <v>86</v>
      </c>
      <c r="C65" s="28"/>
      <c r="D65" s="13">
        <v>8.594692585203699E-3</v>
      </c>
      <c r="E65" s="13">
        <v>3.2527210341920985E-2</v>
      </c>
      <c r="F65" s="13">
        <v>1.37606041817795E-2</v>
      </c>
      <c r="G65" s="13">
        <v>1.0731197374819165E-2</v>
      </c>
      <c r="H65" s="13">
        <v>6.4040585426770541E-3</v>
      </c>
      <c r="I65" s="13">
        <v>2.079844113204909E-3</v>
      </c>
      <c r="J65" s="13">
        <v>7.5798914491518295E-3</v>
      </c>
      <c r="K65" s="13">
        <v>9.9264919558636356E-3</v>
      </c>
      <c r="L65" s="13">
        <v>2.3299805175213163E-2</v>
      </c>
      <c r="M65" s="13">
        <v>5.532217051711634E-2</v>
      </c>
      <c r="N65" s="13">
        <v>3.3415043495425643E-2</v>
      </c>
      <c r="O65" s="13">
        <v>3.2680619428106072E-2</v>
      </c>
      <c r="P65" s="13">
        <v>6.69314734222194E-3</v>
      </c>
      <c r="Q65" s="13">
        <v>9.3248067602990804E-3</v>
      </c>
      <c r="R65" s="13">
        <v>1.4932791921793065E-2</v>
      </c>
      <c r="S65" s="13">
        <v>2.3122288634074197E-2</v>
      </c>
      <c r="T65" s="13">
        <v>1.4471466540953055E-2</v>
      </c>
      <c r="U65" s="13">
        <v>2.8495764598485875E-2</v>
      </c>
      <c r="V65" s="13">
        <v>2.0578346442956544E-2</v>
      </c>
      <c r="W65" s="146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272</v>
      </c>
      <c r="C66" s="28"/>
      <c r="D66" s="13">
        <v>-4.0704162923906884E-3</v>
      </c>
      <c r="E66" s="13">
        <v>-1.0977001477602943E-2</v>
      </c>
      <c r="F66" s="13">
        <v>-4.0992614422807883E-4</v>
      </c>
      <c r="G66" s="13">
        <v>6.9801200039489864E-3</v>
      </c>
      <c r="H66" s="13">
        <v>3.6678436300361605E-2</v>
      </c>
      <c r="I66" s="13">
        <v>4.1195749281186522E-4</v>
      </c>
      <c r="J66" s="13">
        <v>-2.2027537773942618E-2</v>
      </c>
      <c r="K66" s="13">
        <v>3.6678436300361605E-2</v>
      </c>
      <c r="L66" s="13">
        <v>-1.0286342959081707E-2</v>
      </c>
      <c r="M66" s="13">
        <v>-2.8243464440633637E-2</v>
      </c>
      <c r="N66" s="13">
        <v>1.1814729633597532E-2</v>
      </c>
      <c r="O66" s="13">
        <v>-1.2358318514645417E-2</v>
      </c>
      <c r="P66" s="13">
        <v>1.7339997781767424E-2</v>
      </c>
      <c r="Q66" s="13">
        <v>-3.9984659255494548E-2</v>
      </c>
      <c r="R66" s="13">
        <v>1.4577363707682478E-2</v>
      </c>
      <c r="S66" s="13">
        <v>-7.4517585181555823E-2</v>
      </c>
      <c r="T66" s="13">
        <v>-7.338173482206134E-2</v>
      </c>
      <c r="U66" s="13">
        <v>-1.5120952588730363E-2</v>
      </c>
      <c r="V66" s="13">
        <v>2.8361688928215667E-3</v>
      </c>
      <c r="W66" s="146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273</v>
      </c>
      <c r="C67" s="46"/>
      <c r="D67" s="44">
        <v>0</v>
      </c>
      <c r="E67" s="44">
        <v>0.28999999999999998</v>
      </c>
      <c r="F67" s="44">
        <v>0.16</v>
      </c>
      <c r="G67" s="44">
        <v>0.47</v>
      </c>
      <c r="H67" s="44">
        <v>1.73</v>
      </c>
      <c r="I67" s="44">
        <v>0.19</v>
      </c>
      <c r="J67" s="44">
        <v>0.76</v>
      </c>
      <c r="K67" s="44">
        <v>1.73</v>
      </c>
      <c r="L67" s="44">
        <v>0.26</v>
      </c>
      <c r="M67" s="44">
        <v>1.03</v>
      </c>
      <c r="N67" s="44">
        <v>0.67</v>
      </c>
      <c r="O67" s="44">
        <v>0.35</v>
      </c>
      <c r="P67" s="44">
        <v>0.91</v>
      </c>
      <c r="Q67" s="44">
        <v>1.52</v>
      </c>
      <c r="R67" s="44">
        <v>0.79</v>
      </c>
      <c r="S67" s="44">
        <v>2.99</v>
      </c>
      <c r="T67" s="44">
        <v>2.94</v>
      </c>
      <c r="U67" s="44">
        <v>0.47</v>
      </c>
      <c r="V67" s="44">
        <v>0.28999999999999998</v>
      </c>
      <c r="W67" s="146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BM68" s="53"/>
    </row>
    <row r="69" spans="1:65" ht="15">
      <c r="B69" s="8" t="s">
        <v>474</v>
      </c>
      <c r="BM69" s="27" t="s">
        <v>66</v>
      </c>
    </row>
    <row r="70" spans="1:65" ht="15">
      <c r="A70" s="24" t="s">
        <v>131</v>
      </c>
      <c r="B70" s="18" t="s">
        <v>117</v>
      </c>
      <c r="C70" s="15" t="s">
        <v>118</v>
      </c>
      <c r="D70" s="16" t="s">
        <v>241</v>
      </c>
      <c r="E70" s="17" t="s">
        <v>241</v>
      </c>
      <c r="F70" s="17" t="s">
        <v>241</v>
      </c>
      <c r="G70" s="17" t="s">
        <v>241</v>
      </c>
      <c r="H70" s="17" t="s">
        <v>241</v>
      </c>
      <c r="I70" s="17" t="s">
        <v>241</v>
      </c>
      <c r="J70" s="17" t="s">
        <v>241</v>
      </c>
      <c r="K70" s="17" t="s">
        <v>241</v>
      </c>
      <c r="L70" s="17" t="s">
        <v>241</v>
      </c>
      <c r="M70" s="17" t="s">
        <v>241</v>
      </c>
      <c r="N70" s="17" t="s">
        <v>241</v>
      </c>
      <c r="O70" s="17" t="s">
        <v>241</v>
      </c>
      <c r="P70" s="17" t="s">
        <v>241</v>
      </c>
      <c r="Q70" s="17" t="s">
        <v>241</v>
      </c>
      <c r="R70" s="17" t="s">
        <v>241</v>
      </c>
      <c r="S70" s="17" t="s">
        <v>241</v>
      </c>
      <c r="T70" s="17" t="s">
        <v>241</v>
      </c>
      <c r="U70" s="17" t="s">
        <v>241</v>
      </c>
      <c r="V70" s="17" t="s">
        <v>241</v>
      </c>
      <c r="W70" s="146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242</v>
      </c>
      <c r="C71" s="9" t="s">
        <v>242</v>
      </c>
      <c r="D71" s="144" t="s">
        <v>244</v>
      </c>
      <c r="E71" s="145" t="s">
        <v>245</v>
      </c>
      <c r="F71" s="145" t="s">
        <v>246</v>
      </c>
      <c r="G71" s="145" t="s">
        <v>247</v>
      </c>
      <c r="H71" s="145" t="s">
        <v>248</v>
      </c>
      <c r="I71" s="145" t="s">
        <v>249</v>
      </c>
      <c r="J71" s="145" t="s">
        <v>250</v>
      </c>
      <c r="K71" s="145" t="s">
        <v>251</v>
      </c>
      <c r="L71" s="145" t="s">
        <v>252</v>
      </c>
      <c r="M71" s="145" t="s">
        <v>253</v>
      </c>
      <c r="N71" s="145" t="s">
        <v>254</v>
      </c>
      <c r="O71" s="145" t="s">
        <v>255</v>
      </c>
      <c r="P71" s="145" t="s">
        <v>256</v>
      </c>
      <c r="Q71" s="145" t="s">
        <v>257</v>
      </c>
      <c r="R71" s="145" t="s">
        <v>258</v>
      </c>
      <c r="S71" s="145" t="s">
        <v>259</v>
      </c>
      <c r="T71" s="145" t="s">
        <v>260</v>
      </c>
      <c r="U71" s="145" t="s">
        <v>261</v>
      </c>
      <c r="V71" s="145" t="s">
        <v>262</v>
      </c>
      <c r="W71" s="146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263</v>
      </c>
      <c r="E72" s="11" t="s">
        <v>264</v>
      </c>
      <c r="F72" s="11" t="s">
        <v>263</v>
      </c>
      <c r="G72" s="11" t="s">
        <v>264</v>
      </c>
      <c r="H72" s="11" t="s">
        <v>263</v>
      </c>
      <c r="I72" s="11" t="s">
        <v>263</v>
      </c>
      <c r="J72" s="11" t="s">
        <v>263</v>
      </c>
      <c r="K72" s="11" t="s">
        <v>264</v>
      </c>
      <c r="L72" s="11" t="s">
        <v>264</v>
      </c>
      <c r="M72" s="11" t="s">
        <v>264</v>
      </c>
      <c r="N72" s="11" t="s">
        <v>265</v>
      </c>
      <c r="O72" s="11" t="s">
        <v>263</v>
      </c>
      <c r="P72" s="11" t="s">
        <v>264</v>
      </c>
      <c r="Q72" s="11" t="s">
        <v>264</v>
      </c>
      <c r="R72" s="11" t="s">
        <v>264</v>
      </c>
      <c r="S72" s="11" t="s">
        <v>264</v>
      </c>
      <c r="T72" s="11" t="s">
        <v>264</v>
      </c>
      <c r="U72" s="11" t="s">
        <v>264</v>
      </c>
      <c r="V72" s="11" t="s">
        <v>265</v>
      </c>
      <c r="W72" s="146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0</v>
      </c>
    </row>
    <row r="73" spans="1:65">
      <c r="A73" s="29"/>
      <c r="B73" s="19"/>
      <c r="C73" s="9"/>
      <c r="D73" s="25" t="s">
        <v>122</v>
      </c>
      <c r="E73" s="25" t="s">
        <v>122</v>
      </c>
      <c r="F73" s="25" t="s">
        <v>123</v>
      </c>
      <c r="G73" s="25" t="s">
        <v>122</v>
      </c>
      <c r="H73" s="25" t="s">
        <v>267</v>
      </c>
      <c r="I73" s="25" t="s">
        <v>122</v>
      </c>
      <c r="J73" s="25" t="s">
        <v>268</v>
      </c>
      <c r="K73" s="25" t="s">
        <v>122</v>
      </c>
      <c r="L73" s="25" t="s">
        <v>122</v>
      </c>
      <c r="M73" s="25" t="s">
        <v>122</v>
      </c>
      <c r="N73" s="25" t="s">
        <v>267</v>
      </c>
      <c r="O73" s="25" t="s">
        <v>122</v>
      </c>
      <c r="P73" s="25" t="s">
        <v>122</v>
      </c>
      <c r="Q73" s="25" t="s">
        <v>122</v>
      </c>
      <c r="R73" s="25" t="s">
        <v>122</v>
      </c>
      <c r="S73" s="25" t="s">
        <v>122</v>
      </c>
      <c r="T73" s="25" t="s">
        <v>122</v>
      </c>
      <c r="U73" s="25" t="s">
        <v>267</v>
      </c>
      <c r="V73" s="25" t="s">
        <v>122</v>
      </c>
      <c r="W73" s="146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0</v>
      </c>
    </row>
    <row r="74" spans="1:65">
      <c r="A74" s="29"/>
      <c r="B74" s="18">
        <v>1</v>
      </c>
      <c r="C74" s="14">
        <v>1</v>
      </c>
      <c r="D74" s="208">
        <v>413</v>
      </c>
      <c r="E74" s="208">
        <v>412.99999999999994</v>
      </c>
      <c r="F74" s="208">
        <v>396.6</v>
      </c>
      <c r="G74" s="208">
        <v>419</v>
      </c>
      <c r="H74" s="208">
        <v>415</v>
      </c>
      <c r="I74" s="208">
        <v>435.89</v>
      </c>
      <c r="J74" s="208">
        <v>393</v>
      </c>
      <c r="K74" s="208">
        <v>412.99999999999994</v>
      </c>
      <c r="L74" s="208">
        <v>377</v>
      </c>
      <c r="M74" s="208">
        <v>378</v>
      </c>
      <c r="N74" s="208">
        <v>460.00000000000006</v>
      </c>
      <c r="O74" s="208">
        <v>396</v>
      </c>
      <c r="P74" s="208">
        <v>415</v>
      </c>
      <c r="Q74" s="208">
        <v>401</v>
      </c>
      <c r="R74" s="208">
        <v>420</v>
      </c>
      <c r="S74" s="208">
        <v>370</v>
      </c>
      <c r="T74" s="208">
        <v>380.9007432947426</v>
      </c>
      <c r="U74" s="208">
        <v>415</v>
      </c>
      <c r="V74" s="208">
        <v>439</v>
      </c>
      <c r="W74" s="209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1">
        <v>1</v>
      </c>
    </row>
    <row r="75" spans="1:65">
      <c r="A75" s="29"/>
      <c r="B75" s="19">
        <v>1</v>
      </c>
      <c r="C75" s="9">
        <v>2</v>
      </c>
      <c r="D75" s="213">
        <v>411</v>
      </c>
      <c r="E75" s="213">
        <v>432</v>
      </c>
      <c r="F75" s="213">
        <v>404.5</v>
      </c>
      <c r="G75" s="213">
        <v>424</v>
      </c>
      <c r="H75" s="213">
        <v>420.99999999999994</v>
      </c>
      <c r="I75" s="213">
        <v>433.41</v>
      </c>
      <c r="J75" s="213">
        <v>396</v>
      </c>
      <c r="K75" s="213">
        <v>417.99999999999994</v>
      </c>
      <c r="L75" s="213">
        <v>403</v>
      </c>
      <c r="M75" s="213">
        <v>364</v>
      </c>
      <c r="N75" s="213">
        <v>460.00000000000006</v>
      </c>
      <c r="O75" s="213">
        <v>373</v>
      </c>
      <c r="P75" s="213">
        <v>412.99999999999994</v>
      </c>
      <c r="Q75" s="213">
        <v>400</v>
      </c>
      <c r="R75" s="213">
        <v>400</v>
      </c>
      <c r="S75" s="213">
        <v>370</v>
      </c>
      <c r="T75" s="213">
        <v>391.17427958575183</v>
      </c>
      <c r="U75" s="213">
        <v>397</v>
      </c>
      <c r="V75" s="213">
        <v>415</v>
      </c>
      <c r="W75" s="209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1" t="e">
        <v>#N/A</v>
      </c>
    </row>
    <row r="76" spans="1:65">
      <c r="A76" s="29"/>
      <c r="B76" s="19">
        <v>1</v>
      </c>
      <c r="C76" s="9">
        <v>3</v>
      </c>
      <c r="D76" s="213">
        <v>412</v>
      </c>
      <c r="E76" s="213">
        <v>420</v>
      </c>
      <c r="F76" s="213">
        <v>403.5</v>
      </c>
      <c r="G76" s="213">
        <v>419</v>
      </c>
      <c r="H76" s="213">
        <v>414</v>
      </c>
      <c r="I76" s="213">
        <v>433.64</v>
      </c>
      <c r="J76" s="213">
        <v>394</v>
      </c>
      <c r="K76" s="213">
        <v>425</v>
      </c>
      <c r="L76" s="213">
        <v>397</v>
      </c>
      <c r="M76" s="213">
        <v>389</v>
      </c>
      <c r="N76" s="213">
        <v>420</v>
      </c>
      <c r="O76" s="213">
        <v>384</v>
      </c>
      <c r="P76" s="213">
        <v>412.99999999999994</v>
      </c>
      <c r="Q76" s="213">
        <v>400</v>
      </c>
      <c r="R76" s="213">
        <v>410</v>
      </c>
      <c r="S76" s="213">
        <v>360</v>
      </c>
      <c r="T76" s="213">
        <v>377.62183107632109</v>
      </c>
      <c r="U76" s="213">
        <v>388</v>
      </c>
      <c r="V76" s="213">
        <v>413</v>
      </c>
      <c r="W76" s="209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1">
        <v>16</v>
      </c>
    </row>
    <row r="77" spans="1:65">
      <c r="A77" s="29"/>
      <c r="B77" s="19">
        <v>1</v>
      </c>
      <c r="C77" s="9">
        <v>4</v>
      </c>
      <c r="D77" s="213">
        <v>420</v>
      </c>
      <c r="E77" s="213">
        <v>414</v>
      </c>
      <c r="F77" s="213">
        <v>408.4</v>
      </c>
      <c r="G77" s="213">
        <v>427</v>
      </c>
      <c r="H77" s="213">
        <v>404</v>
      </c>
      <c r="I77" s="213">
        <v>432.89</v>
      </c>
      <c r="J77" s="213">
        <v>398</v>
      </c>
      <c r="K77" s="213">
        <v>431</v>
      </c>
      <c r="L77" s="213">
        <v>384</v>
      </c>
      <c r="M77" s="213">
        <v>407.99999999999994</v>
      </c>
      <c r="N77" s="213">
        <v>450.00000000000006</v>
      </c>
      <c r="O77" s="213">
        <v>385</v>
      </c>
      <c r="P77" s="213">
        <v>408.99999999999994</v>
      </c>
      <c r="Q77" s="213">
        <v>406</v>
      </c>
      <c r="R77" s="213">
        <v>410</v>
      </c>
      <c r="S77" s="213">
        <v>370</v>
      </c>
      <c r="T77" s="213">
        <v>379.47354911699847</v>
      </c>
      <c r="U77" s="213">
        <v>381</v>
      </c>
      <c r="V77" s="213">
        <v>418</v>
      </c>
      <c r="W77" s="209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1">
        <v>407.58137001421392</v>
      </c>
    </row>
    <row r="78" spans="1:65">
      <c r="A78" s="29"/>
      <c r="B78" s="19">
        <v>1</v>
      </c>
      <c r="C78" s="9">
        <v>5</v>
      </c>
      <c r="D78" s="213">
        <v>417</v>
      </c>
      <c r="E78" s="213">
        <v>404</v>
      </c>
      <c r="F78" s="213">
        <v>402.1</v>
      </c>
      <c r="G78" s="213">
        <v>408.99999999999994</v>
      </c>
      <c r="H78" s="213">
        <v>417</v>
      </c>
      <c r="I78" s="213">
        <v>434.32</v>
      </c>
      <c r="J78" s="213">
        <v>398</v>
      </c>
      <c r="K78" s="213">
        <v>431</v>
      </c>
      <c r="L78" s="213">
        <v>427</v>
      </c>
      <c r="M78" s="213">
        <v>412</v>
      </c>
      <c r="N78" s="213">
        <v>440</v>
      </c>
      <c r="O78" s="213">
        <v>364</v>
      </c>
      <c r="P78" s="213">
        <v>419</v>
      </c>
      <c r="Q78" s="213">
        <v>402</v>
      </c>
      <c r="R78" s="213">
        <v>420</v>
      </c>
      <c r="S78" s="213">
        <v>380</v>
      </c>
      <c r="T78" s="213">
        <v>375.54752435944567</v>
      </c>
      <c r="U78" s="213">
        <v>412</v>
      </c>
      <c r="V78" s="213">
        <v>417</v>
      </c>
      <c r="W78" s="209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1">
        <v>9</v>
      </c>
    </row>
    <row r="79" spans="1:65">
      <c r="A79" s="29"/>
      <c r="B79" s="19">
        <v>1</v>
      </c>
      <c r="C79" s="9">
        <v>6</v>
      </c>
      <c r="D79" s="213">
        <v>422</v>
      </c>
      <c r="E79" s="213">
        <v>394</v>
      </c>
      <c r="F79" s="213">
        <v>406.2</v>
      </c>
      <c r="G79" s="213">
        <v>410.99999999999994</v>
      </c>
      <c r="H79" s="213">
        <v>417</v>
      </c>
      <c r="I79" s="213">
        <v>433.34</v>
      </c>
      <c r="J79" s="213">
        <v>398</v>
      </c>
      <c r="K79" s="213">
        <v>424</v>
      </c>
      <c r="L79" s="213">
        <v>404</v>
      </c>
      <c r="M79" s="213">
        <v>422</v>
      </c>
      <c r="N79" s="213">
        <v>440</v>
      </c>
      <c r="O79" s="213">
        <v>433</v>
      </c>
      <c r="P79" s="213">
        <v>420.99999999999994</v>
      </c>
      <c r="Q79" s="213">
        <v>404</v>
      </c>
      <c r="R79" s="213">
        <v>410</v>
      </c>
      <c r="S79" s="213">
        <v>370</v>
      </c>
      <c r="T79" s="213">
        <v>384.76825418712366</v>
      </c>
      <c r="U79" s="213">
        <v>379</v>
      </c>
      <c r="V79" s="213">
        <v>425</v>
      </c>
      <c r="W79" s="209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4"/>
    </row>
    <row r="80" spans="1:65">
      <c r="A80" s="29"/>
      <c r="B80" s="20" t="s">
        <v>269</v>
      </c>
      <c r="C80" s="12"/>
      <c r="D80" s="215">
        <v>415.83333333333331</v>
      </c>
      <c r="E80" s="215">
        <v>412.83333333333331</v>
      </c>
      <c r="F80" s="215">
        <v>403.54999999999995</v>
      </c>
      <c r="G80" s="215">
        <v>418.16666666666669</v>
      </c>
      <c r="H80" s="215">
        <v>414.66666666666669</v>
      </c>
      <c r="I80" s="215">
        <v>433.91500000000002</v>
      </c>
      <c r="J80" s="215">
        <v>396.16666666666669</v>
      </c>
      <c r="K80" s="215">
        <v>423.66666666666669</v>
      </c>
      <c r="L80" s="215">
        <v>398.66666666666669</v>
      </c>
      <c r="M80" s="215">
        <v>395.5</v>
      </c>
      <c r="N80" s="215">
        <v>445</v>
      </c>
      <c r="O80" s="215">
        <v>389.16666666666669</v>
      </c>
      <c r="P80" s="215">
        <v>415</v>
      </c>
      <c r="Q80" s="215">
        <v>402.16666666666669</v>
      </c>
      <c r="R80" s="215">
        <v>411.66666666666669</v>
      </c>
      <c r="S80" s="215">
        <v>370</v>
      </c>
      <c r="T80" s="215">
        <v>381.58103027006388</v>
      </c>
      <c r="U80" s="215">
        <v>395.33333333333331</v>
      </c>
      <c r="V80" s="215">
        <v>421.16666666666669</v>
      </c>
      <c r="W80" s="209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4"/>
    </row>
    <row r="81" spans="1:65">
      <c r="A81" s="29"/>
      <c r="B81" s="3" t="s">
        <v>270</v>
      </c>
      <c r="C81" s="28"/>
      <c r="D81" s="213">
        <v>415</v>
      </c>
      <c r="E81" s="213">
        <v>413.5</v>
      </c>
      <c r="F81" s="213">
        <v>404</v>
      </c>
      <c r="G81" s="213">
        <v>419</v>
      </c>
      <c r="H81" s="213">
        <v>416</v>
      </c>
      <c r="I81" s="213">
        <v>433.52499999999998</v>
      </c>
      <c r="J81" s="213">
        <v>397</v>
      </c>
      <c r="K81" s="213">
        <v>424.5</v>
      </c>
      <c r="L81" s="213">
        <v>400</v>
      </c>
      <c r="M81" s="213">
        <v>398.5</v>
      </c>
      <c r="N81" s="213">
        <v>445</v>
      </c>
      <c r="O81" s="213">
        <v>384.5</v>
      </c>
      <c r="P81" s="213">
        <v>414</v>
      </c>
      <c r="Q81" s="213">
        <v>401.5</v>
      </c>
      <c r="R81" s="213">
        <v>410</v>
      </c>
      <c r="S81" s="213">
        <v>370</v>
      </c>
      <c r="T81" s="213">
        <v>380.18714620587053</v>
      </c>
      <c r="U81" s="213">
        <v>392.5</v>
      </c>
      <c r="V81" s="213">
        <v>417.5</v>
      </c>
      <c r="W81" s="209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4"/>
    </row>
    <row r="82" spans="1:65">
      <c r="A82" s="29"/>
      <c r="B82" s="3" t="s">
        <v>271</v>
      </c>
      <c r="C82" s="28"/>
      <c r="D82" s="213">
        <v>4.5350486950711639</v>
      </c>
      <c r="E82" s="213">
        <v>13.060117406312497</v>
      </c>
      <c r="F82" s="213">
        <v>4.0461092422226903</v>
      </c>
      <c r="G82" s="213">
        <v>7.0545493595740778</v>
      </c>
      <c r="H82" s="213">
        <v>5.750362307426073</v>
      </c>
      <c r="I82" s="213">
        <v>1.0748534783867036</v>
      </c>
      <c r="J82" s="213">
        <v>2.228601953392904</v>
      </c>
      <c r="K82" s="213">
        <v>7.146094504459553</v>
      </c>
      <c r="L82" s="213">
        <v>17.534727447743997</v>
      </c>
      <c r="M82" s="213">
        <v>22.232858565645572</v>
      </c>
      <c r="N82" s="213">
        <v>15.165750888103128</v>
      </c>
      <c r="O82" s="213">
        <v>24.111546335037634</v>
      </c>
      <c r="P82" s="213">
        <v>4.3817804600413393</v>
      </c>
      <c r="Q82" s="213">
        <v>2.4013884872437168</v>
      </c>
      <c r="R82" s="213">
        <v>7.5277265270908087</v>
      </c>
      <c r="S82" s="213">
        <v>6.324555320336759</v>
      </c>
      <c r="T82" s="213">
        <v>5.6421901375076216</v>
      </c>
      <c r="U82" s="213">
        <v>15.44884030167529</v>
      </c>
      <c r="V82" s="213">
        <v>9.6419223532792806</v>
      </c>
      <c r="W82" s="209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4"/>
    </row>
    <row r="83" spans="1:65">
      <c r="A83" s="29"/>
      <c r="B83" s="3" t="s">
        <v>86</v>
      </c>
      <c r="C83" s="28"/>
      <c r="D83" s="13">
        <v>1.0905928725622039E-2</v>
      </c>
      <c r="E83" s="13">
        <v>3.1635326781540164E-2</v>
      </c>
      <c r="F83" s="13">
        <v>1.0026289783726158E-2</v>
      </c>
      <c r="G83" s="13">
        <v>1.6870185794118957E-2</v>
      </c>
      <c r="H83" s="13">
        <v>1.3867433217265449E-2</v>
      </c>
      <c r="I83" s="13">
        <v>2.4771060654430097E-3</v>
      </c>
      <c r="J83" s="13">
        <v>5.6254151116354326E-3</v>
      </c>
      <c r="K83" s="13">
        <v>1.6867256894869124E-2</v>
      </c>
      <c r="L83" s="13">
        <v>4.3983430052869553E-2</v>
      </c>
      <c r="M83" s="13">
        <v>5.6214560216550115E-2</v>
      </c>
      <c r="N83" s="13">
        <v>3.4080339074389052E-2</v>
      </c>
      <c r="O83" s="13">
        <v>6.195686424420805E-2</v>
      </c>
      <c r="P83" s="13">
        <v>1.0558507132629734E-2</v>
      </c>
      <c r="Q83" s="13">
        <v>5.9711276102205968E-3</v>
      </c>
      <c r="R83" s="13">
        <v>1.8285975369451358E-2</v>
      </c>
      <c r="S83" s="13">
        <v>1.7093392757666918E-2</v>
      </c>
      <c r="T83" s="13">
        <v>1.4786348612545972E-2</v>
      </c>
      <c r="U83" s="13">
        <v>3.90780108811348E-2</v>
      </c>
      <c r="V83" s="13">
        <v>2.2893365302602168E-2</v>
      </c>
      <c r="W83" s="146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272</v>
      </c>
      <c r="C84" s="28"/>
      <c r="D84" s="13">
        <v>2.0246173957439773E-2</v>
      </c>
      <c r="E84" s="13">
        <v>1.2885680518067488E-2</v>
      </c>
      <c r="F84" s="13">
        <v>-9.8909575137680061E-3</v>
      </c>
      <c r="G84" s="13">
        <v>2.5971002188062808E-2</v>
      </c>
      <c r="H84" s="13">
        <v>1.7383759842128477E-2</v>
      </c>
      <c r="I84" s="13">
        <v>6.4609503581745553E-2</v>
      </c>
      <c r="J84" s="13">
        <v>-2.8005949700667498E-2</v>
      </c>
      <c r="K84" s="13">
        <v>3.946524016024533E-2</v>
      </c>
      <c r="L84" s="13">
        <v>-2.1872205167857262E-2</v>
      </c>
      <c r="M84" s="13">
        <v>-2.9641614909416969E-2</v>
      </c>
      <c r="N84" s="13">
        <v>9.1806526840226166E-2</v>
      </c>
      <c r="O84" s="13">
        <v>-4.5180434392536273E-2</v>
      </c>
      <c r="P84" s="13">
        <v>1.8201592446503101E-2</v>
      </c>
      <c r="Q84" s="13">
        <v>-1.328496282192293E-2</v>
      </c>
      <c r="R84" s="13">
        <v>1.0023266402756192E-2</v>
      </c>
      <c r="S84" s="13">
        <v>-9.2205809144081607E-2</v>
      </c>
      <c r="T84" s="13">
        <v>-6.379177670275582E-2</v>
      </c>
      <c r="U84" s="13">
        <v>-3.0050531211604392E-2</v>
      </c>
      <c r="V84" s="13">
        <v>3.3331495627435093E-2</v>
      </c>
      <c r="W84" s="146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273</v>
      </c>
      <c r="C85" s="46"/>
      <c r="D85" s="44">
        <v>0.23</v>
      </c>
      <c r="E85" s="44">
        <v>7.0000000000000007E-2</v>
      </c>
      <c r="F85" s="44">
        <v>0.46</v>
      </c>
      <c r="G85" s="44">
        <v>0.37</v>
      </c>
      <c r="H85" s="44">
        <v>0.17</v>
      </c>
      <c r="I85" s="44">
        <v>1.25</v>
      </c>
      <c r="J85" s="44">
        <v>0.87</v>
      </c>
      <c r="K85" s="44">
        <v>0.67</v>
      </c>
      <c r="L85" s="44">
        <v>0.73</v>
      </c>
      <c r="M85" s="44">
        <v>0.91</v>
      </c>
      <c r="N85" s="44">
        <v>1.87</v>
      </c>
      <c r="O85" s="44">
        <v>1.26</v>
      </c>
      <c r="P85" s="44">
        <v>0.19</v>
      </c>
      <c r="Q85" s="44">
        <v>0.53</v>
      </c>
      <c r="R85" s="44">
        <v>0</v>
      </c>
      <c r="S85" s="44">
        <v>2.34</v>
      </c>
      <c r="T85" s="44">
        <v>1.69</v>
      </c>
      <c r="U85" s="44">
        <v>0.92</v>
      </c>
      <c r="V85" s="44">
        <v>0.53</v>
      </c>
      <c r="W85" s="146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BM86" s="53"/>
    </row>
    <row r="87" spans="1:65" ht="15">
      <c r="B87" s="8" t="s">
        <v>475</v>
      </c>
      <c r="BM87" s="27" t="s">
        <v>275</v>
      </c>
    </row>
    <row r="88" spans="1:65" ht="15">
      <c r="A88" s="24" t="s">
        <v>215</v>
      </c>
      <c r="B88" s="18" t="s">
        <v>117</v>
      </c>
      <c r="C88" s="15" t="s">
        <v>118</v>
      </c>
      <c r="D88" s="16" t="s">
        <v>241</v>
      </c>
      <c r="E88" s="14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 t="s">
        <v>242</v>
      </c>
      <c r="C89" s="9" t="s">
        <v>242</v>
      </c>
      <c r="D89" s="144" t="s">
        <v>249</v>
      </c>
      <c r="E89" s="14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 t="s">
        <v>82</v>
      </c>
    </row>
    <row r="90" spans="1:65">
      <c r="A90" s="29"/>
      <c r="B90" s="19"/>
      <c r="C90" s="9"/>
      <c r="D90" s="10" t="s">
        <v>264</v>
      </c>
      <c r="E90" s="14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0</v>
      </c>
    </row>
    <row r="91" spans="1:65">
      <c r="A91" s="29"/>
      <c r="B91" s="19"/>
      <c r="C91" s="9"/>
      <c r="D91" s="25" t="s">
        <v>122</v>
      </c>
      <c r="E91" s="14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0</v>
      </c>
    </row>
    <row r="92" spans="1:65">
      <c r="A92" s="29"/>
      <c r="B92" s="18">
        <v>1</v>
      </c>
      <c r="C92" s="14">
        <v>1</v>
      </c>
      <c r="D92" s="208">
        <v>197.04599999999999</v>
      </c>
      <c r="E92" s="209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1">
        <v>1</v>
      </c>
    </row>
    <row r="93" spans="1:65">
      <c r="A93" s="29"/>
      <c r="B93" s="19">
        <v>1</v>
      </c>
      <c r="C93" s="9">
        <v>2</v>
      </c>
      <c r="D93" s="213">
        <v>194.726</v>
      </c>
      <c r="E93" s="209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1">
        <v>1</v>
      </c>
    </row>
    <row r="94" spans="1:65">
      <c r="A94" s="29"/>
      <c r="B94" s="19">
        <v>1</v>
      </c>
      <c r="C94" s="9">
        <v>3</v>
      </c>
      <c r="D94" s="213">
        <v>194.006</v>
      </c>
      <c r="E94" s="209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1">
        <v>16</v>
      </c>
    </row>
    <row r="95" spans="1:65">
      <c r="A95" s="29"/>
      <c r="B95" s="19">
        <v>1</v>
      </c>
      <c r="C95" s="9">
        <v>4</v>
      </c>
      <c r="D95" s="213">
        <v>195.71600000000001</v>
      </c>
      <c r="E95" s="209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  <c r="BI95" s="210"/>
      <c r="BJ95" s="210"/>
      <c r="BK95" s="210"/>
      <c r="BL95" s="210"/>
      <c r="BM95" s="211">
        <v>195.27099999999999</v>
      </c>
    </row>
    <row r="96" spans="1:65">
      <c r="A96" s="29"/>
      <c r="B96" s="19">
        <v>1</v>
      </c>
      <c r="C96" s="9">
        <v>5</v>
      </c>
      <c r="D96" s="213">
        <v>194.696</v>
      </c>
      <c r="E96" s="209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1">
        <v>7</v>
      </c>
    </row>
    <row r="97" spans="1:65">
      <c r="A97" s="29"/>
      <c r="B97" s="19">
        <v>1</v>
      </c>
      <c r="C97" s="9">
        <v>6</v>
      </c>
      <c r="D97" s="213">
        <v>195.43600000000001</v>
      </c>
      <c r="E97" s="209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4"/>
    </row>
    <row r="98" spans="1:65">
      <c r="A98" s="29"/>
      <c r="B98" s="20" t="s">
        <v>269</v>
      </c>
      <c r="C98" s="12"/>
      <c r="D98" s="215">
        <v>195.27099999999999</v>
      </c>
      <c r="E98" s="209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4"/>
    </row>
    <row r="99" spans="1:65">
      <c r="A99" s="29"/>
      <c r="B99" s="3" t="s">
        <v>270</v>
      </c>
      <c r="C99" s="28"/>
      <c r="D99" s="213">
        <v>195.08100000000002</v>
      </c>
      <c r="E99" s="209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4"/>
    </row>
    <row r="100" spans="1:65">
      <c r="A100" s="29"/>
      <c r="B100" s="3" t="s">
        <v>271</v>
      </c>
      <c r="C100" s="28"/>
      <c r="D100" s="213">
        <v>1.0586548068185384</v>
      </c>
      <c r="E100" s="209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4"/>
    </row>
    <row r="101" spans="1:65">
      <c r="A101" s="29"/>
      <c r="B101" s="3" t="s">
        <v>86</v>
      </c>
      <c r="C101" s="28"/>
      <c r="D101" s="13">
        <v>5.4214645637014119E-3</v>
      </c>
      <c r="E101" s="14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3" t="s">
        <v>272</v>
      </c>
      <c r="C102" s="28"/>
      <c r="D102" s="13">
        <v>0</v>
      </c>
      <c r="E102" s="14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45" t="s">
        <v>273</v>
      </c>
      <c r="C103" s="46"/>
      <c r="D103" s="44" t="s">
        <v>274</v>
      </c>
      <c r="E103" s="14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B104" s="30"/>
      <c r="C104" s="20"/>
      <c r="D104" s="20"/>
      <c r="BM104" s="53"/>
    </row>
    <row r="105" spans="1:65" ht="15">
      <c r="B105" s="8" t="s">
        <v>476</v>
      </c>
      <c r="BM105" s="27" t="s">
        <v>275</v>
      </c>
    </row>
    <row r="106" spans="1:65" ht="15">
      <c r="A106" s="24" t="s">
        <v>112</v>
      </c>
      <c r="B106" s="18" t="s">
        <v>117</v>
      </c>
      <c r="C106" s="15" t="s">
        <v>118</v>
      </c>
      <c r="D106" s="16" t="s">
        <v>241</v>
      </c>
      <c r="E106" s="14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</v>
      </c>
    </row>
    <row r="107" spans="1:65">
      <c r="A107" s="29"/>
      <c r="B107" s="19" t="s">
        <v>242</v>
      </c>
      <c r="C107" s="9" t="s">
        <v>242</v>
      </c>
      <c r="D107" s="144" t="s">
        <v>249</v>
      </c>
      <c r="E107" s="14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 t="s">
        <v>82</v>
      </c>
    </row>
    <row r="108" spans="1:65">
      <c r="A108" s="29"/>
      <c r="B108" s="19"/>
      <c r="C108" s="9"/>
      <c r="D108" s="10" t="s">
        <v>264</v>
      </c>
      <c r="E108" s="14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0</v>
      </c>
    </row>
    <row r="109" spans="1:65">
      <c r="A109" s="29"/>
      <c r="B109" s="19"/>
      <c r="C109" s="9"/>
      <c r="D109" s="25" t="s">
        <v>122</v>
      </c>
      <c r="E109" s="14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0</v>
      </c>
    </row>
    <row r="110" spans="1:65">
      <c r="A110" s="29"/>
      <c r="B110" s="18">
        <v>1</v>
      </c>
      <c r="C110" s="14">
        <v>1</v>
      </c>
      <c r="D110" s="208">
        <v>361.56200000000001</v>
      </c>
      <c r="E110" s="209"/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  <c r="BI110" s="210"/>
      <c r="BJ110" s="210"/>
      <c r="BK110" s="210"/>
      <c r="BL110" s="210"/>
      <c r="BM110" s="211">
        <v>1</v>
      </c>
    </row>
    <row r="111" spans="1:65">
      <c r="A111" s="29"/>
      <c r="B111" s="19">
        <v>1</v>
      </c>
      <c r="C111" s="9">
        <v>2</v>
      </c>
      <c r="D111" s="213">
        <v>362.18200000000002</v>
      </c>
      <c r="E111" s="209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  <c r="BI111" s="210"/>
      <c r="BJ111" s="210"/>
      <c r="BK111" s="210"/>
      <c r="BL111" s="210"/>
      <c r="BM111" s="211">
        <v>1</v>
      </c>
    </row>
    <row r="112" spans="1:65">
      <c r="A112" s="29"/>
      <c r="B112" s="19">
        <v>1</v>
      </c>
      <c r="C112" s="9">
        <v>3</v>
      </c>
      <c r="D112" s="213">
        <v>361.49200000000002</v>
      </c>
      <c r="E112" s="209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  <c r="BI112" s="210"/>
      <c r="BJ112" s="210"/>
      <c r="BK112" s="210"/>
      <c r="BL112" s="210"/>
      <c r="BM112" s="211">
        <v>16</v>
      </c>
    </row>
    <row r="113" spans="1:65">
      <c r="A113" s="29"/>
      <c r="B113" s="19">
        <v>1</v>
      </c>
      <c r="C113" s="9">
        <v>4</v>
      </c>
      <c r="D113" s="213">
        <v>360.06200000000001</v>
      </c>
      <c r="E113" s="209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  <c r="BI113" s="210"/>
      <c r="BJ113" s="210"/>
      <c r="BK113" s="210"/>
      <c r="BL113" s="210"/>
      <c r="BM113" s="211">
        <v>361.41199999999998</v>
      </c>
    </row>
    <row r="114" spans="1:65">
      <c r="A114" s="29"/>
      <c r="B114" s="19">
        <v>1</v>
      </c>
      <c r="C114" s="9">
        <v>5</v>
      </c>
      <c r="D114" s="213">
        <v>361.79199999999997</v>
      </c>
      <c r="E114" s="209"/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  <c r="BI114" s="210"/>
      <c r="BJ114" s="210"/>
      <c r="BK114" s="210"/>
      <c r="BL114" s="210"/>
      <c r="BM114" s="211">
        <v>7</v>
      </c>
    </row>
    <row r="115" spans="1:65">
      <c r="A115" s="29"/>
      <c r="B115" s="19">
        <v>1</v>
      </c>
      <c r="C115" s="9">
        <v>6</v>
      </c>
      <c r="D115" s="213">
        <v>361.38200000000001</v>
      </c>
      <c r="E115" s="209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4"/>
    </row>
    <row r="116" spans="1:65">
      <c r="A116" s="29"/>
      <c r="B116" s="20" t="s">
        <v>269</v>
      </c>
      <c r="C116" s="12"/>
      <c r="D116" s="215">
        <v>361.41200000000003</v>
      </c>
      <c r="E116" s="209"/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4"/>
    </row>
    <row r="117" spans="1:65">
      <c r="A117" s="29"/>
      <c r="B117" s="3" t="s">
        <v>270</v>
      </c>
      <c r="C117" s="28"/>
      <c r="D117" s="213">
        <v>361.52700000000004</v>
      </c>
      <c r="E117" s="209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4"/>
    </row>
    <row r="118" spans="1:65">
      <c r="A118" s="29"/>
      <c r="B118" s="3" t="s">
        <v>271</v>
      </c>
      <c r="C118" s="28"/>
      <c r="D118" s="213">
        <v>0.71966658947042683</v>
      </c>
      <c r="E118" s="209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4"/>
    </row>
    <row r="119" spans="1:65">
      <c r="A119" s="29"/>
      <c r="B119" s="3" t="s">
        <v>86</v>
      </c>
      <c r="C119" s="28"/>
      <c r="D119" s="13">
        <v>1.9912636809802297E-3</v>
      </c>
      <c r="E119" s="14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3" t="s">
        <v>272</v>
      </c>
      <c r="C120" s="28"/>
      <c r="D120" s="13">
        <v>2.2204460492503131E-16</v>
      </c>
      <c r="E120" s="14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45" t="s">
        <v>273</v>
      </c>
      <c r="C121" s="46"/>
      <c r="D121" s="44" t="s">
        <v>274</v>
      </c>
      <c r="E121" s="14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B122" s="30"/>
      <c r="C122" s="20"/>
      <c r="D122" s="20"/>
      <c r="BM122" s="53"/>
    </row>
    <row r="123" spans="1:65">
      <c r="BM123" s="53"/>
    </row>
    <row r="124" spans="1:65">
      <c r="BM124" s="53"/>
    </row>
    <row r="125" spans="1:65">
      <c r="BM125" s="53"/>
    </row>
    <row r="126" spans="1:65">
      <c r="BM126" s="53"/>
    </row>
    <row r="127" spans="1:65">
      <c r="BM127" s="53"/>
    </row>
    <row r="128" spans="1:65">
      <c r="BM128" s="53"/>
    </row>
    <row r="129" spans="65:65">
      <c r="BM129" s="53"/>
    </row>
    <row r="130" spans="65:65">
      <c r="BM130" s="53"/>
    </row>
    <row r="131" spans="65:65">
      <c r="BM131" s="53"/>
    </row>
    <row r="132" spans="65:65">
      <c r="BM132" s="53"/>
    </row>
    <row r="133" spans="65:65">
      <c r="BM133" s="53"/>
    </row>
    <row r="134" spans="65:65">
      <c r="BM134" s="53"/>
    </row>
    <row r="135" spans="65:65">
      <c r="BM135" s="53"/>
    </row>
    <row r="136" spans="65:65">
      <c r="BM136" s="53"/>
    </row>
    <row r="137" spans="65:65">
      <c r="BM137" s="53"/>
    </row>
    <row r="138" spans="65:65">
      <c r="BM138" s="53"/>
    </row>
    <row r="139" spans="65:65">
      <c r="BM139" s="53"/>
    </row>
    <row r="140" spans="65:65">
      <c r="BM140" s="53"/>
    </row>
    <row r="141" spans="65:65">
      <c r="BM141" s="53"/>
    </row>
    <row r="142" spans="65:65">
      <c r="BM142" s="53"/>
    </row>
    <row r="143" spans="65:65">
      <c r="BM143" s="53"/>
    </row>
    <row r="144" spans="65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4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</sheetData>
  <dataConsolidate/>
  <conditionalFormatting sqref="B6:C25 E6:W25 B38:D43 B56:V61 B74:V79 B92:D97 B110:D115">
    <cfRule type="expression" dxfId="20" priority="18">
      <formula>AND($B6&lt;&gt;$B5,NOT(ISBLANK(INDIRECT(Anlyt_LabRefThisCol))))</formula>
    </cfRule>
  </conditionalFormatting>
  <conditionalFormatting sqref="C2:W31 C34:D49 C52:V67 C70:V85 C88:D103 C106:D121">
    <cfRule type="expression" dxfId="19" priority="16" stopIfTrue="1">
      <formula>AND(ISBLANK(INDIRECT(Anlyt_LabRefLastCol)),ISBLANK(INDIRECT(Anlyt_LabRefThisCol)))</formula>
    </cfRule>
    <cfRule type="expression" dxfId="18" priority="1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0223-91A2-4F18-BAA7-FA536FA68EC4}">
  <sheetPr codeName="Sheet12"/>
  <dimension ref="A1:BN2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477</v>
      </c>
      <c r="BM1" s="27" t="s">
        <v>66</v>
      </c>
    </row>
    <row r="2" spans="1:66" ht="15">
      <c r="A2" s="24" t="s">
        <v>98</v>
      </c>
      <c r="B2" s="18" t="s">
        <v>117</v>
      </c>
      <c r="C2" s="15" t="s">
        <v>118</v>
      </c>
      <c r="D2" s="14" t="s">
        <v>241</v>
      </c>
      <c r="E2" s="16" t="s">
        <v>241</v>
      </c>
      <c r="F2" s="17" t="s">
        <v>241</v>
      </c>
      <c r="G2" s="17" t="s">
        <v>241</v>
      </c>
      <c r="H2" s="17" t="s">
        <v>241</v>
      </c>
      <c r="I2" s="17" t="s">
        <v>241</v>
      </c>
      <c r="J2" s="14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43" t="s">
        <v>243</v>
      </c>
      <c r="E3" s="144" t="s">
        <v>244</v>
      </c>
      <c r="F3" s="145" t="s">
        <v>246</v>
      </c>
      <c r="G3" s="145" t="s">
        <v>250</v>
      </c>
      <c r="H3" s="145" t="s">
        <v>260</v>
      </c>
      <c r="I3" s="145" t="s">
        <v>276</v>
      </c>
      <c r="J3" s="146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119</v>
      </c>
      <c r="E4" s="10" t="s">
        <v>277</v>
      </c>
      <c r="F4" s="11" t="s">
        <v>278</v>
      </c>
      <c r="G4" s="11" t="s">
        <v>279</v>
      </c>
      <c r="H4" s="11" t="s">
        <v>279</v>
      </c>
      <c r="I4" s="11" t="s">
        <v>280</v>
      </c>
      <c r="J4" s="14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266</v>
      </c>
      <c r="E5" s="25" t="s">
        <v>281</v>
      </c>
      <c r="F5" s="25" t="s">
        <v>123</v>
      </c>
      <c r="G5" s="25" t="s">
        <v>281</v>
      </c>
      <c r="H5" s="25" t="s">
        <v>282</v>
      </c>
      <c r="I5" s="25" t="s">
        <v>283</v>
      </c>
      <c r="J5" s="14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7">
        <v>178.06045920591066</v>
      </c>
      <c r="E6" s="208">
        <v>180</v>
      </c>
      <c r="F6" s="208">
        <v>162</v>
      </c>
      <c r="G6" s="208">
        <v>169</v>
      </c>
      <c r="H6" s="208">
        <v>140.42251801275751</v>
      </c>
      <c r="I6" s="208">
        <v>150</v>
      </c>
      <c r="J6" s="209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12">
        <v>179.03513331789725</v>
      </c>
      <c r="E7" s="213">
        <v>160</v>
      </c>
      <c r="F7" s="213">
        <v>157</v>
      </c>
      <c r="G7" s="213">
        <v>171</v>
      </c>
      <c r="H7" s="213">
        <v>137.55031569590201</v>
      </c>
      <c r="I7" s="213">
        <v>130</v>
      </c>
      <c r="J7" s="209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29"/>
      <c r="B8" s="19">
        <v>1</v>
      </c>
      <c r="C8" s="9">
        <v>3</v>
      </c>
      <c r="D8" s="212">
        <v>188.2931708348776</v>
      </c>
      <c r="E8" s="213">
        <v>187</v>
      </c>
      <c r="F8" s="213">
        <v>165</v>
      </c>
      <c r="G8" s="213">
        <v>169</v>
      </c>
      <c r="H8" s="213">
        <v>136.76222886663851</v>
      </c>
      <c r="I8" s="213">
        <v>150</v>
      </c>
      <c r="J8" s="209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19">
        <v>1</v>
      </c>
      <c r="C9" s="9">
        <v>4</v>
      </c>
      <c r="D9" s="212">
        <v>186.53380221002826</v>
      </c>
      <c r="E9" s="213">
        <v>175</v>
      </c>
      <c r="F9" s="213">
        <v>165</v>
      </c>
      <c r="G9" s="213">
        <v>167</v>
      </c>
      <c r="H9" s="213">
        <v>131.18600238098298</v>
      </c>
      <c r="I9" s="213">
        <v>160</v>
      </c>
      <c r="J9" s="209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156.95553934091407</v>
      </c>
      <c r="BN9" s="27"/>
    </row>
    <row r="10" spans="1:66">
      <c r="A10" s="29"/>
      <c r="B10" s="19">
        <v>1</v>
      </c>
      <c r="C10" s="9">
        <v>5</v>
      </c>
      <c r="D10" s="212">
        <v>189.83378155268002</v>
      </c>
      <c r="E10" s="213">
        <v>179</v>
      </c>
      <c r="F10" s="213">
        <v>155</v>
      </c>
      <c r="G10" s="213">
        <v>164</v>
      </c>
      <c r="H10" s="213">
        <v>132.89568504415968</v>
      </c>
      <c r="I10" s="213">
        <v>160</v>
      </c>
      <c r="J10" s="209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11</v>
      </c>
    </row>
    <row r="11" spans="1:66">
      <c r="A11" s="29"/>
      <c r="B11" s="19">
        <v>1</v>
      </c>
      <c r="C11" s="9">
        <v>6</v>
      </c>
      <c r="D11" s="212">
        <v>181.16694732749764</v>
      </c>
      <c r="E11" s="213">
        <v>156</v>
      </c>
      <c r="F11" s="213">
        <v>153</v>
      </c>
      <c r="G11" s="213">
        <v>164</v>
      </c>
      <c r="H11" s="213">
        <v>131.84943022698153</v>
      </c>
      <c r="I11" s="213">
        <v>150</v>
      </c>
      <c r="J11" s="209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4"/>
    </row>
    <row r="12" spans="1:66">
      <c r="A12" s="29"/>
      <c r="B12" s="19"/>
      <c r="C12" s="9">
        <v>7</v>
      </c>
      <c r="D12" s="212">
        <v>174.48449210522062</v>
      </c>
      <c r="E12" s="213"/>
      <c r="F12" s="213"/>
      <c r="G12" s="213"/>
      <c r="H12" s="213"/>
      <c r="I12" s="213"/>
      <c r="J12" s="209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4"/>
    </row>
    <row r="13" spans="1:66">
      <c r="A13" s="29"/>
      <c r="B13" s="19"/>
      <c r="C13" s="9">
        <v>8</v>
      </c>
      <c r="D13" s="212">
        <v>183.302320304029</v>
      </c>
      <c r="E13" s="213"/>
      <c r="F13" s="213"/>
      <c r="G13" s="213"/>
      <c r="H13" s="213"/>
      <c r="I13" s="213"/>
      <c r="J13" s="209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4"/>
    </row>
    <row r="14" spans="1:66">
      <c r="A14" s="29"/>
      <c r="B14" s="19"/>
      <c r="C14" s="9">
        <v>9</v>
      </c>
      <c r="D14" s="212">
        <v>179.28985758802986</v>
      </c>
      <c r="E14" s="213"/>
      <c r="F14" s="213"/>
      <c r="G14" s="213"/>
      <c r="H14" s="213"/>
      <c r="I14" s="213"/>
      <c r="J14" s="209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4"/>
    </row>
    <row r="15" spans="1:66">
      <c r="A15" s="29"/>
      <c r="B15" s="19"/>
      <c r="C15" s="9">
        <v>10</v>
      </c>
      <c r="D15" s="212">
        <v>175.49231674565911</v>
      </c>
      <c r="E15" s="213"/>
      <c r="F15" s="213"/>
      <c r="G15" s="213"/>
      <c r="H15" s="213"/>
      <c r="I15" s="213"/>
      <c r="J15" s="209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4"/>
    </row>
    <row r="16" spans="1:66">
      <c r="A16" s="29"/>
      <c r="B16" s="19"/>
      <c r="C16" s="9">
        <v>11</v>
      </c>
      <c r="D16" s="212">
        <v>184.58757606075014</v>
      </c>
      <c r="E16" s="213"/>
      <c r="F16" s="213"/>
      <c r="G16" s="213"/>
      <c r="H16" s="213"/>
      <c r="I16" s="213"/>
      <c r="J16" s="209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4"/>
    </row>
    <row r="17" spans="1:65">
      <c r="A17" s="29"/>
      <c r="B17" s="19"/>
      <c r="C17" s="9">
        <v>12</v>
      </c>
      <c r="D17" s="212">
        <v>180.48650899855721</v>
      </c>
      <c r="E17" s="213"/>
      <c r="F17" s="213"/>
      <c r="G17" s="213"/>
      <c r="H17" s="213"/>
      <c r="I17" s="213"/>
      <c r="J17" s="209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4"/>
    </row>
    <row r="18" spans="1:65">
      <c r="A18" s="29"/>
      <c r="B18" s="19"/>
      <c r="C18" s="9">
        <v>13</v>
      </c>
      <c r="D18" s="212">
        <v>184.97052992091173</v>
      </c>
      <c r="E18" s="213"/>
      <c r="F18" s="213"/>
      <c r="G18" s="213"/>
      <c r="H18" s="213"/>
      <c r="I18" s="213"/>
      <c r="J18" s="209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4"/>
    </row>
    <row r="19" spans="1:65">
      <c r="A19" s="29"/>
      <c r="B19" s="19"/>
      <c r="C19" s="9">
        <v>14</v>
      </c>
      <c r="D19" s="212">
        <v>197.39254528080033</v>
      </c>
      <c r="E19" s="213"/>
      <c r="F19" s="213"/>
      <c r="G19" s="213"/>
      <c r="H19" s="213"/>
      <c r="I19" s="213"/>
      <c r="J19" s="209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4"/>
    </row>
    <row r="20" spans="1:65">
      <c r="A20" s="29"/>
      <c r="B20" s="19"/>
      <c r="C20" s="9">
        <v>15</v>
      </c>
      <c r="D20" s="212">
        <v>184.73952188852996</v>
      </c>
      <c r="E20" s="213"/>
      <c r="F20" s="213"/>
      <c r="G20" s="213"/>
      <c r="H20" s="213"/>
      <c r="I20" s="213"/>
      <c r="J20" s="209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4"/>
    </row>
    <row r="21" spans="1:65">
      <c r="A21" s="29"/>
      <c r="B21" s="19"/>
      <c r="C21" s="9">
        <v>16</v>
      </c>
      <c r="D21" s="212">
        <v>180.51147214621619</v>
      </c>
      <c r="E21" s="213"/>
      <c r="F21" s="213"/>
      <c r="G21" s="213"/>
      <c r="H21" s="213"/>
      <c r="I21" s="213"/>
      <c r="J21" s="209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4"/>
    </row>
    <row r="22" spans="1:65">
      <c r="A22" s="29"/>
      <c r="B22" s="19"/>
      <c r="C22" s="9">
        <v>17</v>
      </c>
      <c r="D22" s="212">
        <v>168.87286084464671</v>
      </c>
      <c r="E22" s="213"/>
      <c r="F22" s="213"/>
      <c r="G22" s="213"/>
      <c r="H22" s="213"/>
      <c r="I22" s="213"/>
      <c r="J22" s="209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4"/>
    </row>
    <row r="23" spans="1:65">
      <c r="A23" s="29"/>
      <c r="B23" s="19"/>
      <c r="C23" s="9">
        <v>18</v>
      </c>
      <c r="D23" s="212">
        <v>171.5692405925532</v>
      </c>
      <c r="E23" s="213"/>
      <c r="F23" s="213"/>
      <c r="G23" s="213"/>
      <c r="H23" s="213"/>
      <c r="I23" s="213"/>
      <c r="J23" s="209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4"/>
    </row>
    <row r="24" spans="1:65">
      <c r="A24" s="29"/>
      <c r="B24" s="19"/>
      <c r="C24" s="9">
        <v>19</v>
      </c>
      <c r="D24" s="212">
        <v>195.95034372317721</v>
      </c>
      <c r="E24" s="213"/>
      <c r="F24" s="213"/>
      <c r="G24" s="213"/>
      <c r="H24" s="213"/>
      <c r="I24" s="213"/>
      <c r="J24" s="209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4"/>
    </row>
    <row r="25" spans="1:65">
      <c r="A25" s="29"/>
      <c r="B25" s="19"/>
      <c r="C25" s="9">
        <v>20</v>
      </c>
      <c r="D25" s="212">
        <v>195.28669781536968</v>
      </c>
      <c r="E25" s="213"/>
      <c r="F25" s="213"/>
      <c r="G25" s="213"/>
      <c r="H25" s="213"/>
      <c r="I25" s="213"/>
      <c r="J25" s="209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4"/>
    </row>
    <row r="26" spans="1:65">
      <c r="A26" s="29"/>
      <c r="B26" s="20" t="s">
        <v>269</v>
      </c>
      <c r="C26" s="12"/>
      <c r="D26" s="215">
        <v>182.99297892316716</v>
      </c>
      <c r="E26" s="215">
        <v>172.83333333333334</v>
      </c>
      <c r="F26" s="215">
        <v>159.5</v>
      </c>
      <c r="G26" s="215">
        <v>167.33333333333334</v>
      </c>
      <c r="H26" s="215">
        <v>135.1110300379037</v>
      </c>
      <c r="I26" s="215">
        <v>150</v>
      </c>
      <c r="J26" s="209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4"/>
    </row>
    <row r="27" spans="1:65">
      <c r="A27" s="29"/>
      <c r="B27" s="3" t="s">
        <v>270</v>
      </c>
      <c r="C27" s="28"/>
      <c r="D27" s="213">
        <v>182.23463381576332</v>
      </c>
      <c r="E27" s="213">
        <v>177</v>
      </c>
      <c r="F27" s="213">
        <v>159.5</v>
      </c>
      <c r="G27" s="213">
        <v>168</v>
      </c>
      <c r="H27" s="213">
        <v>134.82895695539909</v>
      </c>
      <c r="I27" s="213">
        <v>150</v>
      </c>
      <c r="J27" s="209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4"/>
    </row>
    <row r="28" spans="1:65">
      <c r="A28" s="29"/>
      <c r="B28" s="3" t="s">
        <v>271</v>
      </c>
      <c r="C28" s="28"/>
      <c r="D28" s="216">
        <v>7.7846603783495221</v>
      </c>
      <c r="E28" s="216">
        <v>12.188792666489435</v>
      </c>
      <c r="F28" s="216">
        <v>5.205766033928148</v>
      </c>
      <c r="G28" s="216">
        <v>2.8751811537130436</v>
      </c>
      <c r="H28" s="216">
        <v>3.6834794821161925</v>
      </c>
      <c r="I28" s="216">
        <v>10.954451150103322</v>
      </c>
      <c r="J28" s="217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8"/>
      <c r="BL28" s="218"/>
      <c r="BM28" s="219"/>
    </row>
    <row r="29" spans="1:65">
      <c r="A29" s="29"/>
      <c r="B29" s="3" t="s">
        <v>86</v>
      </c>
      <c r="C29" s="28"/>
      <c r="D29" s="13">
        <v>4.254075989231286E-2</v>
      </c>
      <c r="E29" s="13">
        <v>7.0523390548637044E-2</v>
      </c>
      <c r="F29" s="13">
        <v>3.2638031560678044E-2</v>
      </c>
      <c r="G29" s="13">
        <v>1.7182357492309026E-2</v>
      </c>
      <c r="H29" s="13">
        <v>2.7262611210075435E-2</v>
      </c>
      <c r="I29" s="13">
        <v>7.3029674334022146E-2</v>
      </c>
      <c r="J29" s="14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272</v>
      </c>
      <c r="C30" s="28"/>
      <c r="D30" s="13">
        <v>0.1658905425803332</v>
      </c>
      <c r="E30" s="13">
        <v>0.1011610935115328</v>
      </c>
      <c r="F30" s="13">
        <v>1.621134666396995E-2</v>
      </c>
      <c r="G30" s="13">
        <v>6.6119322936913028E-2</v>
      </c>
      <c r="H30" s="13">
        <v>-0.13917641514749712</v>
      </c>
      <c r="I30" s="13">
        <v>-4.4315347964918539E-2</v>
      </c>
      <c r="J30" s="14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273</v>
      </c>
      <c r="C31" s="46"/>
      <c r="D31" s="44" t="s">
        <v>274</v>
      </c>
      <c r="E31" s="44">
        <v>0.95</v>
      </c>
      <c r="F31" s="44">
        <v>0</v>
      </c>
      <c r="G31" s="44">
        <v>0.56000000000000005</v>
      </c>
      <c r="H31" s="44">
        <v>1.73</v>
      </c>
      <c r="I31" s="44">
        <v>0.67</v>
      </c>
      <c r="J31" s="14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BM32" s="53"/>
    </row>
    <row r="33" spans="1:65" ht="15">
      <c r="B33" s="8" t="s">
        <v>478</v>
      </c>
      <c r="BM33" s="27" t="s">
        <v>66</v>
      </c>
    </row>
    <row r="34" spans="1:65" ht="15">
      <c r="A34" s="24" t="s">
        <v>214</v>
      </c>
      <c r="B34" s="18" t="s">
        <v>117</v>
      </c>
      <c r="C34" s="15" t="s">
        <v>118</v>
      </c>
      <c r="D34" s="16" t="s">
        <v>241</v>
      </c>
      <c r="E34" s="17" t="s">
        <v>241</v>
      </c>
      <c r="F34" s="17" t="s">
        <v>241</v>
      </c>
      <c r="G34" s="17" t="s">
        <v>241</v>
      </c>
      <c r="H34" s="17" t="s">
        <v>241</v>
      </c>
      <c r="I34" s="17" t="s">
        <v>241</v>
      </c>
      <c r="J34" s="14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242</v>
      </c>
      <c r="C35" s="9" t="s">
        <v>242</v>
      </c>
      <c r="D35" s="144" t="s">
        <v>244</v>
      </c>
      <c r="E35" s="145" t="s">
        <v>246</v>
      </c>
      <c r="F35" s="145" t="s">
        <v>250</v>
      </c>
      <c r="G35" s="145" t="s">
        <v>253</v>
      </c>
      <c r="H35" s="145" t="s">
        <v>260</v>
      </c>
      <c r="I35" s="145" t="s">
        <v>276</v>
      </c>
      <c r="J35" s="14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277</v>
      </c>
      <c r="E36" s="11" t="s">
        <v>278</v>
      </c>
      <c r="F36" s="11" t="s">
        <v>279</v>
      </c>
      <c r="G36" s="11" t="s">
        <v>278</v>
      </c>
      <c r="H36" s="11" t="s">
        <v>279</v>
      </c>
      <c r="I36" s="11" t="s">
        <v>280</v>
      </c>
      <c r="J36" s="14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281</v>
      </c>
      <c r="E37" s="25" t="s">
        <v>123</v>
      </c>
      <c r="F37" s="25" t="s">
        <v>281</v>
      </c>
      <c r="G37" s="25" t="s">
        <v>122</v>
      </c>
      <c r="H37" s="25" t="s">
        <v>282</v>
      </c>
      <c r="I37" s="25" t="s">
        <v>283</v>
      </c>
      <c r="J37" s="14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20">
        <v>37.6</v>
      </c>
      <c r="E38" s="220">
        <v>32</v>
      </c>
      <c r="F38" s="220">
        <v>28</v>
      </c>
      <c r="G38" s="220">
        <v>33</v>
      </c>
      <c r="H38" s="220">
        <v>45.427656675012557</v>
      </c>
      <c r="I38" s="220">
        <v>29.999999999999996</v>
      </c>
      <c r="J38" s="217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  <c r="BI38" s="218"/>
      <c r="BJ38" s="218"/>
      <c r="BK38" s="218"/>
      <c r="BL38" s="218"/>
      <c r="BM38" s="221">
        <v>1</v>
      </c>
    </row>
    <row r="39" spans="1:65">
      <c r="A39" s="29"/>
      <c r="B39" s="19">
        <v>1</v>
      </c>
      <c r="C39" s="9">
        <v>2</v>
      </c>
      <c r="D39" s="216">
        <v>37</v>
      </c>
      <c r="E39" s="216">
        <v>31</v>
      </c>
      <c r="F39" s="216">
        <v>29</v>
      </c>
      <c r="G39" s="216">
        <v>35</v>
      </c>
      <c r="H39" s="216">
        <v>42.952962624628171</v>
      </c>
      <c r="I39" s="216">
        <v>35</v>
      </c>
      <c r="J39" s="217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  <c r="BI39" s="218"/>
      <c r="BJ39" s="218"/>
      <c r="BK39" s="218"/>
      <c r="BL39" s="218"/>
      <c r="BM39" s="221">
        <v>1</v>
      </c>
    </row>
    <row r="40" spans="1:65">
      <c r="A40" s="29"/>
      <c r="B40" s="19">
        <v>1</v>
      </c>
      <c r="C40" s="9">
        <v>3</v>
      </c>
      <c r="D40" s="216">
        <v>37.6</v>
      </c>
      <c r="E40" s="216">
        <v>32</v>
      </c>
      <c r="F40" s="216">
        <v>27</v>
      </c>
      <c r="G40" s="216">
        <v>35</v>
      </c>
      <c r="H40" s="216">
        <v>43.887251008737934</v>
      </c>
      <c r="I40" s="216">
        <v>29.999999999999996</v>
      </c>
      <c r="J40" s="217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  <c r="BI40" s="218"/>
      <c r="BJ40" s="218"/>
      <c r="BK40" s="218"/>
      <c r="BL40" s="218"/>
      <c r="BM40" s="221">
        <v>16</v>
      </c>
    </row>
    <row r="41" spans="1:65">
      <c r="A41" s="29"/>
      <c r="B41" s="19">
        <v>1</v>
      </c>
      <c r="C41" s="9">
        <v>4</v>
      </c>
      <c r="D41" s="216">
        <v>34.9</v>
      </c>
      <c r="E41" s="216">
        <v>32</v>
      </c>
      <c r="F41" s="216">
        <v>29</v>
      </c>
      <c r="G41" s="216">
        <v>36</v>
      </c>
      <c r="H41" s="216">
        <v>41.486835649565009</v>
      </c>
      <c r="I41" s="216">
        <v>29.999999999999996</v>
      </c>
      <c r="J41" s="217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21">
        <v>34.256026757130755</v>
      </c>
    </row>
    <row r="42" spans="1:65">
      <c r="A42" s="29"/>
      <c r="B42" s="19">
        <v>1</v>
      </c>
      <c r="C42" s="9">
        <v>5</v>
      </c>
      <c r="D42" s="216">
        <v>37.5</v>
      </c>
      <c r="E42" s="216">
        <v>33</v>
      </c>
      <c r="F42" s="216">
        <v>25</v>
      </c>
      <c r="G42" s="216">
        <v>37</v>
      </c>
      <c r="H42" s="216">
        <v>43.357290812457158</v>
      </c>
      <c r="I42" s="216">
        <v>29.999999999999996</v>
      </c>
      <c r="J42" s="217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8"/>
      <c r="BH42" s="218"/>
      <c r="BI42" s="218"/>
      <c r="BJ42" s="218"/>
      <c r="BK42" s="218"/>
      <c r="BL42" s="218"/>
      <c r="BM42" s="221">
        <v>12</v>
      </c>
    </row>
    <row r="43" spans="1:65">
      <c r="A43" s="29"/>
      <c r="B43" s="19">
        <v>1</v>
      </c>
      <c r="C43" s="9">
        <v>6</v>
      </c>
      <c r="D43" s="216">
        <v>33.200000000000003</v>
      </c>
      <c r="E43" s="216">
        <v>32</v>
      </c>
      <c r="F43" s="216">
        <v>28</v>
      </c>
      <c r="G43" s="216">
        <v>37</v>
      </c>
      <c r="H43" s="216">
        <v>41.304966486306348</v>
      </c>
      <c r="I43" s="226">
        <v>20</v>
      </c>
      <c r="J43" s="217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  <c r="BI43" s="218"/>
      <c r="BJ43" s="218"/>
      <c r="BK43" s="218"/>
      <c r="BL43" s="218"/>
      <c r="BM43" s="219"/>
    </row>
    <row r="44" spans="1:65">
      <c r="A44" s="29"/>
      <c r="B44" s="20" t="s">
        <v>269</v>
      </c>
      <c r="C44" s="12"/>
      <c r="D44" s="222">
        <v>36.300000000000004</v>
      </c>
      <c r="E44" s="222">
        <v>32</v>
      </c>
      <c r="F44" s="222">
        <v>27.666666666666668</v>
      </c>
      <c r="G44" s="222">
        <v>35.5</v>
      </c>
      <c r="H44" s="222">
        <v>43.069493876117861</v>
      </c>
      <c r="I44" s="222">
        <v>29.166666666666668</v>
      </c>
      <c r="J44" s="217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9"/>
    </row>
    <row r="45" spans="1:65">
      <c r="A45" s="29"/>
      <c r="B45" s="3" t="s">
        <v>270</v>
      </c>
      <c r="C45" s="28"/>
      <c r="D45" s="216">
        <v>37.25</v>
      </c>
      <c r="E45" s="216">
        <v>32</v>
      </c>
      <c r="F45" s="216">
        <v>28</v>
      </c>
      <c r="G45" s="216">
        <v>35.5</v>
      </c>
      <c r="H45" s="216">
        <v>43.155126718542661</v>
      </c>
      <c r="I45" s="216">
        <v>29.999999999999996</v>
      </c>
      <c r="J45" s="217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  <c r="BI45" s="218"/>
      <c r="BJ45" s="218"/>
      <c r="BK45" s="218"/>
      <c r="BL45" s="218"/>
      <c r="BM45" s="219"/>
    </row>
    <row r="46" spans="1:65">
      <c r="A46" s="29"/>
      <c r="B46" s="3" t="s">
        <v>271</v>
      </c>
      <c r="C46" s="28"/>
      <c r="D46" s="216">
        <v>1.8373894524569361</v>
      </c>
      <c r="E46" s="216">
        <v>0.63245553203367588</v>
      </c>
      <c r="F46" s="216">
        <v>1.505545305418162</v>
      </c>
      <c r="G46" s="216">
        <v>1.51657508881031</v>
      </c>
      <c r="H46" s="216">
        <v>1.5456020894559088</v>
      </c>
      <c r="I46" s="216">
        <v>4.9159604012508691</v>
      </c>
      <c r="J46" s="217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218"/>
      <c r="AB46" s="218"/>
      <c r="AC46" s="218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9"/>
    </row>
    <row r="47" spans="1:65">
      <c r="A47" s="29"/>
      <c r="B47" s="3" t="s">
        <v>86</v>
      </c>
      <c r="C47" s="28"/>
      <c r="D47" s="13">
        <v>5.0616789323882527E-2</v>
      </c>
      <c r="E47" s="13">
        <v>1.9764235376052371E-2</v>
      </c>
      <c r="F47" s="13">
        <v>5.4417300195837182E-2</v>
      </c>
      <c r="G47" s="13">
        <v>4.2720425036910141E-2</v>
      </c>
      <c r="H47" s="13">
        <v>3.5886237574594505E-2</v>
      </c>
      <c r="I47" s="13">
        <v>0.16854721375717266</v>
      </c>
      <c r="J47" s="14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272</v>
      </c>
      <c r="C48" s="28"/>
      <c r="D48" s="13">
        <v>5.9667551562843535E-2</v>
      </c>
      <c r="E48" s="13">
        <v>-6.5857805784821144E-2</v>
      </c>
      <c r="F48" s="13">
        <v>-0.19235622791812657</v>
      </c>
      <c r="G48" s="13">
        <v>3.6313996707463936E-2</v>
      </c>
      <c r="H48" s="13">
        <v>0.25728223478668588</v>
      </c>
      <c r="I48" s="13">
        <v>-0.14856831256429015</v>
      </c>
      <c r="J48" s="14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273</v>
      </c>
      <c r="C49" s="46"/>
      <c r="D49" s="44">
        <v>0.48</v>
      </c>
      <c r="E49" s="44">
        <v>0.33</v>
      </c>
      <c r="F49" s="44">
        <v>1.1499999999999999</v>
      </c>
      <c r="G49" s="44">
        <v>0.33</v>
      </c>
      <c r="H49" s="44">
        <v>1.76</v>
      </c>
      <c r="I49" s="44">
        <v>0.87</v>
      </c>
      <c r="J49" s="14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E50" s="20"/>
      <c r="F50" s="20"/>
      <c r="G50" s="20"/>
      <c r="H50" s="20"/>
      <c r="I50" s="20"/>
      <c r="BM50" s="53"/>
    </row>
    <row r="51" spans="1:65" ht="15">
      <c r="B51" s="8" t="s">
        <v>479</v>
      </c>
      <c r="BM51" s="27" t="s">
        <v>275</v>
      </c>
    </row>
    <row r="52" spans="1:65" ht="15">
      <c r="A52" s="24" t="s">
        <v>217</v>
      </c>
      <c r="B52" s="18" t="s">
        <v>117</v>
      </c>
      <c r="C52" s="15" t="s">
        <v>118</v>
      </c>
      <c r="D52" s="16" t="s">
        <v>241</v>
      </c>
      <c r="E52" s="17" t="s">
        <v>241</v>
      </c>
      <c r="F52" s="17" t="s">
        <v>241</v>
      </c>
      <c r="G52" s="17" t="s">
        <v>241</v>
      </c>
      <c r="H52" s="17" t="s">
        <v>241</v>
      </c>
      <c r="I52" s="146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242</v>
      </c>
      <c r="C53" s="9" t="s">
        <v>242</v>
      </c>
      <c r="D53" s="144" t="s">
        <v>244</v>
      </c>
      <c r="E53" s="145" t="s">
        <v>246</v>
      </c>
      <c r="F53" s="145" t="s">
        <v>250</v>
      </c>
      <c r="G53" s="145" t="s">
        <v>253</v>
      </c>
      <c r="H53" s="145" t="s">
        <v>276</v>
      </c>
      <c r="I53" s="146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277</v>
      </c>
      <c r="E54" s="11" t="s">
        <v>278</v>
      </c>
      <c r="F54" s="11" t="s">
        <v>279</v>
      </c>
      <c r="G54" s="11" t="s">
        <v>278</v>
      </c>
      <c r="H54" s="11" t="s">
        <v>280</v>
      </c>
      <c r="I54" s="146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281</v>
      </c>
      <c r="E55" s="25" t="s">
        <v>123</v>
      </c>
      <c r="F55" s="25" t="s">
        <v>281</v>
      </c>
      <c r="G55" s="25" t="s">
        <v>122</v>
      </c>
      <c r="H55" s="25" t="s">
        <v>283</v>
      </c>
      <c r="I55" s="146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20">
        <v>46</v>
      </c>
      <c r="E56" s="220">
        <v>25</v>
      </c>
      <c r="F56" s="220">
        <v>39</v>
      </c>
      <c r="G56" s="220">
        <v>40</v>
      </c>
      <c r="H56" s="220">
        <v>40</v>
      </c>
      <c r="I56" s="217"/>
      <c r="J56" s="218"/>
      <c r="K56" s="218"/>
      <c r="L56" s="218"/>
      <c r="M56" s="218"/>
      <c r="N56" s="218"/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  <c r="BI56" s="218"/>
      <c r="BJ56" s="218"/>
      <c r="BK56" s="218"/>
      <c r="BL56" s="218"/>
      <c r="BM56" s="221">
        <v>1</v>
      </c>
    </row>
    <row r="57" spans="1:65">
      <c r="A57" s="29"/>
      <c r="B57" s="19">
        <v>1</v>
      </c>
      <c r="C57" s="9">
        <v>2</v>
      </c>
      <c r="D57" s="216">
        <v>25</v>
      </c>
      <c r="E57" s="216">
        <v>23</v>
      </c>
      <c r="F57" s="216">
        <v>35</v>
      </c>
      <c r="G57" s="216">
        <v>44</v>
      </c>
      <c r="H57" s="216">
        <v>40</v>
      </c>
      <c r="I57" s="217"/>
      <c r="J57" s="218"/>
      <c r="K57" s="218"/>
      <c r="L57" s="218"/>
      <c r="M57" s="218"/>
      <c r="N57" s="218"/>
      <c r="O57" s="218"/>
      <c r="P57" s="218"/>
      <c r="Q57" s="218"/>
      <c r="R57" s="218"/>
      <c r="S57" s="218"/>
      <c r="T57" s="218"/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18"/>
      <c r="BA57" s="218"/>
      <c r="BB57" s="218"/>
      <c r="BC57" s="218"/>
      <c r="BD57" s="218"/>
      <c r="BE57" s="218"/>
      <c r="BF57" s="218"/>
      <c r="BG57" s="218"/>
      <c r="BH57" s="218"/>
      <c r="BI57" s="218"/>
      <c r="BJ57" s="218"/>
      <c r="BK57" s="218"/>
      <c r="BL57" s="218"/>
      <c r="BM57" s="221">
        <v>3</v>
      </c>
    </row>
    <row r="58" spans="1:65">
      <c r="A58" s="29"/>
      <c r="B58" s="19">
        <v>1</v>
      </c>
      <c r="C58" s="9">
        <v>3</v>
      </c>
      <c r="D58" s="216">
        <v>31</v>
      </c>
      <c r="E58" s="216">
        <v>20</v>
      </c>
      <c r="F58" s="216">
        <v>39</v>
      </c>
      <c r="G58" s="216">
        <v>34</v>
      </c>
      <c r="H58" s="216">
        <v>40</v>
      </c>
      <c r="I58" s="217"/>
      <c r="J58" s="218"/>
      <c r="K58" s="218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8"/>
      <c r="BA58" s="218"/>
      <c r="BB58" s="218"/>
      <c r="BC58" s="218"/>
      <c r="BD58" s="218"/>
      <c r="BE58" s="218"/>
      <c r="BF58" s="218"/>
      <c r="BG58" s="218"/>
      <c r="BH58" s="218"/>
      <c r="BI58" s="218"/>
      <c r="BJ58" s="218"/>
      <c r="BK58" s="218"/>
      <c r="BL58" s="218"/>
      <c r="BM58" s="221">
        <v>16</v>
      </c>
    </row>
    <row r="59" spans="1:65">
      <c r="A59" s="29"/>
      <c r="B59" s="19">
        <v>1</v>
      </c>
      <c r="C59" s="9">
        <v>4</v>
      </c>
      <c r="D59" s="216">
        <v>50</v>
      </c>
      <c r="E59" s="216">
        <v>22</v>
      </c>
      <c r="F59" s="216">
        <v>35</v>
      </c>
      <c r="G59" s="216">
        <v>35</v>
      </c>
      <c r="H59" s="216">
        <v>40</v>
      </c>
      <c r="I59" s="217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/>
      <c r="BK59" s="218"/>
      <c r="BL59" s="218"/>
      <c r="BM59" s="221">
        <v>35.633333333333297</v>
      </c>
    </row>
    <row r="60" spans="1:65">
      <c r="A60" s="29"/>
      <c r="B60" s="19">
        <v>1</v>
      </c>
      <c r="C60" s="9">
        <v>5</v>
      </c>
      <c r="D60" s="216">
        <v>32</v>
      </c>
      <c r="E60" s="216">
        <v>24</v>
      </c>
      <c r="F60" s="216">
        <v>35</v>
      </c>
      <c r="G60" s="216">
        <v>54</v>
      </c>
      <c r="H60" s="216">
        <v>50.000000000000007</v>
      </c>
      <c r="I60" s="217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18"/>
      <c r="BL60" s="218"/>
      <c r="BM60" s="221">
        <v>9</v>
      </c>
    </row>
    <row r="61" spans="1:65">
      <c r="A61" s="29"/>
      <c r="B61" s="19">
        <v>1</v>
      </c>
      <c r="C61" s="9">
        <v>6</v>
      </c>
      <c r="D61" s="216">
        <v>27</v>
      </c>
      <c r="E61" s="216">
        <v>24</v>
      </c>
      <c r="F61" s="216">
        <v>38</v>
      </c>
      <c r="G61" s="216">
        <v>42</v>
      </c>
      <c r="H61" s="216">
        <v>40</v>
      </c>
      <c r="I61" s="217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18"/>
      <c r="BL61" s="218"/>
      <c r="BM61" s="219"/>
    </row>
    <row r="62" spans="1:65">
      <c r="A62" s="29"/>
      <c r="B62" s="20" t="s">
        <v>269</v>
      </c>
      <c r="C62" s="12"/>
      <c r="D62" s="222">
        <v>35.166666666666664</v>
      </c>
      <c r="E62" s="222">
        <v>23</v>
      </c>
      <c r="F62" s="222">
        <v>36.833333333333336</v>
      </c>
      <c r="G62" s="222">
        <v>41.5</v>
      </c>
      <c r="H62" s="222">
        <v>41.666666666666664</v>
      </c>
      <c r="I62" s="217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9"/>
    </row>
    <row r="63" spans="1:65">
      <c r="A63" s="29"/>
      <c r="B63" s="3" t="s">
        <v>270</v>
      </c>
      <c r="C63" s="28"/>
      <c r="D63" s="216">
        <v>31.5</v>
      </c>
      <c r="E63" s="216">
        <v>23.5</v>
      </c>
      <c r="F63" s="216">
        <v>36.5</v>
      </c>
      <c r="G63" s="216">
        <v>41</v>
      </c>
      <c r="H63" s="216">
        <v>40</v>
      </c>
      <c r="I63" s="217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18"/>
      <c r="BL63" s="218"/>
      <c r="BM63" s="219"/>
    </row>
    <row r="64" spans="1:65">
      <c r="A64" s="29"/>
      <c r="B64" s="3" t="s">
        <v>271</v>
      </c>
      <c r="C64" s="28"/>
      <c r="D64" s="216">
        <v>10.342469079802299</v>
      </c>
      <c r="E64" s="216">
        <v>1.7888543819998317</v>
      </c>
      <c r="F64" s="216">
        <v>2.0412414523193152</v>
      </c>
      <c r="G64" s="216">
        <v>7.2594765651526147</v>
      </c>
      <c r="H64" s="216">
        <v>4.0824829046386331</v>
      </c>
      <c r="I64" s="217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18"/>
      <c r="BL64" s="218"/>
      <c r="BM64" s="219"/>
    </row>
    <row r="65" spans="1:65">
      <c r="A65" s="29"/>
      <c r="B65" s="3" t="s">
        <v>86</v>
      </c>
      <c r="C65" s="28"/>
      <c r="D65" s="13">
        <v>0.29409864681902276</v>
      </c>
      <c r="E65" s="13">
        <v>7.7776277478253553E-2</v>
      </c>
      <c r="F65" s="13">
        <v>5.5418319972470091E-2</v>
      </c>
      <c r="G65" s="13">
        <v>0.17492714614825577</v>
      </c>
      <c r="H65" s="13">
        <v>9.7979589711327197E-2</v>
      </c>
      <c r="I65" s="146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272</v>
      </c>
      <c r="C66" s="28"/>
      <c r="D66" s="13">
        <v>-1.3096351730588429E-2</v>
      </c>
      <c r="E66" s="13">
        <v>-0.35453695042095346</v>
      </c>
      <c r="F66" s="13">
        <v>3.3676333021516625E-2</v>
      </c>
      <c r="G66" s="13">
        <v>0.16463985032741002</v>
      </c>
      <c r="H66" s="13">
        <v>0.16931711880262035</v>
      </c>
      <c r="I66" s="146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273</v>
      </c>
      <c r="C67" s="46"/>
      <c r="D67" s="44">
        <v>0.24</v>
      </c>
      <c r="E67" s="44">
        <v>2</v>
      </c>
      <c r="F67" s="44">
        <v>0</v>
      </c>
      <c r="G67" s="44">
        <v>0.67</v>
      </c>
      <c r="H67" s="44">
        <v>0.7</v>
      </c>
      <c r="I67" s="146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BM68" s="53"/>
    </row>
    <row r="69" spans="1:65" ht="15">
      <c r="B69" s="8" t="s">
        <v>480</v>
      </c>
      <c r="BM69" s="27" t="s">
        <v>66</v>
      </c>
    </row>
    <row r="70" spans="1:65" ht="15">
      <c r="A70" s="24" t="s">
        <v>130</v>
      </c>
      <c r="B70" s="18" t="s">
        <v>117</v>
      </c>
      <c r="C70" s="15" t="s">
        <v>118</v>
      </c>
      <c r="D70" s="16" t="s">
        <v>241</v>
      </c>
      <c r="E70" s="17" t="s">
        <v>241</v>
      </c>
      <c r="F70" s="17" t="s">
        <v>241</v>
      </c>
      <c r="G70" s="17" t="s">
        <v>241</v>
      </c>
      <c r="H70" s="17" t="s">
        <v>241</v>
      </c>
      <c r="I70" s="17" t="s">
        <v>241</v>
      </c>
      <c r="J70" s="14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242</v>
      </c>
      <c r="C71" s="9" t="s">
        <v>242</v>
      </c>
      <c r="D71" s="144" t="s">
        <v>244</v>
      </c>
      <c r="E71" s="145" t="s">
        <v>246</v>
      </c>
      <c r="F71" s="145" t="s">
        <v>250</v>
      </c>
      <c r="G71" s="145" t="s">
        <v>253</v>
      </c>
      <c r="H71" s="145" t="s">
        <v>260</v>
      </c>
      <c r="I71" s="145" t="s">
        <v>276</v>
      </c>
      <c r="J71" s="14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277</v>
      </c>
      <c r="E72" s="11" t="s">
        <v>278</v>
      </c>
      <c r="F72" s="11" t="s">
        <v>279</v>
      </c>
      <c r="G72" s="11" t="s">
        <v>278</v>
      </c>
      <c r="H72" s="11" t="s">
        <v>279</v>
      </c>
      <c r="I72" s="11" t="s">
        <v>280</v>
      </c>
      <c r="J72" s="14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0</v>
      </c>
    </row>
    <row r="73" spans="1:65">
      <c r="A73" s="29"/>
      <c r="B73" s="19"/>
      <c r="C73" s="9"/>
      <c r="D73" s="25" t="s">
        <v>281</v>
      </c>
      <c r="E73" s="25" t="s">
        <v>123</v>
      </c>
      <c r="F73" s="25" t="s">
        <v>281</v>
      </c>
      <c r="G73" s="25" t="s">
        <v>122</v>
      </c>
      <c r="H73" s="25" t="s">
        <v>282</v>
      </c>
      <c r="I73" s="25" t="s">
        <v>283</v>
      </c>
      <c r="J73" s="14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0</v>
      </c>
    </row>
    <row r="74" spans="1:65">
      <c r="A74" s="29"/>
      <c r="B74" s="18">
        <v>1</v>
      </c>
      <c r="C74" s="14">
        <v>1</v>
      </c>
      <c r="D74" s="208">
        <v>246.99999999999997</v>
      </c>
      <c r="E74" s="208">
        <v>235</v>
      </c>
      <c r="F74" s="208">
        <v>226</v>
      </c>
      <c r="G74" s="223">
        <v>238</v>
      </c>
      <c r="H74" s="208">
        <v>251.71965640495162</v>
      </c>
      <c r="I74" s="208">
        <v>250</v>
      </c>
      <c r="J74" s="209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1">
        <v>1</v>
      </c>
    </row>
    <row r="75" spans="1:65">
      <c r="A75" s="29"/>
      <c r="B75" s="19">
        <v>1</v>
      </c>
      <c r="C75" s="9">
        <v>2</v>
      </c>
      <c r="D75" s="213">
        <v>206</v>
      </c>
      <c r="E75" s="213">
        <v>237</v>
      </c>
      <c r="F75" s="213">
        <v>231</v>
      </c>
      <c r="G75" s="225">
        <v>225</v>
      </c>
      <c r="H75" s="213">
        <v>242.68361427166604</v>
      </c>
      <c r="I75" s="213">
        <v>230.00000000000003</v>
      </c>
      <c r="J75" s="209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1" t="e">
        <v>#N/A</v>
      </c>
    </row>
    <row r="76" spans="1:65">
      <c r="A76" s="29"/>
      <c r="B76" s="19">
        <v>1</v>
      </c>
      <c r="C76" s="9">
        <v>3</v>
      </c>
      <c r="D76" s="213">
        <v>246.99999999999997</v>
      </c>
      <c r="E76" s="213">
        <v>234</v>
      </c>
      <c r="F76" s="213">
        <v>239</v>
      </c>
      <c r="G76" s="225">
        <v>261</v>
      </c>
      <c r="H76" s="213">
        <v>237.47168338302836</v>
      </c>
      <c r="I76" s="213">
        <v>239.99999999999997</v>
      </c>
      <c r="J76" s="209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1">
        <v>16</v>
      </c>
    </row>
    <row r="77" spans="1:65">
      <c r="A77" s="29"/>
      <c r="B77" s="19">
        <v>1</v>
      </c>
      <c r="C77" s="9">
        <v>4</v>
      </c>
      <c r="D77" s="213">
        <v>215</v>
      </c>
      <c r="E77" s="213">
        <v>236</v>
      </c>
      <c r="F77" s="213">
        <v>238</v>
      </c>
      <c r="G77" s="225">
        <v>262</v>
      </c>
      <c r="H77" s="213">
        <v>228.36715177080271</v>
      </c>
      <c r="I77" s="213">
        <v>250</v>
      </c>
      <c r="J77" s="209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1">
        <v>235.65709110186904</v>
      </c>
    </row>
    <row r="78" spans="1:65">
      <c r="A78" s="29"/>
      <c r="B78" s="19">
        <v>1</v>
      </c>
      <c r="C78" s="9">
        <v>5</v>
      </c>
      <c r="D78" s="213">
        <v>237</v>
      </c>
      <c r="E78" s="213">
        <v>228</v>
      </c>
      <c r="F78" s="213">
        <v>239.99999999999997</v>
      </c>
      <c r="G78" s="225">
        <v>251</v>
      </c>
      <c r="H78" s="213">
        <v>233.21589658251631</v>
      </c>
      <c r="I78" s="213">
        <v>250</v>
      </c>
      <c r="J78" s="209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1">
        <v>13</v>
      </c>
    </row>
    <row r="79" spans="1:65">
      <c r="A79" s="29"/>
      <c r="B79" s="19">
        <v>1</v>
      </c>
      <c r="C79" s="9">
        <v>6</v>
      </c>
      <c r="D79" s="213">
        <v>246</v>
      </c>
      <c r="E79" s="213">
        <v>236</v>
      </c>
      <c r="F79" s="213">
        <v>239</v>
      </c>
      <c r="G79" s="225">
        <v>242.00000000000003</v>
      </c>
      <c r="H79" s="213">
        <v>229.25473064310566</v>
      </c>
      <c r="I79" s="213">
        <v>210</v>
      </c>
      <c r="J79" s="209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4"/>
    </row>
    <row r="80" spans="1:65">
      <c r="A80" s="29"/>
      <c r="B80" s="20" t="s">
        <v>269</v>
      </c>
      <c r="C80" s="12"/>
      <c r="D80" s="215">
        <v>233</v>
      </c>
      <c r="E80" s="215">
        <v>234.33333333333334</v>
      </c>
      <c r="F80" s="215">
        <v>235.5</v>
      </c>
      <c r="G80" s="215">
        <v>246.5</v>
      </c>
      <c r="H80" s="215">
        <v>237.11878884267844</v>
      </c>
      <c r="I80" s="215">
        <v>238.33333333333334</v>
      </c>
      <c r="J80" s="209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4"/>
    </row>
    <row r="81" spans="1:65">
      <c r="A81" s="29"/>
      <c r="B81" s="3" t="s">
        <v>270</v>
      </c>
      <c r="C81" s="28"/>
      <c r="D81" s="213">
        <v>241.5</v>
      </c>
      <c r="E81" s="213">
        <v>235.5</v>
      </c>
      <c r="F81" s="213">
        <v>238.5</v>
      </c>
      <c r="G81" s="213">
        <v>246.5</v>
      </c>
      <c r="H81" s="213">
        <v>235.34378998277234</v>
      </c>
      <c r="I81" s="213">
        <v>245</v>
      </c>
      <c r="J81" s="209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4"/>
    </row>
    <row r="82" spans="1:65">
      <c r="A82" s="29"/>
      <c r="B82" s="3" t="s">
        <v>271</v>
      </c>
      <c r="C82" s="28"/>
      <c r="D82" s="213">
        <v>18.055470085267778</v>
      </c>
      <c r="E82" s="213">
        <v>3.2659863237109041</v>
      </c>
      <c r="F82" s="213">
        <v>5.6833088953531243</v>
      </c>
      <c r="G82" s="213">
        <v>14.321312788986909</v>
      </c>
      <c r="H82" s="213">
        <v>8.9212586665928271</v>
      </c>
      <c r="I82" s="213">
        <v>16.020819787597215</v>
      </c>
      <c r="J82" s="209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4"/>
    </row>
    <row r="83" spans="1:65">
      <c r="A83" s="29"/>
      <c r="B83" s="3" t="s">
        <v>86</v>
      </c>
      <c r="C83" s="28"/>
      <c r="D83" s="13">
        <v>7.7491287919604204E-2</v>
      </c>
      <c r="E83" s="13">
        <v>1.3937352732763459E-2</v>
      </c>
      <c r="F83" s="13">
        <v>2.413294647708333E-2</v>
      </c>
      <c r="G83" s="13">
        <v>5.8098632004003684E-2</v>
      </c>
      <c r="H83" s="13">
        <v>3.7623583985627679E-2</v>
      </c>
      <c r="I83" s="13">
        <v>6.7220222885023273E-2</v>
      </c>
      <c r="J83" s="14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272</v>
      </c>
      <c r="C84" s="28"/>
      <c r="D84" s="13">
        <v>-1.1275243572961058E-2</v>
      </c>
      <c r="E84" s="13">
        <v>-5.6173050526345802E-3</v>
      </c>
      <c r="F84" s="13">
        <v>-6.6660884734903725E-4</v>
      </c>
      <c r="G84" s="13">
        <v>4.6011383945343765E-2</v>
      </c>
      <c r="H84" s="13">
        <v>6.2026469645997118E-3</v>
      </c>
      <c r="I84" s="13">
        <v>1.135651050834463E-2</v>
      </c>
      <c r="J84" s="14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273</v>
      </c>
      <c r="C85" s="46"/>
      <c r="D85" s="44">
        <v>1.1200000000000001</v>
      </c>
      <c r="E85" s="44">
        <v>0.67</v>
      </c>
      <c r="F85" s="44">
        <v>0.27</v>
      </c>
      <c r="G85" s="44">
        <v>3.44</v>
      </c>
      <c r="H85" s="44">
        <v>0.27</v>
      </c>
      <c r="I85" s="44">
        <v>0.68</v>
      </c>
      <c r="J85" s="14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/>
      <c r="C86" s="20"/>
      <c r="D86" s="20"/>
      <c r="E86" s="20"/>
      <c r="F86" s="20"/>
      <c r="G86" s="20"/>
      <c r="H86" s="20"/>
      <c r="I86" s="20"/>
      <c r="BM86" s="53"/>
    </row>
    <row r="87" spans="1:65" ht="15">
      <c r="B87" s="8" t="s">
        <v>481</v>
      </c>
      <c r="BM87" s="27" t="s">
        <v>66</v>
      </c>
    </row>
    <row r="88" spans="1:65" ht="15">
      <c r="A88" s="24" t="s">
        <v>131</v>
      </c>
      <c r="B88" s="18" t="s">
        <v>117</v>
      </c>
      <c r="C88" s="15" t="s">
        <v>118</v>
      </c>
      <c r="D88" s="16" t="s">
        <v>241</v>
      </c>
      <c r="E88" s="17" t="s">
        <v>241</v>
      </c>
      <c r="F88" s="17" t="s">
        <v>241</v>
      </c>
      <c r="G88" s="17" t="s">
        <v>241</v>
      </c>
      <c r="H88" s="17" t="s">
        <v>241</v>
      </c>
      <c r="I88" s="17" t="s">
        <v>241</v>
      </c>
      <c r="J88" s="14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 t="s">
        <v>242</v>
      </c>
      <c r="C89" s="9" t="s">
        <v>242</v>
      </c>
      <c r="D89" s="144" t="s">
        <v>244</v>
      </c>
      <c r="E89" s="145" t="s">
        <v>246</v>
      </c>
      <c r="F89" s="145" t="s">
        <v>250</v>
      </c>
      <c r="G89" s="145" t="s">
        <v>253</v>
      </c>
      <c r="H89" s="145" t="s">
        <v>260</v>
      </c>
      <c r="I89" s="145" t="s">
        <v>276</v>
      </c>
      <c r="J89" s="14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 t="s">
        <v>82</v>
      </c>
    </row>
    <row r="90" spans="1:65">
      <c r="A90" s="29"/>
      <c r="B90" s="19"/>
      <c r="C90" s="9"/>
      <c r="D90" s="10" t="s">
        <v>277</v>
      </c>
      <c r="E90" s="11" t="s">
        <v>278</v>
      </c>
      <c r="F90" s="11" t="s">
        <v>279</v>
      </c>
      <c r="G90" s="11" t="s">
        <v>278</v>
      </c>
      <c r="H90" s="11" t="s">
        <v>279</v>
      </c>
      <c r="I90" s="11" t="s">
        <v>280</v>
      </c>
      <c r="J90" s="14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0</v>
      </c>
    </row>
    <row r="91" spans="1:65">
      <c r="A91" s="29"/>
      <c r="B91" s="19"/>
      <c r="C91" s="9"/>
      <c r="D91" s="25" t="s">
        <v>281</v>
      </c>
      <c r="E91" s="25" t="s">
        <v>123</v>
      </c>
      <c r="F91" s="25" t="s">
        <v>281</v>
      </c>
      <c r="G91" s="25" t="s">
        <v>122</v>
      </c>
      <c r="H91" s="25" t="s">
        <v>282</v>
      </c>
      <c r="I91" s="25" t="s">
        <v>283</v>
      </c>
      <c r="J91" s="14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0</v>
      </c>
    </row>
    <row r="92" spans="1:65">
      <c r="A92" s="29"/>
      <c r="B92" s="18">
        <v>1</v>
      </c>
      <c r="C92" s="14">
        <v>1</v>
      </c>
      <c r="D92" s="208">
        <v>407</v>
      </c>
      <c r="E92" s="208">
        <v>393</v>
      </c>
      <c r="F92" s="208">
        <v>394</v>
      </c>
      <c r="G92" s="208">
        <v>381</v>
      </c>
      <c r="H92" s="223">
        <v>386.128800150713</v>
      </c>
      <c r="I92" s="208">
        <v>370</v>
      </c>
      <c r="J92" s="209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1">
        <v>1</v>
      </c>
    </row>
    <row r="93" spans="1:65">
      <c r="A93" s="29"/>
      <c r="B93" s="19">
        <v>1</v>
      </c>
      <c r="C93" s="9">
        <v>2</v>
      </c>
      <c r="D93" s="213">
        <v>342</v>
      </c>
      <c r="E93" s="213">
        <v>400</v>
      </c>
      <c r="F93" s="213">
        <v>393</v>
      </c>
      <c r="G93" s="213">
        <v>400</v>
      </c>
      <c r="H93" s="225">
        <v>373.25613275229767</v>
      </c>
      <c r="I93" s="213">
        <v>350</v>
      </c>
      <c r="J93" s="209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1" t="e">
        <v>#N/A</v>
      </c>
    </row>
    <row r="94" spans="1:65">
      <c r="A94" s="29"/>
      <c r="B94" s="19">
        <v>1</v>
      </c>
      <c r="C94" s="9">
        <v>3</v>
      </c>
      <c r="D94" s="213">
        <v>424</v>
      </c>
      <c r="E94" s="213">
        <v>403</v>
      </c>
      <c r="F94" s="213">
        <v>382</v>
      </c>
      <c r="G94" s="213">
        <v>366</v>
      </c>
      <c r="H94" s="225">
        <v>355.83428249788994</v>
      </c>
      <c r="I94" s="213">
        <v>380</v>
      </c>
      <c r="J94" s="209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1">
        <v>16</v>
      </c>
    </row>
    <row r="95" spans="1:65">
      <c r="A95" s="29"/>
      <c r="B95" s="19">
        <v>1</v>
      </c>
      <c r="C95" s="9">
        <v>4</v>
      </c>
      <c r="D95" s="213">
        <v>368</v>
      </c>
      <c r="E95" s="213">
        <v>382</v>
      </c>
      <c r="F95" s="213">
        <v>387</v>
      </c>
      <c r="G95" s="213">
        <v>403</v>
      </c>
      <c r="H95" s="225">
        <v>332.03205115452533</v>
      </c>
      <c r="I95" s="213">
        <v>380</v>
      </c>
      <c r="J95" s="209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  <c r="BI95" s="210"/>
      <c r="BJ95" s="210"/>
      <c r="BK95" s="210"/>
      <c r="BL95" s="210"/>
      <c r="BM95" s="211">
        <v>384.9</v>
      </c>
    </row>
    <row r="96" spans="1:65">
      <c r="A96" s="29"/>
      <c r="B96" s="19">
        <v>1</v>
      </c>
      <c r="C96" s="9">
        <v>5</v>
      </c>
      <c r="D96" s="213">
        <v>403</v>
      </c>
      <c r="E96" s="213">
        <v>393</v>
      </c>
      <c r="F96" s="213">
        <v>385</v>
      </c>
      <c r="G96" s="213">
        <v>392</v>
      </c>
      <c r="H96" s="225">
        <v>324.55566879178298</v>
      </c>
      <c r="I96" s="213">
        <v>370</v>
      </c>
      <c r="J96" s="209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1">
        <v>14</v>
      </c>
    </row>
    <row r="97" spans="1:65">
      <c r="A97" s="29"/>
      <c r="B97" s="19">
        <v>1</v>
      </c>
      <c r="C97" s="9">
        <v>6</v>
      </c>
      <c r="D97" s="213">
        <v>420</v>
      </c>
      <c r="E97" s="213">
        <v>377</v>
      </c>
      <c r="F97" s="213">
        <v>384</v>
      </c>
      <c r="G97" s="213">
        <v>348</v>
      </c>
      <c r="H97" s="225">
        <v>352.13192782345067</v>
      </c>
      <c r="I97" s="213">
        <v>370</v>
      </c>
      <c r="J97" s="209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4"/>
    </row>
    <row r="98" spans="1:65">
      <c r="A98" s="29"/>
      <c r="B98" s="20" t="s">
        <v>269</v>
      </c>
      <c r="C98" s="12"/>
      <c r="D98" s="215">
        <v>394</v>
      </c>
      <c r="E98" s="215">
        <v>391.33333333333331</v>
      </c>
      <c r="F98" s="215">
        <v>387.5</v>
      </c>
      <c r="G98" s="215">
        <v>381.66666666666669</v>
      </c>
      <c r="H98" s="215">
        <v>353.98981052844323</v>
      </c>
      <c r="I98" s="215">
        <v>370</v>
      </c>
      <c r="J98" s="209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4"/>
    </row>
    <row r="99" spans="1:65">
      <c r="A99" s="29"/>
      <c r="B99" s="3" t="s">
        <v>270</v>
      </c>
      <c r="C99" s="28"/>
      <c r="D99" s="213">
        <v>405</v>
      </c>
      <c r="E99" s="213">
        <v>393</v>
      </c>
      <c r="F99" s="213">
        <v>386</v>
      </c>
      <c r="G99" s="213">
        <v>386.5</v>
      </c>
      <c r="H99" s="213">
        <v>353.98310516067033</v>
      </c>
      <c r="I99" s="213">
        <v>370</v>
      </c>
      <c r="J99" s="209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4"/>
    </row>
    <row r="100" spans="1:65">
      <c r="A100" s="29"/>
      <c r="B100" s="3" t="s">
        <v>271</v>
      </c>
      <c r="C100" s="28"/>
      <c r="D100" s="213">
        <v>32.267630839589074</v>
      </c>
      <c r="E100" s="213">
        <v>10.092901796146966</v>
      </c>
      <c r="F100" s="213">
        <v>4.9295030175464953</v>
      </c>
      <c r="G100" s="213">
        <v>21.341665039697972</v>
      </c>
      <c r="H100" s="213">
        <v>23.492430812761889</v>
      </c>
      <c r="I100" s="213">
        <v>10.954451150103322</v>
      </c>
      <c r="J100" s="209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4"/>
    </row>
    <row r="101" spans="1:65">
      <c r="A101" s="29"/>
      <c r="B101" s="3" t="s">
        <v>86</v>
      </c>
      <c r="C101" s="28"/>
      <c r="D101" s="13">
        <v>8.1897540202002725E-2</v>
      </c>
      <c r="E101" s="13">
        <v>2.5791060807871295E-2</v>
      </c>
      <c r="F101" s="13">
        <v>1.2721298109797408E-2</v>
      </c>
      <c r="G101" s="13">
        <v>5.5917026304885514E-2</v>
      </c>
      <c r="H101" s="13">
        <v>6.6364709135813563E-2</v>
      </c>
      <c r="I101" s="13">
        <v>2.9606624730008978E-2</v>
      </c>
      <c r="J101" s="146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3" t="s">
        <v>272</v>
      </c>
      <c r="C102" s="28"/>
      <c r="D102" s="13">
        <v>2.3642504546635523E-2</v>
      </c>
      <c r="E102" s="13">
        <v>1.6714298086083046E-2</v>
      </c>
      <c r="F102" s="13">
        <v>6.7550012990387209E-3</v>
      </c>
      <c r="G102" s="13">
        <v>-8.400450333419851E-3</v>
      </c>
      <c r="H102" s="13">
        <v>-8.030706539765331E-2</v>
      </c>
      <c r="I102" s="13">
        <v>-3.8711353598337217E-2</v>
      </c>
      <c r="J102" s="14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45" t="s">
        <v>273</v>
      </c>
      <c r="C103" s="46"/>
      <c r="D103" s="44">
        <v>0.79</v>
      </c>
      <c r="E103" s="44">
        <v>0.56000000000000005</v>
      </c>
      <c r="F103" s="44">
        <v>0.24</v>
      </c>
      <c r="G103" s="44">
        <v>0.24</v>
      </c>
      <c r="H103" s="44">
        <v>2.5499999999999998</v>
      </c>
      <c r="I103" s="44">
        <v>1.22</v>
      </c>
      <c r="J103" s="146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B104" s="30"/>
      <c r="C104" s="20"/>
      <c r="D104" s="20"/>
      <c r="E104" s="20"/>
      <c r="F104" s="20"/>
      <c r="G104" s="20"/>
      <c r="H104" s="20"/>
      <c r="I104" s="20"/>
      <c r="BM104" s="53"/>
    </row>
    <row r="105" spans="1:65" ht="15">
      <c r="B105" s="8" t="s">
        <v>482</v>
      </c>
      <c r="BM105" s="27" t="s">
        <v>66</v>
      </c>
    </row>
    <row r="106" spans="1:65" ht="15">
      <c r="A106" s="24" t="s">
        <v>215</v>
      </c>
      <c r="B106" s="18" t="s">
        <v>117</v>
      </c>
      <c r="C106" s="15" t="s">
        <v>118</v>
      </c>
      <c r="D106" s="16" t="s">
        <v>241</v>
      </c>
      <c r="E106" s="17" t="s">
        <v>241</v>
      </c>
      <c r="F106" s="17" t="s">
        <v>241</v>
      </c>
      <c r="G106" s="17" t="s">
        <v>241</v>
      </c>
      <c r="H106" s="17" t="s">
        <v>241</v>
      </c>
      <c r="I106" s="17" t="s">
        <v>241</v>
      </c>
      <c r="J106" s="146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</v>
      </c>
    </row>
    <row r="107" spans="1:65">
      <c r="A107" s="29"/>
      <c r="B107" s="19" t="s">
        <v>242</v>
      </c>
      <c r="C107" s="9" t="s">
        <v>242</v>
      </c>
      <c r="D107" s="144" t="s">
        <v>244</v>
      </c>
      <c r="E107" s="145" t="s">
        <v>246</v>
      </c>
      <c r="F107" s="145" t="s">
        <v>250</v>
      </c>
      <c r="G107" s="145" t="s">
        <v>253</v>
      </c>
      <c r="H107" s="145" t="s">
        <v>260</v>
      </c>
      <c r="I107" s="145" t="s">
        <v>276</v>
      </c>
      <c r="J107" s="146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 t="s">
        <v>82</v>
      </c>
    </row>
    <row r="108" spans="1:65">
      <c r="A108" s="29"/>
      <c r="B108" s="19"/>
      <c r="C108" s="9"/>
      <c r="D108" s="10" t="s">
        <v>277</v>
      </c>
      <c r="E108" s="11" t="s">
        <v>278</v>
      </c>
      <c r="F108" s="11" t="s">
        <v>279</v>
      </c>
      <c r="G108" s="11" t="s">
        <v>278</v>
      </c>
      <c r="H108" s="11" t="s">
        <v>279</v>
      </c>
      <c r="I108" s="11" t="s">
        <v>280</v>
      </c>
      <c r="J108" s="146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1</v>
      </c>
    </row>
    <row r="109" spans="1:65">
      <c r="A109" s="29"/>
      <c r="B109" s="19"/>
      <c r="C109" s="9"/>
      <c r="D109" s="25" t="s">
        <v>281</v>
      </c>
      <c r="E109" s="25" t="s">
        <v>123</v>
      </c>
      <c r="F109" s="25" t="s">
        <v>281</v>
      </c>
      <c r="G109" s="25" t="s">
        <v>122</v>
      </c>
      <c r="H109" s="25" t="s">
        <v>282</v>
      </c>
      <c r="I109" s="25" t="s">
        <v>283</v>
      </c>
      <c r="J109" s="146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1</v>
      </c>
    </row>
    <row r="110" spans="1:65">
      <c r="A110" s="29"/>
      <c r="B110" s="18">
        <v>1</v>
      </c>
      <c r="C110" s="14">
        <v>1</v>
      </c>
      <c r="D110" s="220">
        <v>51.7</v>
      </c>
      <c r="E110" s="220">
        <v>53</v>
      </c>
      <c r="F110" s="227">
        <v>34</v>
      </c>
      <c r="G110" s="220">
        <v>51</v>
      </c>
      <c r="H110" s="220">
        <v>52.255099612279835</v>
      </c>
      <c r="I110" s="220">
        <v>50.000000000000007</v>
      </c>
      <c r="J110" s="217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8"/>
      <c r="AU110" s="218"/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8"/>
      <c r="BF110" s="218"/>
      <c r="BG110" s="218"/>
      <c r="BH110" s="218"/>
      <c r="BI110" s="218"/>
      <c r="BJ110" s="218"/>
      <c r="BK110" s="218"/>
      <c r="BL110" s="218"/>
      <c r="BM110" s="221">
        <v>1</v>
      </c>
    </row>
    <row r="111" spans="1:65">
      <c r="A111" s="29"/>
      <c r="B111" s="19">
        <v>1</v>
      </c>
      <c r="C111" s="9">
        <v>2</v>
      </c>
      <c r="D111" s="216">
        <v>43.9</v>
      </c>
      <c r="E111" s="216">
        <v>51</v>
      </c>
      <c r="F111" s="228">
        <v>37</v>
      </c>
      <c r="G111" s="216">
        <v>53</v>
      </c>
      <c r="H111" s="216">
        <v>49.588688009462359</v>
      </c>
      <c r="I111" s="216">
        <v>50.000000000000007</v>
      </c>
      <c r="J111" s="217"/>
      <c r="K111" s="218"/>
      <c r="L111" s="218"/>
      <c r="M111" s="218"/>
      <c r="N111" s="218"/>
      <c r="O111" s="218"/>
      <c r="P111" s="218"/>
      <c r="Q111" s="218"/>
      <c r="R111" s="218"/>
      <c r="S111" s="218"/>
      <c r="T111" s="218"/>
      <c r="U111" s="218"/>
      <c r="V111" s="218"/>
      <c r="W111" s="218"/>
      <c r="X111" s="218"/>
      <c r="Y111" s="218"/>
      <c r="Z111" s="218"/>
      <c r="AA111" s="218"/>
      <c r="AB111" s="218"/>
      <c r="AC111" s="218"/>
      <c r="AD111" s="218"/>
      <c r="AE111" s="218"/>
      <c r="AF111" s="218"/>
      <c r="AG111" s="218"/>
      <c r="AH111" s="218"/>
      <c r="AI111" s="218"/>
      <c r="AJ111" s="218"/>
      <c r="AK111" s="218"/>
      <c r="AL111" s="218"/>
      <c r="AM111" s="218"/>
      <c r="AN111" s="218"/>
      <c r="AO111" s="218"/>
      <c r="AP111" s="218"/>
      <c r="AQ111" s="218"/>
      <c r="AR111" s="218"/>
      <c r="AS111" s="218"/>
      <c r="AT111" s="218"/>
      <c r="AU111" s="218"/>
      <c r="AV111" s="218"/>
      <c r="AW111" s="218"/>
      <c r="AX111" s="218"/>
      <c r="AY111" s="218"/>
      <c r="AZ111" s="218"/>
      <c r="BA111" s="218"/>
      <c r="BB111" s="218"/>
      <c r="BC111" s="218"/>
      <c r="BD111" s="218"/>
      <c r="BE111" s="218"/>
      <c r="BF111" s="218"/>
      <c r="BG111" s="218"/>
      <c r="BH111" s="218"/>
      <c r="BI111" s="218"/>
      <c r="BJ111" s="218"/>
      <c r="BK111" s="218"/>
      <c r="BL111" s="218"/>
      <c r="BM111" s="221">
        <v>1</v>
      </c>
    </row>
    <row r="112" spans="1:65">
      <c r="A112" s="29"/>
      <c r="B112" s="19">
        <v>1</v>
      </c>
      <c r="C112" s="9">
        <v>3</v>
      </c>
      <c r="D112" s="216">
        <v>52</v>
      </c>
      <c r="E112" s="216">
        <v>51</v>
      </c>
      <c r="F112" s="228">
        <v>37</v>
      </c>
      <c r="G112" s="216">
        <v>54</v>
      </c>
      <c r="H112" s="216">
        <v>49.791385736673945</v>
      </c>
      <c r="I112" s="216">
        <v>50.000000000000007</v>
      </c>
      <c r="J112" s="217"/>
      <c r="K112" s="218"/>
      <c r="L112" s="218"/>
      <c r="M112" s="218"/>
      <c r="N112" s="218"/>
      <c r="O112" s="218"/>
      <c r="P112" s="218"/>
      <c r="Q112" s="218"/>
      <c r="R112" s="218"/>
      <c r="S112" s="218"/>
      <c r="T112" s="218"/>
      <c r="U112" s="218"/>
      <c r="V112" s="218"/>
      <c r="W112" s="218"/>
      <c r="X112" s="218"/>
      <c r="Y112" s="218"/>
      <c r="Z112" s="218"/>
      <c r="AA112" s="218"/>
      <c r="AB112" s="218"/>
      <c r="AC112" s="218"/>
      <c r="AD112" s="218"/>
      <c r="AE112" s="218"/>
      <c r="AF112" s="218"/>
      <c r="AG112" s="218"/>
      <c r="AH112" s="218"/>
      <c r="AI112" s="218"/>
      <c r="AJ112" s="218"/>
      <c r="AK112" s="218"/>
      <c r="AL112" s="218"/>
      <c r="AM112" s="218"/>
      <c r="AN112" s="218"/>
      <c r="AO112" s="218"/>
      <c r="AP112" s="218"/>
      <c r="AQ112" s="218"/>
      <c r="AR112" s="218"/>
      <c r="AS112" s="218"/>
      <c r="AT112" s="218"/>
      <c r="AU112" s="218"/>
      <c r="AV112" s="218"/>
      <c r="AW112" s="218"/>
      <c r="AX112" s="218"/>
      <c r="AY112" s="218"/>
      <c r="AZ112" s="218"/>
      <c r="BA112" s="218"/>
      <c r="BB112" s="218"/>
      <c r="BC112" s="218"/>
      <c r="BD112" s="218"/>
      <c r="BE112" s="218"/>
      <c r="BF112" s="218"/>
      <c r="BG112" s="218"/>
      <c r="BH112" s="218"/>
      <c r="BI112" s="218"/>
      <c r="BJ112" s="218"/>
      <c r="BK112" s="218"/>
      <c r="BL112" s="218"/>
      <c r="BM112" s="221">
        <v>16</v>
      </c>
    </row>
    <row r="113" spans="1:65">
      <c r="A113" s="29"/>
      <c r="B113" s="19">
        <v>1</v>
      </c>
      <c r="C113" s="9">
        <v>4</v>
      </c>
      <c r="D113" s="216">
        <v>46.9</v>
      </c>
      <c r="E113" s="216">
        <v>51</v>
      </c>
      <c r="F113" s="228">
        <v>36</v>
      </c>
      <c r="G113" s="226">
        <v>59.999999999999993</v>
      </c>
      <c r="H113" s="216">
        <v>49.165141957759168</v>
      </c>
      <c r="I113" s="216">
        <v>50.000000000000007</v>
      </c>
      <c r="J113" s="217"/>
      <c r="K113" s="218"/>
      <c r="L113" s="218"/>
      <c r="M113" s="218"/>
      <c r="N113" s="218"/>
      <c r="O113" s="218"/>
      <c r="P113" s="218"/>
      <c r="Q113" s="218"/>
      <c r="R113" s="218"/>
      <c r="S113" s="218"/>
      <c r="T113" s="218"/>
      <c r="U113" s="218"/>
      <c r="V113" s="218"/>
      <c r="W113" s="218"/>
      <c r="X113" s="218"/>
      <c r="Y113" s="218"/>
      <c r="Z113" s="218"/>
      <c r="AA113" s="218"/>
      <c r="AB113" s="218"/>
      <c r="AC113" s="218"/>
      <c r="AD113" s="218"/>
      <c r="AE113" s="218"/>
      <c r="AF113" s="218"/>
      <c r="AG113" s="218"/>
      <c r="AH113" s="218"/>
      <c r="AI113" s="218"/>
      <c r="AJ113" s="218"/>
      <c r="AK113" s="218"/>
      <c r="AL113" s="218"/>
      <c r="AM113" s="218"/>
      <c r="AN113" s="218"/>
      <c r="AO113" s="218"/>
      <c r="AP113" s="218"/>
      <c r="AQ113" s="218"/>
      <c r="AR113" s="218"/>
      <c r="AS113" s="218"/>
      <c r="AT113" s="218"/>
      <c r="AU113" s="218"/>
      <c r="AV113" s="218"/>
      <c r="AW113" s="218"/>
      <c r="AX113" s="218"/>
      <c r="AY113" s="218"/>
      <c r="AZ113" s="218"/>
      <c r="BA113" s="218"/>
      <c r="BB113" s="218"/>
      <c r="BC113" s="218"/>
      <c r="BD113" s="218"/>
      <c r="BE113" s="218"/>
      <c r="BF113" s="218"/>
      <c r="BG113" s="218"/>
      <c r="BH113" s="218"/>
      <c r="BI113" s="218"/>
      <c r="BJ113" s="218"/>
      <c r="BK113" s="218"/>
      <c r="BL113" s="218"/>
      <c r="BM113" s="221">
        <v>51.013628413274141</v>
      </c>
    </row>
    <row r="114" spans="1:65">
      <c r="A114" s="29"/>
      <c r="B114" s="19">
        <v>1</v>
      </c>
      <c r="C114" s="9">
        <v>5</v>
      </c>
      <c r="D114" s="216">
        <v>50.8</v>
      </c>
      <c r="E114" s="216">
        <v>52</v>
      </c>
      <c r="F114" s="228">
        <v>36</v>
      </c>
      <c r="G114" s="216">
        <v>57</v>
      </c>
      <c r="H114" s="216">
        <v>50.762310940002187</v>
      </c>
      <c r="I114" s="216">
        <v>50.000000000000007</v>
      </c>
      <c r="J114" s="217"/>
      <c r="K114" s="218"/>
      <c r="L114" s="218"/>
      <c r="M114" s="218"/>
      <c r="N114" s="218"/>
      <c r="O114" s="218"/>
      <c r="P114" s="218"/>
      <c r="Q114" s="218"/>
      <c r="R114" s="218"/>
      <c r="S114" s="218"/>
      <c r="T114" s="218"/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  <c r="AF114" s="218"/>
      <c r="AG114" s="218"/>
      <c r="AH114" s="218"/>
      <c r="AI114" s="218"/>
      <c r="AJ114" s="218"/>
      <c r="AK114" s="218"/>
      <c r="AL114" s="218"/>
      <c r="AM114" s="218"/>
      <c r="AN114" s="218"/>
      <c r="AO114" s="218"/>
      <c r="AP114" s="218"/>
      <c r="AQ114" s="218"/>
      <c r="AR114" s="218"/>
      <c r="AS114" s="218"/>
      <c r="AT114" s="218"/>
      <c r="AU114" s="218"/>
      <c r="AV114" s="218"/>
      <c r="AW114" s="218"/>
      <c r="AX114" s="218"/>
      <c r="AY114" s="218"/>
      <c r="AZ114" s="218"/>
      <c r="BA114" s="218"/>
      <c r="BB114" s="218"/>
      <c r="BC114" s="218"/>
      <c r="BD114" s="218"/>
      <c r="BE114" s="218"/>
      <c r="BF114" s="218"/>
      <c r="BG114" s="218"/>
      <c r="BH114" s="218"/>
      <c r="BI114" s="218"/>
      <c r="BJ114" s="218"/>
      <c r="BK114" s="218"/>
      <c r="BL114" s="218"/>
      <c r="BM114" s="221">
        <v>15</v>
      </c>
    </row>
    <row r="115" spans="1:65">
      <c r="A115" s="29"/>
      <c r="B115" s="19">
        <v>1</v>
      </c>
      <c r="C115" s="9">
        <v>6</v>
      </c>
      <c r="D115" s="216">
        <v>53.2</v>
      </c>
      <c r="E115" s="216">
        <v>50</v>
      </c>
      <c r="F115" s="228">
        <v>37</v>
      </c>
      <c r="G115" s="216">
        <v>52</v>
      </c>
      <c r="H115" s="216">
        <v>51.946226142046768</v>
      </c>
      <c r="I115" s="216">
        <v>50.000000000000007</v>
      </c>
      <c r="J115" s="217"/>
      <c r="K115" s="218"/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218"/>
      <c r="Y115" s="218"/>
      <c r="Z115" s="218"/>
      <c r="AA115" s="218"/>
      <c r="AB115" s="218"/>
      <c r="AC115" s="218"/>
      <c r="AD115" s="218"/>
      <c r="AE115" s="218"/>
      <c r="AF115" s="218"/>
      <c r="AG115" s="218"/>
      <c r="AH115" s="218"/>
      <c r="AI115" s="218"/>
      <c r="AJ115" s="218"/>
      <c r="AK115" s="218"/>
      <c r="AL115" s="218"/>
      <c r="AM115" s="218"/>
      <c r="AN115" s="218"/>
      <c r="AO115" s="218"/>
      <c r="AP115" s="218"/>
      <c r="AQ115" s="218"/>
      <c r="AR115" s="218"/>
      <c r="AS115" s="218"/>
      <c r="AT115" s="218"/>
      <c r="AU115" s="218"/>
      <c r="AV115" s="218"/>
      <c r="AW115" s="218"/>
      <c r="AX115" s="218"/>
      <c r="AY115" s="218"/>
      <c r="AZ115" s="218"/>
      <c r="BA115" s="218"/>
      <c r="BB115" s="218"/>
      <c r="BC115" s="218"/>
      <c r="BD115" s="218"/>
      <c r="BE115" s="218"/>
      <c r="BF115" s="218"/>
      <c r="BG115" s="218"/>
      <c r="BH115" s="218"/>
      <c r="BI115" s="218"/>
      <c r="BJ115" s="218"/>
      <c r="BK115" s="218"/>
      <c r="BL115" s="218"/>
      <c r="BM115" s="219"/>
    </row>
    <row r="116" spans="1:65">
      <c r="A116" s="29"/>
      <c r="B116" s="20" t="s">
        <v>269</v>
      </c>
      <c r="C116" s="12"/>
      <c r="D116" s="222">
        <v>49.75</v>
      </c>
      <c r="E116" s="222">
        <v>51.333333333333336</v>
      </c>
      <c r="F116" s="222">
        <v>36.166666666666664</v>
      </c>
      <c r="G116" s="222">
        <v>54.5</v>
      </c>
      <c r="H116" s="222">
        <v>50.58480873303737</v>
      </c>
      <c r="I116" s="222">
        <v>50.000000000000007</v>
      </c>
      <c r="J116" s="217"/>
      <c r="K116" s="218"/>
      <c r="L116" s="218"/>
      <c r="M116" s="218"/>
      <c r="N116" s="218"/>
      <c r="O116" s="218"/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  <c r="AF116" s="218"/>
      <c r="AG116" s="218"/>
      <c r="AH116" s="218"/>
      <c r="AI116" s="218"/>
      <c r="AJ116" s="218"/>
      <c r="AK116" s="218"/>
      <c r="AL116" s="218"/>
      <c r="AM116" s="218"/>
      <c r="AN116" s="218"/>
      <c r="AO116" s="218"/>
      <c r="AP116" s="218"/>
      <c r="AQ116" s="218"/>
      <c r="AR116" s="218"/>
      <c r="AS116" s="218"/>
      <c r="AT116" s="218"/>
      <c r="AU116" s="218"/>
      <c r="AV116" s="218"/>
      <c r="AW116" s="218"/>
      <c r="AX116" s="218"/>
      <c r="AY116" s="218"/>
      <c r="AZ116" s="218"/>
      <c r="BA116" s="218"/>
      <c r="BB116" s="218"/>
      <c r="BC116" s="218"/>
      <c r="BD116" s="218"/>
      <c r="BE116" s="218"/>
      <c r="BF116" s="218"/>
      <c r="BG116" s="218"/>
      <c r="BH116" s="218"/>
      <c r="BI116" s="218"/>
      <c r="BJ116" s="218"/>
      <c r="BK116" s="218"/>
      <c r="BL116" s="218"/>
      <c r="BM116" s="219"/>
    </row>
    <row r="117" spans="1:65">
      <c r="A117" s="29"/>
      <c r="B117" s="3" t="s">
        <v>270</v>
      </c>
      <c r="C117" s="28"/>
      <c r="D117" s="216">
        <v>51.25</v>
      </c>
      <c r="E117" s="216">
        <v>51</v>
      </c>
      <c r="F117" s="216">
        <v>36.5</v>
      </c>
      <c r="G117" s="216">
        <v>53.5</v>
      </c>
      <c r="H117" s="216">
        <v>50.27684833833807</v>
      </c>
      <c r="I117" s="216">
        <v>50.000000000000007</v>
      </c>
      <c r="J117" s="217"/>
      <c r="K117" s="218"/>
      <c r="L117" s="218"/>
      <c r="M117" s="218"/>
      <c r="N117" s="218"/>
      <c r="O117" s="218"/>
      <c r="P117" s="218"/>
      <c r="Q117" s="218"/>
      <c r="R117" s="218"/>
      <c r="S117" s="218"/>
      <c r="T117" s="218"/>
      <c r="U117" s="218"/>
      <c r="V117" s="218"/>
      <c r="W117" s="218"/>
      <c r="X117" s="218"/>
      <c r="Y117" s="218"/>
      <c r="Z117" s="218"/>
      <c r="AA117" s="218"/>
      <c r="AB117" s="218"/>
      <c r="AC117" s="218"/>
      <c r="AD117" s="218"/>
      <c r="AE117" s="218"/>
      <c r="AF117" s="218"/>
      <c r="AG117" s="218"/>
      <c r="AH117" s="218"/>
      <c r="AI117" s="218"/>
      <c r="AJ117" s="218"/>
      <c r="AK117" s="218"/>
      <c r="AL117" s="218"/>
      <c r="AM117" s="218"/>
      <c r="AN117" s="218"/>
      <c r="AO117" s="218"/>
      <c r="AP117" s="218"/>
      <c r="AQ117" s="218"/>
      <c r="AR117" s="218"/>
      <c r="AS117" s="218"/>
      <c r="AT117" s="218"/>
      <c r="AU117" s="218"/>
      <c r="AV117" s="218"/>
      <c r="AW117" s="218"/>
      <c r="AX117" s="218"/>
      <c r="AY117" s="218"/>
      <c r="AZ117" s="218"/>
      <c r="BA117" s="218"/>
      <c r="BB117" s="218"/>
      <c r="BC117" s="218"/>
      <c r="BD117" s="218"/>
      <c r="BE117" s="218"/>
      <c r="BF117" s="218"/>
      <c r="BG117" s="218"/>
      <c r="BH117" s="218"/>
      <c r="BI117" s="218"/>
      <c r="BJ117" s="218"/>
      <c r="BK117" s="218"/>
      <c r="BL117" s="218"/>
      <c r="BM117" s="219"/>
    </row>
    <row r="118" spans="1:65">
      <c r="A118" s="29"/>
      <c r="B118" s="3" t="s">
        <v>271</v>
      </c>
      <c r="C118" s="28"/>
      <c r="D118" s="216">
        <v>3.5837131581643096</v>
      </c>
      <c r="E118" s="216">
        <v>1.0327955589886444</v>
      </c>
      <c r="F118" s="216">
        <v>1.169045194450012</v>
      </c>
      <c r="G118" s="216">
        <v>3.3911649915626318</v>
      </c>
      <c r="H118" s="216">
        <v>1.289346060313874</v>
      </c>
      <c r="I118" s="216">
        <v>0</v>
      </c>
      <c r="J118" s="217"/>
      <c r="K118" s="218"/>
      <c r="L118" s="218"/>
      <c r="M118" s="218"/>
      <c r="N118" s="218"/>
      <c r="O118" s="218"/>
      <c r="P118" s="218"/>
      <c r="Q118" s="218"/>
      <c r="R118" s="218"/>
      <c r="S118" s="218"/>
      <c r="T118" s="218"/>
      <c r="U118" s="218"/>
      <c r="V118" s="218"/>
      <c r="W118" s="218"/>
      <c r="X118" s="218"/>
      <c r="Y118" s="218"/>
      <c r="Z118" s="218"/>
      <c r="AA118" s="218"/>
      <c r="AB118" s="218"/>
      <c r="AC118" s="218"/>
      <c r="AD118" s="218"/>
      <c r="AE118" s="218"/>
      <c r="AF118" s="218"/>
      <c r="AG118" s="218"/>
      <c r="AH118" s="218"/>
      <c r="AI118" s="218"/>
      <c r="AJ118" s="218"/>
      <c r="AK118" s="218"/>
      <c r="AL118" s="218"/>
      <c r="AM118" s="218"/>
      <c r="AN118" s="218"/>
      <c r="AO118" s="218"/>
      <c r="AP118" s="218"/>
      <c r="AQ118" s="218"/>
      <c r="AR118" s="218"/>
      <c r="AS118" s="218"/>
      <c r="AT118" s="218"/>
      <c r="AU118" s="218"/>
      <c r="AV118" s="218"/>
      <c r="AW118" s="218"/>
      <c r="AX118" s="218"/>
      <c r="AY118" s="218"/>
      <c r="AZ118" s="218"/>
      <c r="BA118" s="218"/>
      <c r="BB118" s="218"/>
      <c r="BC118" s="218"/>
      <c r="BD118" s="218"/>
      <c r="BE118" s="218"/>
      <c r="BF118" s="218"/>
      <c r="BG118" s="218"/>
      <c r="BH118" s="218"/>
      <c r="BI118" s="218"/>
      <c r="BJ118" s="218"/>
      <c r="BK118" s="218"/>
      <c r="BL118" s="218"/>
      <c r="BM118" s="219"/>
    </row>
    <row r="119" spans="1:65">
      <c r="A119" s="29"/>
      <c r="B119" s="3" t="s">
        <v>86</v>
      </c>
      <c r="C119" s="28"/>
      <c r="D119" s="13">
        <v>7.2034435339986116E-2</v>
      </c>
      <c r="E119" s="13">
        <v>2.0119394006272294E-2</v>
      </c>
      <c r="F119" s="13">
        <v>3.2323830261290654E-2</v>
      </c>
      <c r="G119" s="13">
        <v>6.2223210854360216E-2</v>
      </c>
      <c r="H119" s="13">
        <v>2.5488799752479661E-2</v>
      </c>
      <c r="I119" s="13">
        <v>0</v>
      </c>
      <c r="J119" s="14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3" t="s">
        <v>272</v>
      </c>
      <c r="C120" s="28"/>
      <c r="D120" s="13">
        <v>-2.4770408468834493E-2</v>
      </c>
      <c r="E120" s="13">
        <v>6.267049218087184E-3</v>
      </c>
      <c r="F120" s="13">
        <v>-0.29103912441452962</v>
      </c>
      <c r="G120" s="13">
        <v>6.8341964591930093E-2</v>
      </c>
      <c r="H120" s="13">
        <v>-8.4059827456850478E-3</v>
      </c>
      <c r="I120" s="13">
        <v>-1.9869757255109866E-2</v>
      </c>
      <c r="J120" s="14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45" t="s">
        <v>273</v>
      </c>
      <c r="C121" s="46"/>
      <c r="D121" s="44">
        <v>0.46</v>
      </c>
      <c r="E121" s="44">
        <v>0.89</v>
      </c>
      <c r="F121" s="44">
        <v>12.03</v>
      </c>
      <c r="G121" s="44">
        <v>3.58</v>
      </c>
      <c r="H121" s="44">
        <v>0.25</v>
      </c>
      <c r="I121" s="44">
        <v>0.25</v>
      </c>
      <c r="J121" s="14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B122" s="30"/>
      <c r="C122" s="20"/>
      <c r="D122" s="20"/>
      <c r="E122" s="20"/>
      <c r="F122" s="20"/>
      <c r="G122" s="20"/>
      <c r="H122" s="20"/>
      <c r="I122" s="20"/>
      <c r="BM122" s="53"/>
    </row>
    <row r="123" spans="1:65" ht="15">
      <c r="B123" s="8" t="s">
        <v>483</v>
      </c>
      <c r="BM123" s="27" t="s">
        <v>66</v>
      </c>
    </row>
    <row r="124" spans="1:65" ht="15">
      <c r="A124" s="24" t="s">
        <v>112</v>
      </c>
      <c r="B124" s="18" t="s">
        <v>117</v>
      </c>
      <c r="C124" s="15" t="s">
        <v>118</v>
      </c>
      <c r="D124" s="16" t="s">
        <v>241</v>
      </c>
      <c r="E124" s="17" t="s">
        <v>241</v>
      </c>
      <c r="F124" s="17" t="s">
        <v>241</v>
      </c>
      <c r="G124" s="17" t="s">
        <v>241</v>
      </c>
      <c r="H124" s="17" t="s">
        <v>241</v>
      </c>
      <c r="I124" s="17" t="s">
        <v>241</v>
      </c>
      <c r="J124" s="14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7">
        <v>1</v>
      </c>
    </row>
    <row r="125" spans="1:65">
      <c r="A125" s="29"/>
      <c r="B125" s="19" t="s">
        <v>242</v>
      </c>
      <c r="C125" s="9" t="s">
        <v>242</v>
      </c>
      <c r="D125" s="144" t="s">
        <v>244</v>
      </c>
      <c r="E125" s="145" t="s">
        <v>246</v>
      </c>
      <c r="F125" s="145" t="s">
        <v>250</v>
      </c>
      <c r="G125" s="145" t="s">
        <v>253</v>
      </c>
      <c r="H125" s="145" t="s">
        <v>260</v>
      </c>
      <c r="I125" s="145" t="s">
        <v>276</v>
      </c>
      <c r="J125" s="14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7" t="s">
        <v>82</v>
      </c>
    </row>
    <row r="126" spans="1:65">
      <c r="A126" s="29"/>
      <c r="B126" s="19"/>
      <c r="C126" s="9"/>
      <c r="D126" s="10" t="s">
        <v>277</v>
      </c>
      <c r="E126" s="11" t="s">
        <v>278</v>
      </c>
      <c r="F126" s="11" t="s">
        <v>279</v>
      </c>
      <c r="G126" s="11" t="s">
        <v>278</v>
      </c>
      <c r="H126" s="11" t="s">
        <v>279</v>
      </c>
      <c r="I126" s="11" t="s">
        <v>280</v>
      </c>
      <c r="J126" s="146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7">
        <v>0</v>
      </c>
    </row>
    <row r="127" spans="1:65">
      <c r="A127" s="29"/>
      <c r="B127" s="19"/>
      <c r="C127" s="9"/>
      <c r="D127" s="25" t="s">
        <v>281</v>
      </c>
      <c r="E127" s="25" t="s">
        <v>123</v>
      </c>
      <c r="F127" s="25" t="s">
        <v>281</v>
      </c>
      <c r="G127" s="25" t="s">
        <v>122</v>
      </c>
      <c r="H127" s="25" t="s">
        <v>282</v>
      </c>
      <c r="I127" s="25" t="s">
        <v>283</v>
      </c>
      <c r="J127" s="146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7">
        <v>0</v>
      </c>
    </row>
    <row r="128" spans="1:65">
      <c r="A128" s="29"/>
      <c r="B128" s="18">
        <v>1</v>
      </c>
      <c r="C128" s="14">
        <v>1</v>
      </c>
      <c r="D128" s="208">
        <v>108</v>
      </c>
      <c r="E128" s="208">
        <v>98</v>
      </c>
      <c r="F128" s="223">
        <v>51</v>
      </c>
      <c r="G128" s="208">
        <v>101</v>
      </c>
      <c r="H128" s="208">
        <v>108.318825775368</v>
      </c>
      <c r="I128" s="208">
        <v>110</v>
      </c>
      <c r="J128" s="209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  <c r="BI128" s="210"/>
      <c r="BJ128" s="210"/>
      <c r="BK128" s="210"/>
      <c r="BL128" s="210"/>
      <c r="BM128" s="211">
        <v>1</v>
      </c>
    </row>
    <row r="129" spans="1:65">
      <c r="A129" s="29"/>
      <c r="B129" s="19">
        <v>1</v>
      </c>
      <c r="C129" s="9">
        <v>2</v>
      </c>
      <c r="D129" s="213">
        <v>90</v>
      </c>
      <c r="E129" s="213">
        <v>94</v>
      </c>
      <c r="F129" s="225">
        <v>51</v>
      </c>
      <c r="G129" s="213">
        <v>100</v>
      </c>
      <c r="H129" s="213">
        <v>110.31631776718233</v>
      </c>
      <c r="I129" s="213">
        <v>100.00000000000001</v>
      </c>
      <c r="J129" s="209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  <c r="BI129" s="210"/>
      <c r="BJ129" s="210"/>
      <c r="BK129" s="210"/>
      <c r="BL129" s="210"/>
      <c r="BM129" s="211">
        <v>1</v>
      </c>
    </row>
    <row r="130" spans="1:65">
      <c r="A130" s="29"/>
      <c r="B130" s="19">
        <v>1</v>
      </c>
      <c r="C130" s="9">
        <v>3</v>
      </c>
      <c r="D130" s="213">
        <v>92</v>
      </c>
      <c r="E130" s="213">
        <v>93</v>
      </c>
      <c r="F130" s="224">
        <v>57</v>
      </c>
      <c r="G130" s="213">
        <v>105</v>
      </c>
      <c r="H130" s="213">
        <v>110.24627438747618</v>
      </c>
      <c r="I130" s="213">
        <v>100.00000000000001</v>
      </c>
      <c r="J130" s="209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  <c r="BI130" s="210"/>
      <c r="BJ130" s="210"/>
      <c r="BK130" s="210"/>
      <c r="BL130" s="210"/>
      <c r="BM130" s="211">
        <v>16</v>
      </c>
    </row>
    <row r="131" spans="1:65">
      <c r="A131" s="29"/>
      <c r="B131" s="19">
        <v>1</v>
      </c>
      <c r="C131" s="9">
        <v>4</v>
      </c>
      <c r="D131" s="213">
        <v>93</v>
      </c>
      <c r="E131" s="213">
        <v>100</v>
      </c>
      <c r="F131" s="225">
        <v>53</v>
      </c>
      <c r="G131" s="213">
        <v>111</v>
      </c>
      <c r="H131" s="213">
        <v>106.23572154404982</v>
      </c>
      <c r="I131" s="213">
        <v>119.99999999999999</v>
      </c>
      <c r="J131" s="209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  <c r="BI131" s="210"/>
      <c r="BJ131" s="210"/>
      <c r="BK131" s="210"/>
      <c r="BL131" s="210"/>
      <c r="BM131" s="211">
        <v>103.85613602400068</v>
      </c>
    </row>
    <row r="132" spans="1:65">
      <c r="A132" s="29"/>
      <c r="B132" s="19">
        <v>1</v>
      </c>
      <c r="C132" s="9">
        <v>5</v>
      </c>
      <c r="D132" s="213">
        <v>105</v>
      </c>
      <c r="E132" s="213">
        <v>103</v>
      </c>
      <c r="F132" s="225">
        <v>50</v>
      </c>
      <c r="G132" s="213">
        <v>107</v>
      </c>
      <c r="H132" s="213">
        <v>107.46907090124121</v>
      </c>
      <c r="I132" s="213">
        <v>119.99999999999999</v>
      </c>
      <c r="J132" s="209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  <c r="BI132" s="210"/>
      <c r="BJ132" s="210"/>
      <c r="BK132" s="210"/>
      <c r="BL132" s="210"/>
      <c r="BM132" s="211">
        <v>16</v>
      </c>
    </row>
    <row r="133" spans="1:65">
      <c r="A133" s="29"/>
      <c r="B133" s="19">
        <v>1</v>
      </c>
      <c r="C133" s="9">
        <v>6</v>
      </c>
      <c r="D133" s="213">
        <v>110</v>
      </c>
      <c r="E133" s="213">
        <v>95</v>
      </c>
      <c r="F133" s="225">
        <v>52</v>
      </c>
      <c r="G133" s="213">
        <v>102</v>
      </c>
      <c r="H133" s="213">
        <v>106.09787034470243</v>
      </c>
      <c r="I133" s="224">
        <v>150</v>
      </c>
      <c r="J133" s="209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  <c r="BI133" s="210"/>
      <c r="BJ133" s="210"/>
      <c r="BK133" s="210"/>
      <c r="BL133" s="210"/>
      <c r="BM133" s="214"/>
    </row>
    <row r="134" spans="1:65">
      <c r="A134" s="29"/>
      <c r="B134" s="20" t="s">
        <v>269</v>
      </c>
      <c r="C134" s="12"/>
      <c r="D134" s="215">
        <v>99.666666666666671</v>
      </c>
      <c r="E134" s="215">
        <v>97.166666666666671</v>
      </c>
      <c r="F134" s="215">
        <v>52.333333333333336</v>
      </c>
      <c r="G134" s="215">
        <v>104.33333333333333</v>
      </c>
      <c r="H134" s="215">
        <v>108.11401345333667</v>
      </c>
      <c r="I134" s="215">
        <v>116.66666666666667</v>
      </c>
      <c r="J134" s="209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  <c r="BI134" s="210"/>
      <c r="BJ134" s="210"/>
      <c r="BK134" s="210"/>
      <c r="BL134" s="210"/>
      <c r="BM134" s="214"/>
    </row>
    <row r="135" spans="1:65">
      <c r="A135" s="29"/>
      <c r="B135" s="3" t="s">
        <v>270</v>
      </c>
      <c r="C135" s="28"/>
      <c r="D135" s="213">
        <v>99</v>
      </c>
      <c r="E135" s="213">
        <v>96.5</v>
      </c>
      <c r="F135" s="213">
        <v>51.5</v>
      </c>
      <c r="G135" s="213">
        <v>103.5</v>
      </c>
      <c r="H135" s="213">
        <v>107.8939483383046</v>
      </c>
      <c r="I135" s="213">
        <v>115</v>
      </c>
      <c r="J135" s="209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  <c r="BI135" s="210"/>
      <c r="BJ135" s="210"/>
      <c r="BK135" s="210"/>
      <c r="BL135" s="210"/>
      <c r="BM135" s="214"/>
    </row>
    <row r="136" spans="1:65">
      <c r="A136" s="29"/>
      <c r="B136" s="3" t="s">
        <v>271</v>
      </c>
      <c r="C136" s="28"/>
      <c r="D136" s="213">
        <v>8.9591666279105819</v>
      </c>
      <c r="E136" s="213">
        <v>3.8686776379877745</v>
      </c>
      <c r="F136" s="213">
        <v>2.503331114069145</v>
      </c>
      <c r="G136" s="213">
        <v>4.1793141383086612</v>
      </c>
      <c r="H136" s="213">
        <v>1.8680146410446417</v>
      </c>
      <c r="I136" s="213">
        <v>18.618986725025231</v>
      </c>
      <c r="J136" s="209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  <c r="BI136" s="210"/>
      <c r="BJ136" s="210"/>
      <c r="BK136" s="210"/>
      <c r="BL136" s="210"/>
      <c r="BM136" s="214"/>
    </row>
    <row r="137" spans="1:65">
      <c r="A137" s="29"/>
      <c r="B137" s="3" t="s">
        <v>86</v>
      </c>
      <c r="C137" s="28"/>
      <c r="D137" s="13">
        <v>8.9891303958969049E-2</v>
      </c>
      <c r="E137" s="13">
        <v>3.9814864198845022E-2</v>
      </c>
      <c r="F137" s="13">
        <v>4.7834352498136529E-2</v>
      </c>
      <c r="G137" s="13">
        <v>4.0057324009348194E-2</v>
      </c>
      <c r="H137" s="13">
        <v>1.727819161806346E-2</v>
      </c>
      <c r="I137" s="13">
        <v>0.15959131478593055</v>
      </c>
      <c r="J137" s="146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272</v>
      </c>
      <c r="C138" s="28"/>
      <c r="D138" s="13">
        <v>-4.0339160667077323E-2</v>
      </c>
      <c r="E138" s="13">
        <v>-6.441092085101352E-2</v>
      </c>
      <c r="F138" s="13">
        <v>-0.49609782014960246</v>
      </c>
      <c r="G138" s="13">
        <v>4.5947916762700824E-3</v>
      </c>
      <c r="H138" s="13">
        <v>4.0997841748628305E-2</v>
      </c>
      <c r="I138" s="13">
        <v>0.12334880858368868</v>
      </c>
      <c r="J138" s="146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273</v>
      </c>
      <c r="C139" s="46"/>
      <c r="D139" s="44">
        <v>0.28999999999999998</v>
      </c>
      <c r="E139" s="44">
        <v>0.6</v>
      </c>
      <c r="F139" s="44">
        <v>6.12</v>
      </c>
      <c r="G139" s="44">
        <v>0.28999999999999998</v>
      </c>
      <c r="H139" s="44">
        <v>0.75</v>
      </c>
      <c r="I139" s="44">
        <v>1.81</v>
      </c>
      <c r="J139" s="146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E140" s="20"/>
      <c r="F140" s="20"/>
      <c r="G140" s="20"/>
      <c r="H140" s="20"/>
      <c r="I140" s="20"/>
      <c r="BM140" s="53"/>
    </row>
    <row r="141" spans="1:65">
      <c r="BM141" s="53"/>
    </row>
    <row r="142" spans="1:65">
      <c r="BM142" s="53"/>
    </row>
    <row r="143" spans="1:65">
      <c r="BM143" s="53"/>
    </row>
    <row r="144" spans="1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4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</sheetData>
  <dataConsolidate/>
  <conditionalFormatting sqref="B6:C25 E6:I25 B38:I43 B56:H61 B74:I79 B92:I97 B110:I115 B128:I133">
    <cfRule type="expression" dxfId="17" priority="21">
      <formula>AND($B6&lt;&gt;$B5,NOT(ISBLANK(INDIRECT(Anlyt_LabRefThisCol))))</formula>
    </cfRule>
  </conditionalFormatting>
  <conditionalFormatting sqref="C2:I31 C34:I49 C52:H67 C70:I85 C88:I103 C106:I121 C124:I139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BAA0-8FDF-47AD-9696-FC8D74236AFD}">
  <sheetPr codeName="Sheet13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484</v>
      </c>
      <c r="BM1" s="27" t="s">
        <v>275</v>
      </c>
    </row>
    <row r="2" spans="1:66" ht="15">
      <c r="A2" s="24" t="s">
        <v>116</v>
      </c>
      <c r="B2" s="18" t="s">
        <v>117</v>
      </c>
      <c r="C2" s="15" t="s">
        <v>118</v>
      </c>
      <c r="D2" s="16" t="s">
        <v>241</v>
      </c>
      <c r="E2" s="14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242</v>
      </c>
      <c r="C3" s="9" t="s">
        <v>242</v>
      </c>
      <c r="D3" s="144" t="s">
        <v>248</v>
      </c>
      <c r="E3" s="14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4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0.03</v>
      </c>
      <c r="E6" s="230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2">
        <v>1</v>
      </c>
    </row>
    <row r="7" spans="1:66">
      <c r="A7" s="29"/>
      <c r="B7" s="19">
        <v>1</v>
      </c>
      <c r="C7" s="9">
        <v>2</v>
      </c>
      <c r="D7" s="23">
        <v>0.04</v>
      </c>
      <c r="E7" s="230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2">
        <v>5</v>
      </c>
    </row>
    <row r="8" spans="1:66">
      <c r="A8" s="29"/>
      <c r="B8" s="19">
        <v>1</v>
      </c>
      <c r="C8" s="9">
        <v>3</v>
      </c>
      <c r="D8" s="23">
        <v>0.03</v>
      </c>
      <c r="E8" s="230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2">
        <v>16</v>
      </c>
    </row>
    <row r="9" spans="1:66">
      <c r="A9" s="29"/>
      <c r="B9" s="19">
        <v>1</v>
      </c>
      <c r="C9" s="9">
        <v>4</v>
      </c>
      <c r="D9" s="23">
        <v>0.03</v>
      </c>
      <c r="E9" s="230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2">
        <v>3.3333333333333298E-2</v>
      </c>
      <c r="BN9" s="27"/>
    </row>
    <row r="10" spans="1:66">
      <c r="A10" s="29"/>
      <c r="B10" s="19">
        <v>1</v>
      </c>
      <c r="C10" s="9">
        <v>5</v>
      </c>
      <c r="D10" s="23">
        <v>0.04</v>
      </c>
      <c r="E10" s="230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2">
        <v>11</v>
      </c>
    </row>
    <row r="11" spans="1:66">
      <c r="A11" s="29"/>
      <c r="B11" s="19">
        <v>1</v>
      </c>
      <c r="C11" s="9">
        <v>6</v>
      </c>
      <c r="D11" s="23">
        <v>0.03</v>
      </c>
      <c r="E11" s="230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1"/>
      <c r="BH11" s="231"/>
      <c r="BI11" s="231"/>
      <c r="BJ11" s="231"/>
      <c r="BK11" s="231"/>
      <c r="BL11" s="231"/>
      <c r="BM11" s="54"/>
    </row>
    <row r="12" spans="1:66">
      <c r="A12" s="29"/>
      <c r="B12" s="20" t="s">
        <v>269</v>
      </c>
      <c r="C12" s="12"/>
      <c r="D12" s="233">
        <v>3.3333333333333333E-2</v>
      </c>
      <c r="E12" s="230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31"/>
      <c r="BE12" s="231"/>
      <c r="BF12" s="231"/>
      <c r="BG12" s="231"/>
      <c r="BH12" s="231"/>
      <c r="BI12" s="231"/>
      <c r="BJ12" s="231"/>
      <c r="BK12" s="231"/>
      <c r="BL12" s="231"/>
      <c r="BM12" s="54"/>
    </row>
    <row r="13" spans="1:66">
      <c r="A13" s="29"/>
      <c r="B13" s="3" t="s">
        <v>270</v>
      </c>
      <c r="C13" s="28"/>
      <c r="D13" s="23">
        <v>0.03</v>
      </c>
      <c r="E13" s="230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54"/>
    </row>
    <row r="14" spans="1:66">
      <c r="A14" s="29"/>
      <c r="B14" s="3" t="s">
        <v>271</v>
      </c>
      <c r="C14" s="28"/>
      <c r="D14" s="23">
        <v>5.1639777949432234E-3</v>
      </c>
      <c r="E14" s="230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54"/>
    </row>
    <row r="15" spans="1:66">
      <c r="A15" s="29"/>
      <c r="B15" s="3" t="s">
        <v>86</v>
      </c>
      <c r="C15" s="28"/>
      <c r="D15" s="13">
        <v>0.1549193338482967</v>
      </c>
      <c r="E15" s="14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272</v>
      </c>
      <c r="C16" s="28"/>
      <c r="D16" s="13">
        <v>1.1102230246251565E-15</v>
      </c>
      <c r="E16" s="1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273</v>
      </c>
      <c r="C17" s="46"/>
      <c r="D17" s="44" t="s">
        <v>274</v>
      </c>
      <c r="E17" s="14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 ht="15">
      <c r="B19" s="8" t="s">
        <v>485</v>
      </c>
      <c r="BM19" s="27" t="s">
        <v>66</v>
      </c>
    </row>
    <row r="20" spans="1:65" ht="15">
      <c r="A20" s="24" t="s">
        <v>60</v>
      </c>
      <c r="B20" s="18" t="s">
        <v>117</v>
      </c>
      <c r="C20" s="15" t="s">
        <v>118</v>
      </c>
      <c r="D20" s="16" t="s">
        <v>241</v>
      </c>
      <c r="E20" s="17" t="s">
        <v>241</v>
      </c>
      <c r="F20" s="17" t="s">
        <v>241</v>
      </c>
      <c r="G20" s="17" t="s">
        <v>241</v>
      </c>
      <c r="H20" s="17" t="s">
        <v>241</v>
      </c>
      <c r="I20" s="17" t="s">
        <v>241</v>
      </c>
      <c r="J20" s="17" t="s">
        <v>241</v>
      </c>
      <c r="K20" s="17" t="s">
        <v>241</v>
      </c>
      <c r="L20" s="17" t="s">
        <v>241</v>
      </c>
      <c r="M20" s="17" t="s">
        <v>241</v>
      </c>
      <c r="N20" s="17" t="s">
        <v>241</v>
      </c>
      <c r="O20" s="17" t="s">
        <v>241</v>
      </c>
      <c r="P20" s="17" t="s">
        <v>241</v>
      </c>
      <c r="Q20" s="17" t="s">
        <v>241</v>
      </c>
      <c r="R20" s="17" t="s">
        <v>241</v>
      </c>
      <c r="S20" s="17" t="s">
        <v>241</v>
      </c>
      <c r="T20" s="17" t="s">
        <v>241</v>
      </c>
      <c r="U20" s="17" t="s">
        <v>241</v>
      </c>
      <c r="V20" s="17" t="s">
        <v>241</v>
      </c>
      <c r="W20" s="17" t="s">
        <v>241</v>
      </c>
      <c r="X20" s="17" t="s">
        <v>241</v>
      </c>
      <c r="Y20" s="146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242</v>
      </c>
      <c r="C21" s="9" t="s">
        <v>242</v>
      </c>
      <c r="D21" s="144" t="s">
        <v>244</v>
      </c>
      <c r="E21" s="145" t="s">
        <v>245</v>
      </c>
      <c r="F21" s="145" t="s">
        <v>246</v>
      </c>
      <c r="G21" s="145" t="s">
        <v>247</v>
      </c>
      <c r="H21" s="145" t="s">
        <v>248</v>
      </c>
      <c r="I21" s="145" t="s">
        <v>249</v>
      </c>
      <c r="J21" s="145" t="s">
        <v>250</v>
      </c>
      <c r="K21" s="145" t="s">
        <v>251</v>
      </c>
      <c r="L21" s="145" t="s">
        <v>252</v>
      </c>
      <c r="M21" s="145" t="s">
        <v>253</v>
      </c>
      <c r="N21" s="145" t="s">
        <v>254</v>
      </c>
      <c r="O21" s="145" t="s">
        <v>255</v>
      </c>
      <c r="P21" s="145" t="s">
        <v>256</v>
      </c>
      <c r="Q21" s="145" t="s">
        <v>258</v>
      </c>
      <c r="R21" s="145" t="s">
        <v>259</v>
      </c>
      <c r="S21" s="145" t="s">
        <v>260</v>
      </c>
      <c r="T21" s="145" t="s">
        <v>261</v>
      </c>
      <c r="U21" s="145" t="s">
        <v>284</v>
      </c>
      <c r="V21" s="145" t="s">
        <v>276</v>
      </c>
      <c r="W21" s="145" t="s">
        <v>285</v>
      </c>
      <c r="X21" s="145" t="s">
        <v>262</v>
      </c>
      <c r="Y21" s="14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46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146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5.25</v>
      </c>
      <c r="E24" s="21">
        <v>5.34</v>
      </c>
      <c r="F24" s="21">
        <v>5.41</v>
      </c>
      <c r="G24" s="21">
        <v>5.41</v>
      </c>
      <c r="H24" s="21">
        <v>5.19</v>
      </c>
      <c r="I24" s="21">
        <v>5.4949979999999998</v>
      </c>
      <c r="J24" s="21">
        <v>5.21</v>
      </c>
      <c r="K24" s="21">
        <v>5.17</v>
      </c>
      <c r="L24" s="21">
        <v>5.13</v>
      </c>
      <c r="M24" s="21">
        <v>5.22</v>
      </c>
      <c r="N24" s="21">
        <v>5.1100000000000003</v>
      </c>
      <c r="O24" s="21">
        <v>5.29</v>
      </c>
      <c r="P24" s="140">
        <v>4.83</v>
      </c>
      <c r="Q24" s="21">
        <v>5.1349999999999998</v>
      </c>
      <c r="R24" s="21">
        <v>5.31</v>
      </c>
      <c r="S24" s="21">
        <v>5.3012250000000005</v>
      </c>
      <c r="T24" s="21">
        <v>5.12</v>
      </c>
      <c r="U24" s="21">
        <v>5.0494944000000004</v>
      </c>
      <c r="V24" s="140">
        <v>4.2</v>
      </c>
      <c r="W24" s="21">
        <v>5.1959999999999997</v>
      </c>
      <c r="X24" s="21">
        <v>4.92</v>
      </c>
      <c r="Y24" s="14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5.23</v>
      </c>
      <c r="E25" s="11">
        <v>5.48</v>
      </c>
      <c r="F25" s="11">
        <v>5.26</v>
      </c>
      <c r="G25" s="11">
        <v>5.28</v>
      </c>
      <c r="H25" s="11">
        <v>5.26</v>
      </c>
      <c r="I25" s="11">
        <v>5.4680040799999992</v>
      </c>
      <c r="J25" s="11">
        <v>5.2</v>
      </c>
      <c r="K25" s="11">
        <v>5.15</v>
      </c>
      <c r="L25" s="11">
        <v>5.33</v>
      </c>
      <c r="M25" s="11">
        <v>5.04</v>
      </c>
      <c r="N25" s="11">
        <v>5.0999999999999996</v>
      </c>
      <c r="O25" s="11">
        <v>5.17</v>
      </c>
      <c r="P25" s="142">
        <v>4.5599999999999996</v>
      </c>
      <c r="Q25" s="11">
        <v>4.984</v>
      </c>
      <c r="R25" s="11">
        <v>5.25</v>
      </c>
      <c r="S25" s="11">
        <v>5.3250250000000001</v>
      </c>
      <c r="T25" s="11">
        <v>5.09</v>
      </c>
      <c r="U25" s="11">
        <v>4.9347839999999996</v>
      </c>
      <c r="V25" s="142">
        <v>4.22</v>
      </c>
      <c r="W25" s="11">
        <v>5.2370000000000001</v>
      </c>
      <c r="X25" s="11">
        <v>5.01</v>
      </c>
      <c r="Y25" s="146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5.21</v>
      </c>
      <c r="E26" s="11">
        <v>5.5</v>
      </c>
      <c r="F26" s="11">
        <v>5.1100000000000003</v>
      </c>
      <c r="G26" s="11">
        <v>5.36</v>
      </c>
      <c r="H26" s="11">
        <v>5.19</v>
      </c>
      <c r="I26" s="11">
        <v>5.4641985599999998</v>
      </c>
      <c r="J26" s="11">
        <v>5.22</v>
      </c>
      <c r="K26" s="11">
        <v>5.33</v>
      </c>
      <c r="L26" s="11">
        <v>5.12</v>
      </c>
      <c r="M26" s="11">
        <v>4.9400000000000004</v>
      </c>
      <c r="N26" s="11">
        <v>5.12</v>
      </c>
      <c r="O26" s="11">
        <v>5.21</v>
      </c>
      <c r="P26" s="142">
        <v>4.6500000000000004</v>
      </c>
      <c r="Q26" s="11">
        <v>5.0549999999999997</v>
      </c>
      <c r="R26" s="11">
        <v>5.24</v>
      </c>
      <c r="S26" s="11">
        <v>5.3326250000000002</v>
      </c>
      <c r="T26" s="11">
        <v>5.0999999999999996</v>
      </c>
      <c r="U26" s="11">
        <v>5.1590699999999998</v>
      </c>
      <c r="V26" s="142">
        <v>3.8900000000000006</v>
      </c>
      <c r="W26" s="11"/>
      <c r="X26" s="11">
        <v>5.01</v>
      </c>
      <c r="Y26" s="14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5.13</v>
      </c>
      <c r="E27" s="11">
        <v>5.49</v>
      </c>
      <c r="F27" s="11">
        <v>5.32</v>
      </c>
      <c r="G27" s="11">
        <v>5.36</v>
      </c>
      <c r="H27" s="11">
        <v>5.26</v>
      </c>
      <c r="I27" s="11">
        <v>5.5347361999999993</v>
      </c>
      <c r="J27" s="11">
        <v>5.24</v>
      </c>
      <c r="K27" s="11">
        <v>5.2</v>
      </c>
      <c r="L27" s="11">
        <v>5.35</v>
      </c>
      <c r="M27" s="11">
        <v>5.07</v>
      </c>
      <c r="N27" s="11">
        <v>5.14</v>
      </c>
      <c r="O27" s="11">
        <v>5.23</v>
      </c>
      <c r="P27" s="142">
        <v>4.82</v>
      </c>
      <c r="Q27" s="11">
        <v>5.0860000000000003</v>
      </c>
      <c r="R27" s="11">
        <v>5.24</v>
      </c>
      <c r="S27" s="11">
        <v>5.3901200000000005</v>
      </c>
      <c r="T27" s="11">
        <v>5.0999999999999996</v>
      </c>
      <c r="U27" s="11">
        <v>5.1230500000000001</v>
      </c>
      <c r="V27" s="142">
        <v>3.2799999999999994</v>
      </c>
      <c r="W27" s="11"/>
      <c r="X27" s="11">
        <v>4.95</v>
      </c>
      <c r="Y27" s="146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5.2151695185964915</v>
      </c>
    </row>
    <row r="28" spans="1:65">
      <c r="A28" s="29"/>
      <c r="B28" s="19">
        <v>1</v>
      </c>
      <c r="C28" s="9">
        <v>5</v>
      </c>
      <c r="D28" s="11">
        <v>5.19</v>
      </c>
      <c r="E28" s="11">
        <v>5.44</v>
      </c>
      <c r="F28" s="11">
        <v>5.34</v>
      </c>
      <c r="G28" s="11">
        <v>5.4</v>
      </c>
      <c r="H28" s="11">
        <v>5.24</v>
      </c>
      <c r="I28" s="11">
        <v>5.4838822199999999</v>
      </c>
      <c r="J28" s="11">
        <v>5.23</v>
      </c>
      <c r="K28" s="11">
        <v>5.23</v>
      </c>
      <c r="L28" s="11">
        <v>5.14</v>
      </c>
      <c r="M28" s="11">
        <v>5.1100000000000003</v>
      </c>
      <c r="N28" s="11">
        <v>5.13</v>
      </c>
      <c r="O28" s="11">
        <v>5.36</v>
      </c>
      <c r="P28" s="142">
        <v>4.91</v>
      </c>
      <c r="Q28" s="11">
        <v>5.0620000000000003</v>
      </c>
      <c r="R28" s="11">
        <v>5.24</v>
      </c>
      <c r="S28" s="11">
        <v>5.31182</v>
      </c>
      <c r="T28" s="11">
        <v>5.1100000000000003</v>
      </c>
      <c r="U28" s="11">
        <v>5.1532999999999998</v>
      </c>
      <c r="V28" s="142">
        <v>3.19</v>
      </c>
      <c r="W28" s="11"/>
      <c r="X28" s="11">
        <v>5.01</v>
      </c>
      <c r="Y28" s="146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18</v>
      </c>
    </row>
    <row r="29" spans="1:65">
      <c r="A29" s="29"/>
      <c r="B29" s="19">
        <v>1</v>
      </c>
      <c r="C29" s="9">
        <v>6</v>
      </c>
      <c r="D29" s="11">
        <v>5.27</v>
      </c>
      <c r="E29" s="11">
        <v>5.43</v>
      </c>
      <c r="F29" s="11">
        <v>5.5</v>
      </c>
      <c r="G29" s="11">
        <v>5.3</v>
      </c>
      <c r="H29" s="11">
        <v>5.16</v>
      </c>
      <c r="I29" s="11">
        <v>5.4975708599999997</v>
      </c>
      <c r="J29" s="11">
        <v>5.2</v>
      </c>
      <c r="K29" s="11">
        <v>5.18</v>
      </c>
      <c r="L29" s="11">
        <v>5.33</v>
      </c>
      <c r="M29" s="11">
        <v>4.87</v>
      </c>
      <c r="N29" s="11">
        <v>5.13</v>
      </c>
      <c r="O29" s="11">
        <v>5.09</v>
      </c>
      <c r="P29" s="142">
        <v>5.0599999999999996</v>
      </c>
      <c r="Q29" s="11">
        <v>5.0049999999999999</v>
      </c>
      <c r="R29" s="11">
        <v>5.23</v>
      </c>
      <c r="S29" s="11">
        <v>5.2832249999999998</v>
      </c>
      <c r="T29" s="11">
        <v>5.12</v>
      </c>
      <c r="U29" s="11">
        <v>4.9161968000000007</v>
      </c>
      <c r="V29" s="142">
        <v>5.54</v>
      </c>
      <c r="W29" s="11"/>
      <c r="X29" s="11">
        <v>5.03</v>
      </c>
      <c r="Y29" s="146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269</v>
      </c>
      <c r="C30" s="12"/>
      <c r="D30" s="22">
        <v>5.2133333333333338</v>
      </c>
      <c r="E30" s="22">
        <v>5.4466666666666681</v>
      </c>
      <c r="F30" s="22">
        <v>5.3233333333333333</v>
      </c>
      <c r="G30" s="22">
        <v>5.3516666666666666</v>
      </c>
      <c r="H30" s="22">
        <v>5.2166666666666668</v>
      </c>
      <c r="I30" s="22">
        <v>5.4905649866666666</v>
      </c>
      <c r="J30" s="22">
        <v>5.2166666666666659</v>
      </c>
      <c r="K30" s="22">
        <v>5.21</v>
      </c>
      <c r="L30" s="22">
        <v>5.2333333333333334</v>
      </c>
      <c r="M30" s="22">
        <v>5.041666666666667</v>
      </c>
      <c r="N30" s="22">
        <v>5.121666666666667</v>
      </c>
      <c r="O30" s="22">
        <v>5.2250000000000005</v>
      </c>
      <c r="P30" s="22">
        <v>4.8049999999999997</v>
      </c>
      <c r="Q30" s="22">
        <v>5.0545</v>
      </c>
      <c r="R30" s="22">
        <v>5.2516666666666669</v>
      </c>
      <c r="S30" s="22">
        <v>5.3240066666666666</v>
      </c>
      <c r="T30" s="22">
        <v>5.1066666666666665</v>
      </c>
      <c r="U30" s="22">
        <v>5.0559825333333341</v>
      </c>
      <c r="V30" s="22">
        <v>4.0533333333333337</v>
      </c>
      <c r="W30" s="22">
        <v>5.2164999999999999</v>
      </c>
      <c r="X30" s="22">
        <v>4.9883333333333333</v>
      </c>
      <c r="Y30" s="146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270</v>
      </c>
      <c r="C31" s="28"/>
      <c r="D31" s="11">
        <v>5.2200000000000006</v>
      </c>
      <c r="E31" s="11">
        <v>5.4600000000000009</v>
      </c>
      <c r="F31" s="11">
        <v>5.33</v>
      </c>
      <c r="G31" s="11">
        <v>5.36</v>
      </c>
      <c r="H31" s="11">
        <v>5.2149999999999999</v>
      </c>
      <c r="I31" s="11">
        <v>5.4894401100000003</v>
      </c>
      <c r="J31" s="11">
        <v>5.2149999999999999</v>
      </c>
      <c r="K31" s="11">
        <v>5.1899999999999995</v>
      </c>
      <c r="L31" s="11">
        <v>5.2349999999999994</v>
      </c>
      <c r="M31" s="11">
        <v>5.0549999999999997</v>
      </c>
      <c r="N31" s="11">
        <v>5.125</v>
      </c>
      <c r="O31" s="11">
        <v>5.2200000000000006</v>
      </c>
      <c r="P31" s="11">
        <v>4.8250000000000002</v>
      </c>
      <c r="Q31" s="11">
        <v>5.0585000000000004</v>
      </c>
      <c r="R31" s="11">
        <v>5.24</v>
      </c>
      <c r="S31" s="11">
        <v>5.3184225000000005</v>
      </c>
      <c r="T31" s="11">
        <v>5.1050000000000004</v>
      </c>
      <c r="U31" s="11">
        <v>5.0862721999999998</v>
      </c>
      <c r="V31" s="11">
        <v>4.0449999999999999</v>
      </c>
      <c r="W31" s="11">
        <v>5.2164999999999999</v>
      </c>
      <c r="X31" s="11">
        <v>5.01</v>
      </c>
      <c r="Y31" s="146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271</v>
      </c>
      <c r="C32" s="28"/>
      <c r="D32" s="23">
        <v>4.966554808583773E-2</v>
      </c>
      <c r="E32" s="23">
        <v>5.9217114643206684E-2</v>
      </c>
      <c r="F32" s="23">
        <v>0.13306639946532953</v>
      </c>
      <c r="G32" s="23">
        <v>5.2313159593611588E-2</v>
      </c>
      <c r="H32" s="23">
        <v>4.2268979957726084E-2</v>
      </c>
      <c r="I32" s="23">
        <v>2.5568231424276954E-2</v>
      </c>
      <c r="J32" s="23">
        <v>1.6329931618554571E-2</v>
      </c>
      <c r="K32" s="23">
        <v>6.4807406984078622E-2</v>
      </c>
      <c r="L32" s="23">
        <v>0.11360751148875091</v>
      </c>
      <c r="M32" s="23">
        <v>0.12416387021459438</v>
      </c>
      <c r="N32" s="23">
        <v>1.4719601443879694E-2</v>
      </c>
      <c r="O32" s="23">
        <v>9.3754999866673933E-2</v>
      </c>
      <c r="P32" s="23">
        <v>0.17941571837495171</v>
      </c>
      <c r="Q32" s="23">
        <v>5.4679978054128733E-2</v>
      </c>
      <c r="R32" s="23">
        <v>2.9268868558019984E-2</v>
      </c>
      <c r="S32" s="23">
        <v>3.6815619058582702E-2</v>
      </c>
      <c r="T32" s="23">
        <v>1.2110601416390148E-2</v>
      </c>
      <c r="U32" s="23">
        <v>0.10850529184062237</v>
      </c>
      <c r="V32" s="23">
        <v>0.85200156494379065</v>
      </c>
      <c r="W32" s="23">
        <v>2.899137802864871E-2</v>
      </c>
      <c r="X32" s="23">
        <v>4.3089055068156974E-2</v>
      </c>
      <c r="Y32" s="230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31"/>
      <c r="AY32" s="231"/>
      <c r="AZ32" s="231"/>
      <c r="BA32" s="231"/>
      <c r="BB32" s="231"/>
      <c r="BC32" s="231"/>
      <c r="BD32" s="231"/>
      <c r="BE32" s="231"/>
      <c r="BF32" s="231"/>
      <c r="BG32" s="231"/>
      <c r="BH32" s="231"/>
      <c r="BI32" s="231"/>
      <c r="BJ32" s="231"/>
      <c r="BK32" s="231"/>
      <c r="BL32" s="231"/>
      <c r="BM32" s="54"/>
    </row>
    <row r="33" spans="1:65">
      <c r="A33" s="29"/>
      <c r="B33" s="3" t="s">
        <v>86</v>
      </c>
      <c r="C33" s="28"/>
      <c r="D33" s="13">
        <v>9.5266396584087702E-3</v>
      </c>
      <c r="E33" s="13">
        <v>1.0872175271090575E-2</v>
      </c>
      <c r="F33" s="13">
        <v>2.4996818935252886E-2</v>
      </c>
      <c r="G33" s="13">
        <v>9.7751154643933216E-3</v>
      </c>
      <c r="H33" s="13">
        <v>8.1026798641008462E-3</v>
      </c>
      <c r="I33" s="13">
        <v>4.6567578175227978E-3</v>
      </c>
      <c r="J33" s="13">
        <v>3.1303383294353816E-3</v>
      </c>
      <c r="K33" s="13">
        <v>1.2439041647615858E-2</v>
      </c>
      <c r="L33" s="13">
        <v>2.1708441685748581E-2</v>
      </c>
      <c r="M33" s="13">
        <v>2.4627544505374091E-2</v>
      </c>
      <c r="N33" s="13">
        <v>2.8739866144900147E-3</v>
      </c>
      <c r="O33" s="13">
        <v>1.7943540644339506E-2</v>
      </c>
      <c r="P33" s="13">
        <v>3.7339379474495678E-2</v>
      </c>
      <c r="Q33" s="13">
        <v>1.0818078554580815E-2</v>
      </c>
      <c r="R33" s="13">
        <v>5.5732532957194509E-3</v>
      </c>
      <c r="S33" s="13">
        <v>6.9150212168372005E-3</v>
      </c>
      <c r="T33" s="13">
        <v>2.3715276925045984E-3</v>
      </c>
      <c r="U33" s="13">
        <v>2.146077268369961E-2</v>
      </c>
      <c r="V33" s="13">
        <v>0.21019775450915887</v>
      </c>
      <c r="W33" s="13">
        <v>5.557630217319795E-3</v>
      </c>
      <c r="X33" s="13">
        <v>8.6379662682573282E-3</v>
      </c>
      <c r="Y33" s="146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272</v>
      </c>
      <c r="C34" s="28"/>
      <c r="D34" s="13">
        <v>-3.5208544163523037E-4</v>
      </c>
      <c r="E34" s="13">
        <v>4.438918950662929E-2</v>
      </c>
      <c r="F34" s="13">
        <v>2.0740229891117901E-2</v>
      </c>
      <c r="G34" s="13">
        <v>2.6173098991978616E-2</v>
      </c>
      <c r="H34" s="13">
        <v>2.8707562905427864E-4</v>
      </c>
      <c r="I34" s="13">
        <v>5.2806618670430128E-2</v>
      </c>
      <c r="J34" s="13">
        <v>2.8707562905405659E-4</v>
      </c>
      <c r="K34" s="13">
        <v>-9.9124651232485039E-4</v>
      </c>
      <c r="L34" s="13">
        <v>3.4828809825016016E-3</v>
      </c>
      <c r="M34" s="13">
        <v>-3.3268880582144056E-2</v>
      </c>
      <c r="N34" s="13">
        <v>-1.7929014885596284E-2</v>
      </c>
      <c r="O34" s="13">
        <v>1.8849783057779401E-3</v>
      </c>
      <c r="P34" s="13">
        <v>-7.8649316601098085E-2</v>
      </c>
      <c r="Q34" s="13">
        <v>-3.0808110459989546E-2</v>
      </c>
      <c r="R34" s="13">
        <v>6.9982668712937901E-3</v>
      </c>
      <c r="S34" s="13">
        <v>2.0869340427397187E-2</v>
      </c>
      <c r="T34" s="13">
        <v>-2.0805239703699074E-2</v>
      </c>
      <c r="U34" s="13">
        <v>-3.0523837182189539E-2</v>
      </c>
      <c r="V34" s="13">
        <v>-0.22278013804157826</v>
      </c>
      <c r="W34" s="13">
        <v>2.5511757551965886E-4</v>
      </c>
      <c r="X34" s="13">
        <v>-4.3495457713175978E-2</v>
      </c>
      <c r="Y34" s="146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273</v>
      </c>
      <c r="C35" s="46"/>
      <c r="D35" s="44">
        <v>0.02</v>
      </c>
      <c r="E35" s="44">
        <v>1.44</v>
      </c>
      <c r="F35" s="44">
        <v>0.67</v>
      </c>
      <c r="G35" s="44">
        <v>0.85</v>
      </c>
      <c r="H35" s="44">
        <v>0</v>
      </c>
      <c r="I35" s="44">
        <v>1.72</v>
      </c>
      <c r="J35" s="44">
        <v>0</v>
      </c>
      <c r="K35" s="44">
        <v>0.04</v>
      </c>
      <c r="L35" s="44">
        <v>0.11</v>
      </c>
      <c r="M35" s="44">
        <v>1.1000000000000001</v>
      </c>
      <c r="N35" s="44">
        <v>0.59</v>
      </c>
      <c r="O35" s="44">
        <v>0.05</v>
      </c>
      <c r="P35" s="44">
        <v>2.58</v>
      </c>
      <c r="Q35" s="44">
        <v>1.02</v>
      </c>
      <c r="R35" s="44">
        <v>0.22</v>
      </c>
      <c r="S35" s="44">
        <v>0.67</v>
      </c>
      <c r="T35" s="44">
        <v>0.69</v>
      </c>
      <c r="U35" s="44">
        <v>1.01</v>
      </c>
      <c r="V35" s="44">
        <v>7.3</v>
      </c>
      <c r="W35" s="44">
        <v>0</v>
      </c>
      <c r="X35" s="44">
        <v>1.43</v>
      </c>
      <c r="Y35" s="146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X29">
    <cfRule type="expression" dxfId="14" priority="6">
      <formula>AND($B6&lt;&gt;$B5,NOT(ISBLANK(INDIRECT(Anlyt_LabRefThisCol))))</formula>
    </cfRule>
  </conditionalFormatting>
  <conditionalFormatting sqref="C2:D17 C20:X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(NiS)</vt:lpstr>
      <vt:lpstr>IRC</vt:lpstr>
      <vt:lpstr>Fusion ICP</vt:lpstr>
      <vt:lpstr>4-Acid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2026-07-30T04:27:59Z</dcterms:modified>
</cp:coreProperties>
</file>